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942" documentId="120_S{118792C3-22EF-5104-A093-F22BFE3913F3}" xr6:coauthVersionLast="47" xr6:coauthVersionMax="47" xr10:uidLastSave="{A125A5A5-D201-4E9A-8101-5C36742C05C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8" i="1" l="1" a="1"/>
  <c r="N98" i="1" s="1"/>
  <c r="M98" i="1" a="1"/>
  <c r="M98" i="1" s="1"/>
  <c r="N97" i="1" a="1"/>
  <c r="N97" i="1" s="1"/>
  <c r="M97" i="1" a="1"/>
  <c r="M97" i="1" s="1"/>
  <c r="G98" i="1"/>
  <c r="BT94" i="1"/>
  <c r="BS94" i="1"/>
  <c r="BR94" i="1"/>
  <c r="BG94" i="1"/>
  <c r="BF94" i="1"/>
  <c r="AY94" i="1"/>
  <c r="BQ94" i="1" s="1"/>
  <c r="AQ94" i="1"/>
  <c r="AP94" i="1"/>
  <c r="AO94" i="1"/>
  <c r="AN94" i="1"/>
  <c r="AL94" i="1"/>
  <c r="AK94" i="1"/>
  <c r="AJ94" i="1"/>
  <c r="AI94" i="1"/>
  <c r="BB94" i="1" s="1"/>
  <c r="U94" i="1" a="1"/>
  <c r="U94" i="1" s="1"/>
  <c r="T94" i="1" a="1"/>
  <c r="T94" i="1" s="1"/>
  <c r="S94" i="1" a="1"/>
  <c r="S94" i="1" s="1"/>
  <c r="R94" i="1"/>
  <c r="M94" i="1" a="1"/>
  <c r="M94" i="1" s="1"/>
  <c r="AM94" i="1" s="1"/>
  <c r="G94" i="1"/>
  <c r="C94" i="1"/>
  <c r="A94" i="1"/>
  <c r="BT93" i="1"/>
  <c r="BS93" i="1"/>
  <c r="BR93" i="1"/>
  <c r="BG93" i="1"/>
  <c r="BF93" i="1"/>
  <c r="AY93" i="1"/>
  <c r="BQ93" i="1" s="1"/>
  <c r="AQ93" i="1"/>
  <c r="AP93" i="1"/>
  <c r="AO93" i="1"/>
  <c r="AL93" i="1"/>
  <c r="AK93" i="1"/>
  <c r="AJ93" i="1"/>
  <c r="AI93" i="1"/>
  <c r="BB93" i="1" s="1"/>
  <c r="U93" i="1" a="1"/>
  <c r="U93" i="1" s="1"/>
  <c r="T93" i="1" a="1"/>
  <c r="T93" i="1" s="1"/>
  <c r="S93" i="1" a="1"/>
  <c r="S93" i="1" s="1"/>
  <c r="R93" i="1"/>
  <c r="N93" i="1" a="1"/>
  <c r="N93" i="1" s="1"/>
  <c r="AN93" i="1" s="1"/>
  <c r="M93" i="1" a="1"/>
  <c r="M93" i="1" s="1"/>
  <c r="AM93" i="1" s="1"/>
  <c r="G93" i="1"/>
  <c r="C93" i="1"/>
  <c r="A93" i="1"/>
  <c r="BT92" i="1"/>
  <c r="BS92" i="1"/>
  <c r="BR92" i="1"/>
  <c r="BG92" i="1"/>
  <c r="BF92" i="1"/>
  <c r="AY92" i="1"/>
  <c r="BQ92" i="1" s="1"/>
  <c r="AQ92" i="1"/>
  <c r="AP92" i="1"/>
  <c r="AO92" i="1"/>
  <c r="AL92" i="1"/>
  <c r="AK92" i="1"/>
  <c r="AJ92" i="1"/>
  <c r="AI92" i="1"/>
  <c r="BB92" i="1" s="1"/>
  <c r="U92" i="1" a="1"/>
  <c r="U92" i="1" s="1"/>
  <c r="T92" i="1" a="1"/>
  <c r="T92" i="1" s="1"/>
  <c r="S92" i="1" a="1"/>
  <c r="S92" i="1" s="1"/>
  <c r="R92" i="1"/>
  <c r="N92" i="1" a="1"/>
  <c r="N92" i="1" s="1"/>
  <c r="AN92" i="1" s="1"/>
  <c r="M92" i="1" a="1"/>
  <c r="M92" i="1" s="1"/>
  <c r="AM92" i="1" s="1"/>
  <c r="G92" i="1"/>
  <c r="C92" i="1"/>
  <c r="A92" i="1"/>
  <c r="N89" i="1" a="1"/>
  <c r="N89" i="1" s="1"/>
  <c r="M89" i="1" a="1"/>
  <c r="M89" i="1" s="1"/>
  <c r="BT89" i="1"/>
  <c r="BS89" i="1"/>
  <c r="BR89" i="1"/>
  <c r="BG89" i="1"/>
  <c r="BF89" i="1"/>
  <c r="AY89" i="1"/>
  <c r="BQ89" i="1" s="1"/>
  <c r="AQ89" i="1"/>
  <c r="AP89" i="1"/>
  <c r="AO89" i="1"/>
  <c r="AL89" i="1"/>
  <c r="AJ89" i="1"/>
  <c r="AI89" i="1"/>
  <c r="BB89" i="1" s="1"/>
  <c r="U89" i="1" a="1"/>
  <c r="U89" i="1" s="1"/>
  <c r="T89" i="1" a="1"/>
  <c r="T89" i="1" s="1"/>
  <c r="S89" i="1" a="1"/>
  <c r="S89" i="1" s="1"/>
  <c r="R89" i="1"/>
  <c r="AN89" i="1"/>
  <c r="AM89" i="1"/>
  <c r="H89" i="1" a="1"/>
  <c r="H89" i="1" s="1"/>
  <c r="AK89" i="1" s="1"/>
  <c r="G89" i="1"/>
  <c r="C89" i="1"/>
  <c r="A89" i="1"/>
  <c r="BT86" i="1"/>
  <c r="BS86" i="1"/>
  <c r="BR86" i="1"/>
  <c r="BG86" i="1"/>
  <c r="BF86" i="1"/>
  <c r="AY86" i="1"/>
  <c r="BQ86" i="1" s="1"/>
  <c r="AQ86" i="1"/>
  <c r="AP86" i="1"/>
  <c r="AO86" i="1"/>
  <c r="AL86" i="1"/>
  <c r="AK86" i="1"/>
  <c r="AJ86" i="1"/>
  <c r="AI86" i="1"/>
  <c r="BB86" i="1" s="1"/>
  <c r="U86" i="1" a="1"/>
  <c r="U86" i="1" s="1"/>
  <c r="T86" i="1" a="1"/>
  <c r="T86" i="1" s="1"/>
  <c r="S86" i="1" a="1"/>
  <c r="S86" i="1" s="1"/>
  <c r="R86" i="1"/>
  <c r="N86" i="1" a="1"/>
  <c r="N86" i="1" s="1"/>
  <c r="AN86" i="1" s="1"/>
  <c r="M86" i="1" a="1"/>
  <c r="M86" i="1" s="1"/>
  <c r="AM86" i="1" s="1"/>
  <c r="G86" i="1"/>
  <c r="C86" i="1"/>
  <c r="A86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Q34" i="1"/>
  <c r="BQ35" i="1"/>
  <c r="BQ42" i="1"/>
  <c r="BQ48" i="1"/>
  <c r="BQ55" i="1"/>
  <c r="BQ66" i="1"/>
  <c r="BQ67" i="1"/>
  <c r="BQ68" i="1"/>
  <c r="BQ79" i="1"/>
  <c r="BQ82" i="1"/>
  <c r="BQ84" i="1"/>
  <c r="BQ85" i="1"/>
  <c r="BQ87" i="1"/>
  <c r="BQ88" i="1"/>
  <c r="BQ90" i="1"/>
  <c r="BQ91" i="1"/>
  <c r="BQ95" i="1"/>
  <c r="BQ96" i="1"/>
  <c r="BQ97" i="1"/>
  <c r="BQ98" i="1"/>
  <c r="BQ99" i="1"/>
  <c r="BQ100" i="1"/>
  <c r="AY65" i="1"/>
  <c r="BQ65" i="1" s="1"/>
  <c r="AY64" i="1"/>
  <c r="BQ64" i="1" s="1"/>
  <c r="AY63" i="1"/>
  <c r="BQ63" i="1" s="1"/>
  <c r="AY62" i="1"/>
  <c r="BQ62" i="1" s="1"/>
  <c r="AY61" i="1"/>
  <c r="BQ61" i="1" s="1"/>
  <c r="AY60" i="1"/>
  <c r="BQ60" i="1" s="1"/>
  <c r="AY59" i="1"/>
  <c r="BQ59" i="1" s="1"/>
  <c r="AY58" i="1"/>
  <c r="BQ58" i="1" s="1"/>
  <c r="AY57" i="1"/>
  <c r="BQ57" i="1" s="1"/>
  <c r="H83" i="1" a="1"/>
  <c r="H83" i="1"/>
  <c r="N84" i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/>
  <c r="M74" i="1" a="1"/>
  <c r="M74" i="1"/>
  <c r="M75" i="1" a="1"/>
  <c r="M75" i="1"/>
  <c r="N75" i="1" a="1"/>
  <c r="N75" i="1"/>
  <c r="M76" i="1" a="1"/>
  <c r="M76" i="1"/>
  <c r="N76" i="1" a="1"/>
  <c r="N76" i="1"/>
  <c r="H77" i="1" a="1"/>
  <c r="H77" i="1"/>
  <c r="M77" i="1" a="1"/>
  <c r="M77" i="1"/>
  <c r="M78" i="1" a="1"/>
  <c r="M78" i="1"/>
  <c r="N78" i="1" a="1"/>
  <c r="N78" i="1"/>
  <c r="M79" i="1" a="1"/>
  <c r="M79" i="1"/>
  <c r="N79" i="1" a="1"/>
  <c r="N79" i="1"/>
  <c r="M80" i="1" a="1"/>
  <c r="M80" i="1"/>
  <c r="M81" i="1" a="1"/>
  <c r="M81" i="1"/>
  <c r="M82" i="1" a="1"/>
  <c r="M82" i="1"/>
  <c r="N82" i="1" a="1"/>
  <c r="N82" i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7" i="1"/>
  <c r="AI88" i="1"/>
  <c r="AI90" i="1"/>
  <c r="AI91" i="1"/>
  <c r="AI95" i="1"/>
  <c r="AI96" i="1"/>
  <c r="AI97" i="1"/>
  <c r="AI98" i="1"/>
  <c r="AI6" i="1"/>
  <c r="R41" i="1"/>
  <c r="G41" i="1"/>
  <c r="BS27" i="1"/>
  <c r="BB14" i="1"/>
  <c r="BB9" i="1"/>
  <c r="AY32" i="1"/>
  <c r="BQ32" i="1" s="1"/>
  <c r="AY33" i="1"/>
  <c r="BQ33" i="1" s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90" i="1"/>
  <c r="BT91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Q9" i="1" s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7" i="1"/>
  <c r="A88" i="1"/>
  <c r="A90" i="1"/>
  <c r="A91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7" i="1"/>
  <c r="G88" i="1"/>
  <c r="G90" i="1"/>
  <c r="G91" i="1"/>
  <c r="G95" i="1"/>
  <c r="G96" i="1"/>
  <c r="G97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7" i="1"/>
  <c r="BG88" i="1"/>
  <c r="BG90" i="1"/>
  <c r="BG91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7" i="1"/>
  <c r="BR88" i="1"/>
  <c r="BR90" i="1"/>
  <c r="BR91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90" i="1"/>
  <c r="BS91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7" i="1"/>
  <c r="C88" i="1"/>
  <c r="C90" i="1"/>
  <c r="C91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K83" i="11"/>
  <c r="M87" i="1" a="1"/>
  <c r="M87" i="1"/>
  <c r="K84" i="11" s="1"/>
  <c r="M88" i="1" a="1"/>
  <c r="M88" i="1"/>
  <c r="K85" i="11" s="1"/>
  <c r="K86" i="11"/>
  <c r="M90" i="1" a="1"/>
  <c r="M90" i="1"/>
  <c r="K87" i="11" s="1"/>
  <c r="M91" i="1" a="1"/>
  <c r="M91" i="1"/>
  <c r="K88" i="11" s="1"/>
  <c r="K89" i="11"/>
  <c r="K90" i="11"/>
  <c r="K91" i="11"/>
  <c r="M95" i="1" a="1"/>
  <c r="M95" i="1"/>
  <c r="K92" i="11" s="1"/>
  <c r="M96" i="1" a="1"/>
  <c r="M96" i="1"/>
  <c r="K93" i="11" s="1"/>
  <c r="K94" i="1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/>
  <c r="M533" i="1" a="1"/>
  <c r="M533" i="1" s="1"/>
  <c r="M534" i="1" a="1"/>
  <c r="M534" i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L83" i="11"/>
  <c r="N87" i="1" a="1"/>
  <c r="N87" i="1" s="1"/>
  <c r="L84" i="11" s="1"/>
  <c r="N88" i="1" a="1"/>
  <c r="N88" i="1" s="1"/>
  <c r="L85" i="11" s="1"/>
  <c r="L86" i="11"/>
  <c r="N90" i="1" a="1"/>
  <c r="N90" i="1" s="1"/>
  <c r="L87" i="11" s="1"/>
  <c r="N91" i="1" a="1"/>
  <c r="N91" i="1" s="1"/>
  <c r="L88" i="11" s="1"/>
  <c r="L89" i="11"/>
  <c r="L90" i="11"/>
  <c r="L91" i="11"/>
  <c r="N95" i="1" a="1"/>
  <c r="N95" i="1" s="1"/>
  <c r="L92" i="11" s="1"/>
  <c r="N96" i="1" a="1"/>
  <c r="N96" i="1" s="1"/>
  <c r="L93" i="11" s="1"/>
  <c r="L94" i="1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3" i="11" s="1"/>
  <c r="R57" i="1"/>
  <c r="R54" i="11" s="1"/>
  <c r="R58" i="1"/>
  <c r="R55" i="11" s="1"/>
  <c r="R59" i="1"/>
  <c r="R56" i="11" s="1"/>
  <c r="R60" i="1"/>
  <c r="R57" i="11" s="1"/>
  <c r="R61" i="1"/>
  <c r="R58" i="11" s="1"/>
  <c r="R62" i="1"/>
  <c r="R59" i="11" s="1"/>
  <c r="R63" i="1"/>
  <c r="R60" i="11" s="1"/>
  <c r="R64" i="1"/>
  <c r="R61" i="11" s="1"/>
  <c r="R65" i="1"/>
  <c r="R62" i="11" s="1"/>
  <c r="R66" i="1"/>
  <c r="R63" i="11" s="1"/>
  <c r="R67" i="1"/>
  <c r="R64" i="11" s="1"/>
  <c r="R68" i="1"/>
  <c r="R65" i="11" s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79" i="11" s="1"/>
  <c r="R83" i="1"/>
  <c r="R80" i="11" s="1"/>
  <c r="R84" i="1"/>
  <c r="R81" i="11" s="1"/>
  <c r="R85" i="1"/>
  <c r="R87" i="1"/>
  <c r="R88" i="1"/>
  <c r="R90" i="1"/>
  <c r="R91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D83" i="11"/>
  <c r="S87" i="1" a="1"/>
  <c r="S87" i="1" s="1"/>
  <c r="D84" i="11" s="1"/>
  <c r="S88" i="1" a="1"/>
  <c r="S88" i="1" s="1"/>
  <c r="D85" i="11" s="1"/>
  <c r="D86" i="11"/>
  <c r="S90" i="1" a="1"/>
  <c r="S90" i="1" s="1"/>
  <c r="D87" i="11" s="1"/>
  <c r="S91" i="1" a="1"/>
  <c r="S91" i="1" s="1"/>
  <c r="D88" i="11" s="1"/>
  <c r="D89" i="11"/>
  <c r="D90" i="11"/>
  <c r="D91" i="1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E83" i="11"/>
  <c r="T87" i="1" a="1"/>
  <c r="T87" i="1" s="1"/>
  <c r="E84" i="11" s="1"/>
  <c r="T88" i="1" a="1"/>
  <c r="T88" i="1" s="1"/>
  <c r="E85" i="11" s="1"/>
  <c r="E86" i="11"/>
  <c r="T90" i="1" a="1"/>
  <c r="T90" i="1" s="1"/>
  <c r="E87" i="11" s="1"/>
  <c r="T91" i="1" a="1"/>
  <c r="T91" i="1" s="1"/>
  <c r="E88" i="11" s="1"/>
  <c r="E89" i="11"/>
  <c r="E90" i="11"/>
  <c r="E91" i="1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E573" i="11" s="1"/>
  <c r="T581" i="1" a="1"/>
  <c r="T581" i="1" s="1"/>
  <c r="T582" i="1" a="1"/>
  <c r="T582" i="1" s="1"/>
  <c r="T583" i="1" a="1"/>
  <c r="T583" i="1" s="1"/>
  <c r="E576" i="11" s="1"/>
  <c r="T584" i="1" a="1"/>
  <c r="T584" i="1" s="1"/>
  <c r="T585" i="1" a="1"/>
  <c r="T585" i="1" s="1"/>
  <c r="T586" i="1" a="1"/>
  <c r="T586" i="1" s="1"/>
  <c r="E579" i="11" s="1"/>
  <c r="T587" i="1" a="1"/>
  <c r="T587" i="1" s="1"/>
  <c r="T588" i="1" a="1"/>
  <c r="T588" i="1" s="1"/>
  <c r="T589" i="1" a="1"/>
  <c r="T589" i="1" s="1"/>
  <c r="E582" i="1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7" i="1" a="1"/>
  <c r="U87" i="1" s="1"/>
  <c r="U88" i="1" a="1"/>
  <c r="U88" i="1" s="1"/>
  <c r="U90" i="1" a="1"/>
  <c r="U90" i="1" s="1"/>
  <c r="U91" i="1" a="1"/>
  <c r="U91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7" i="1"/>
  <c r="AJ88" i="1"/>
  <c r="AJ90" i="1"/>
  <c r="AJ91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K83" i="10"/>
  <c r="AK87" i="1"/>
  <c r="K84" i="10" s="1"/>
  <c r="AK88" i="1"/>
  <c r="K85" i="10" s="1"/>
  <c r="K86" i="10"/>
  <c r="AK90" i="1"/>
  <c r="K87" i="10" s="1"/>
  <c r="AK91" i="1"/>
  <c r="K88" i="10" s="1"/>
  <c r="K89" i="10"/>
  <c r="K90" i="10"/>
  <c r="K91" i="10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7" i="1"/>
  <c r="AL88" i="1"/>
  <c r="AL90" i="1"/>
  <c r="AL91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7" i="1"/>
  <c r="AM88" i="1"/>
  <c r="AM90" i="1"/>
  <c r="AM91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32" i="1"/>
  <c r="AM534" i="1"/>
  <c r="AM539" i="1"/>
  <c r="AM548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7" i="1"/>
  <c r="BE87" i="1" s="1" a="1"/>
  <c r="BE87" i="1" s="1"/>
  <c r="AO88" i="1"/>
  <c r="BE88" i="1" s="1" a="1"/>
  <c r="BE88" i="1" s="1"/>
  <c r="AO90" i="1"/>
  <c r="BE90" i="1" s="1" a="1"/>
  <c r="BE90" i="1" s="1"/>
  <c r="AO91" i="1"/>
  <c r="BE91" i="1" s="1" a="1"/>
  <c r="BE91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7" i="1"/>
  <c r="M84" i="10" s="1"/>
  <c r="AP88" i="1"/>
  <c r="M85" i="10" s="1"/>
  <c r="M86" i="10"/>
  <c r="AP90" i="1"/>
  <c r="M87" i="10" s="1"/>
  <c r="AP91" i="1"/>
  <c r="M88" i="10" s="1"/>
  <c r="M89" i="10"/>
  <c r="M90" i="10"/>
  <c r="M91" i="10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7" i="1"/>
  <c r="AQ88" i="1"/>
  <c r="AQ90" i="1"/>
  <c r="AQ91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BQ56" i="1" s="1"/>
  <c r="AY66" i="1"/>
  <c r="AY67" i="1"/>
  <c r="AY68" i="1"/>
  <c r="AY69" i="1"/>
  <c r="BQ69" i="1" s="1"/>
  <c r="AY70" i="1"/>
  <c r="BQ70" i="1" s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AY80" i="1"/>
  <c r="BQ80" i="1" s="1"/>
  <c r="AY81" i="1"/>
  <c r="BQ81" i="1" s="1"/>
  <c r="AY82" i="1"/>
  <c r="AY83" i="1"/>
  <c r="BQ83" i="1" s="1"/>
  <c r="AY84" i="1"/>
  <c r="AY85" i="1"/>
  <c r="AY87" i="1"/>
  <c r="AY88" i="1"/>
  <c r="AY90" i="1"/>
  <c r="AY91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7" i="1"/>
  <c r="BB88" i="1"/>
  <c r="BB90" i="1"/>
  <c r="BB91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7" i="1"/>
  <c r="BF88" i="1"/>
  <c r="BF90" i="1"/>
  <c r="BF91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1" i="11"/>
  <c r="E580" i="11"/>
  <c r="E578" i="11"/>
  <c r="E577" i="11"/>
  <c r="E575" i="11"/>
  <c r="E574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94" i="1" l="1" a="1"/>
  <c r="BE94" i="1" s="1"/>
  <c r="BD94" i="1" a="1"/>
  <c r="BD94" i="1" s="1"/>
  <c r="BC94" i="1" a="1"/>
  <c r="BC94" i="1" s="1"/>
  <c r="BE92" i="1" a="1"/>
  <c r="BE92" i="1" s="1"/>
  <c r="BD92" i="1" a="1"/>
  <c r="BD92" i="1" s="1"/>
  <c r="BC92" i="1" a="1"/>
  <c r="BC92" i="1" s="1"/>
  <c r="BE93" i="1" a="1"/>
  <c r="BE93" i="1" s="1"/>
  <c r="BD93" i="1" a="1"/>
  <c r="BD93" i="1" s="1"/>
  <c r="BC93" i="1" a="1"/>
  <c r="BC93" i="1" s="1"/>
  <c r="BE89" i="1" a="1"/>
  <c r="BE89" i="1" s="1"/>
  <c r="BD89" i="1" a="1"/>
  <c r="BD89" i="1" s="1"/>
  <c r="BC89" i="1" a="1"/>
  <c r="BC89" i="1" s="1"/>
  <c r="BE86" i="1" a="1"/>
  <c r="BE86" i="1" s="1"/>
  <c r="BD86" i="1" a="1"/>
  <c r="BD86" i="1" s="1"/>
  <c r="BC86" i="1" a="1"/>
  <c r="BC86" i="1" s="1"/>
  <c r="AM551" i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8" i="10" l="1"/>
  <c r="N800" i="10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<sst xmlns="http://schemas.openxmlformats.org/spreadsheetml/2006/main" count="5475" uniqueCount="1317">
  <si>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</si>
  <si>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</si>
  <si>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</si>
  <si>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</si>
  <si>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</si>
  <si>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</si>
  <si>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</si>
  <si>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</si>
  <si>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</si>
  <si>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</si>
  <si>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</si>
  <si>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</si>
  <si>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</si>
  <si>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</si>
  <si>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</si>
  <si>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</si>
  <si>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</si>
  <si>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</si>
  <si>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</si>
  <si>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</si>
  <si>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</si>
  <si>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</si>
  <si>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</si>
  <si>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</si>
  <si>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</si>
  <si>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</si>
  <si>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</si>
  <si>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</si>
  <si>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</si>
  <si>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</si>
  <si>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</si>
  <si>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</si>
  <si>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</si>
  <si>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</si>
  <si>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</si>
  <si>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</si>
  <si>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</si>
  <si>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</si>
  <si>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</si>
  <si>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</si>
  <si>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</si>
  <si>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</si>
  <si>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</si>
  <si>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</si>
  <si>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</si>
  <si>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</si>
  <si>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</si>
  <si>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</si>
  <si>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</si>
  <si>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</si>
  <si>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</si>
  <si>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</si>
  <si>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</si>
  <si>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</si>
  <si>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</si>
  <si>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</si>
  <si>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</si>
  <si>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</si>
  <si>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</si>
  <si>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</si>
  <si>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</si>
  <si>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</si>
  <si>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</si>
  <si>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</si>
  <si>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</si>
  <si>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</si>
  <si>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</si>
  <si>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</si>
  <si>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</si>
  <si>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</si>
  <si>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</si>
  <si>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</si>
  <si>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</si>
  <si>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</si>
  <si>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</si>
  <si>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</si>
  <si>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</si>
  <si>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</si>
  <si>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</si>
  <si>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</si>
  <si>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</si>
  <si>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</si>
  <si>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</si>
  <si>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</si>
  <si>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</si>
  <si>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</si>
  <si>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</si>
  <si>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</si>
  <si>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</si>
  <si>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</si>
  <si>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</si>
  <si>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</si>
  <si>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</si>
  <si>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</si>
  <si>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</si>
  <si>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</si>
  <si>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</si>
  <si>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</si>
  <si>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</si>
  <si>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</si>
  <si>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</si>
  <si>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</si>
  <si>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</si>
  <si>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</si>
  <si>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</si>
  <si>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</si>
  <si>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</si>
  <si>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</si>
  <si>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</si>
  <si>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</si>
  <si>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</si>
  <si>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</si>
  <si>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</si>
  <si>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</si>
  <si>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</si>
  <si>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</si>
  <si>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</si>
  <si>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</si>
  <si>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</si>
  <si>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</si>
  <si>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</si>
  <si>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</si>
  <si>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</si>
  <si>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</si>
  <si>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</si>
  <si>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</si>
  <si>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</si>
  <si>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</si>
  <si>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</si>
  <si>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</si>
  <si>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</si>
  <si>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</si>
  <si>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</si>
  <si>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</si>
  <si>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</si>
  <si>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</si>
  <si>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</si>
  <si>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</si>
  <si>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</si>
  <si>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</si>
  <si>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</si>
  <si>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</si>
  <si>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</si>
  <si>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</si>
  <si>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</si>
  <si>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</si>
  <si>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</si>
  <si>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</si>
  <si>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</si>
  <si>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</si>
  <si>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</si>
  <si>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</si>
  <si>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</si>
  <si>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</si>
  <si>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</si>
  <si>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</si>
  <si>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</si>
  <si>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</si>
  <si>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</si>
  <si>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</si>
  <si>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</si>
  <si>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</si>
  <si>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</si>
  <si>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</si>
  <si>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</si>
  <si>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</si>
  <si>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</si>
  <si>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</si>
  <si>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</si>
  <si>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</si>
  <si>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</si>
  <si>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</si>
  <si>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</si>
  <si>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</si>
  <si>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</si>
  <si>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</si>
  <si>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</si>
  <si>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</si>
  <si>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</si>
  <si>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</si>
  <si>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</si>
  <si>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</si>
  <si>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</si>
  <si>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</si>
  <si>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</si>
  <si>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</si>
  <si>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</si>
  <si>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</si>
  <si>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</si>
  <si>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</si>
  <si>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</si>
  <si>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</si>
  <si>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</si>
  <si>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</si>
  <si>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</si>
  <si>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</si>
  <si>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</si>
  <si>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</si>
  <si>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</si>
  <si>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</si>
  <si>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</si>
  <si>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</si>
  <si>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</si>
  <si>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</si>
  <si>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</si>
  <si>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</si>
  <si>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</si>
  <si>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</si>
  <si>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</si>
  <si>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</si>
  <si>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</si>
  <si>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</si>
  <si>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</si>
  <si>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</si>
  <si>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</si>
  <si>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</si>
  <si>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</si>
  <si>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</si>
  <si>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</si>
  <si>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</si>
  <si>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</si>
  <si>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</si>
  <si>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</si>
  <si>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</si>
  <si>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</si>
  <si>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</si>
  <si>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</si>
  <si>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</si>
  <si>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</si>
  <si>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</si>
  <si>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</si>
  <si>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</si>
  <si>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</si>
  <si>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</si>
  <si>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</si>
  <si>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</si>
  <si>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</si>
  <si>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</si>
  <si>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</si>
  <si>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</si>
  <si>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</si>
  <si>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</si>
  <si>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</si>
  <si>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</si>
  <si>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</si>
  <si>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</si>
  <si>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</si>
  <si>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</si>
  <si>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</si>
  <si>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</si>
  <si>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</si>
  <si>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</si>
  <si>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</si>
  <si>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</si>
  <si>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</si>
  <si>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</si>
  <si>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</si>
  <si>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</si>
  <si>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</si>
  <si>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</si>
  <si>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</si>
  <si>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</si>
  <si>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</si>
  <si>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</si>
  <si>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</si>
  <si>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</si>
  <si>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</si>
  <si>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</si>
  <si>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</si>
  <si>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</si>
  <si>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</si>
  <si>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</si>
  <si>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</si>
  <si>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</si>
  <si>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</si>
  <si>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</si>
  <si>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</si>
  <si>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</si>
  <si>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</si>
  <si>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</si>
  <si>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</si>
  <si>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</si>
  <si>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</si>
  <si>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</si>
  <si>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</si>
  <si>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</si>
  <si>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</si>
  <si>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</si>
  <si>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</si>
  <si>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</si>
  <si>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</si>
  <si>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</si>
  <si>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</si>
  <si>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</si>
  <si>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</si>
  <si>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</si>
  <si>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</si>
  <si>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</si>
  <si>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</si>
  <si>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</si>
  <si>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</si>
  <si>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</si>
  <si>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</si>
  <si>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</si>
  <si>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</si>
  <si>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</si>
  <si>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</si>
  <si>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</si>
  <si>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</si>
  <si>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</si>
  <si>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</si>
  <si>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</si>
  <si>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</si>
  <si>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</si>
  <si>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</si>
  <si>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</si>
  <si>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</si>
  <si>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</si>
  <si>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</si>
  <si>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</si>
  <si>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</si>
  <si>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</si>
  <si>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</si>
  <si>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</si>
  <si>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</si>
  <si>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</si>
  <si>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</si>
  <si>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</si>
  <si>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</si>
  <si>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</si>
  <si>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</si>
  <si>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</si>
  <si>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</si>
  <si>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</si>
  <si>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</si>
  <si>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</si>
  <si>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</si>
  <si>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</si>
  <si>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</si>
  <si>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</si>
  <si>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</si>
  <si>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</si>
  <si>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</si>
  <si>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</si>
  <si>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</si>
  <si>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</si>
  <si>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</si>
  <si>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</si>
  <si>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</si>
  <si>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</si>
  <si>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</si>
  <si>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</si>
  <si>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</si>
  <si>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</si>
  <si>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</si>
  <si>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</si>
  <si>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</si>
  <si>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</si>
  <si>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</si>
  <si>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</si>
  <si>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</si>
  <si>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</si>
  <si>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</si>
  <si>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</si>
  <si>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</si>
  <si>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</si>
  <si>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</si>
  <si>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</si>
  <si>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</si>
  <si>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</si>
  <si>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</si>
  <si>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</si>
  <si>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</si>
  <si>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</si>
  <si>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</si>
  <si>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</si>
  <si>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</si>
  <si>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</si>
  <si>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</si>
  <si>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</si>
  <si>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</si>
  <si>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</si>
  <si>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</si>
  <si>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</si>
  <si>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</si>
  <si>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</si>
  <si>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</si>
  <si>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</si>
  <si>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</si>
  <si>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</si>
  <si>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</si>
  <si>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</si>
  <si>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</si>
  <si>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</si>
  <si>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</si>
  <si>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</si>
  <si>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</si>
  <si>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</si>
  <si>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</si>
  <si>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</si>
  <si>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</si>
  <si>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</si>
  <si>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</si>
  <si>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</si>
  <si>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</si>
  <si>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</si>
  <si>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</si>
  <si>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</si>
  <si>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</si>
  <si>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</si>
  <si>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</si>
  <si>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</si>
  <si>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</si>
  <si>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</si>
  <si>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</si>
  <si>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</si>
  <si>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</si>
  <si>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</si>
  <si>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</si>
  <si>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</si>
  <si>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</si>
  <si>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</si>
  <si>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</si>
  <si>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</si>
  <si>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</si>
  <si>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</si>
  <si>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</si>
  <si>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</si>
  <si>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</si>
  <si>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</si>
  <si>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</si>
  <si>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</si>
  <si>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</si>
  <si>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</si>
  <si>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</si>
  <si>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</si>
  <si>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</si>
  <si>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</si>
  <si>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</si>
  <si>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</si>
  <si>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</si>
  <si>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</si>
  <si>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</si>
  <si>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</si>
  <si>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</si>
  <si>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</si>
  <si>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</si>
  <si>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</si>
  <si>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</si>
  <si>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</si>
  <si>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</si>
  <si>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</si>
  <si>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</si>
  <si>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</si>
  <si>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</si>
  <si>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</si>
  <si>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</si>
  <si>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</si>
  <si>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</si>
  <si>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</si>
  <si>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</si>
  <si>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</si>
  <si>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</si>
  <si>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</si>
  <si>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</si>
  <si>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</si>
  <si>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</si>
  <si>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</si>
  <si>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</si>
  <si>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</si>
  <si>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</si>
  <si>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</si>
  <si>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</si>
  <si>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</si>
  <si>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</si>
  <si>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</si>
  <si>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</si>
  <si>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</si>
  <si>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</si>
  <si>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</si>
  <si>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</si>
  <si>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</si>
  <si>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</si>
  <si>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</si>
  <si>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</si>
  <si>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</si>
  <si>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</si>
  <si>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</si>
  <si>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</si>
  <si>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</si>
  <si>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</si>
  <si>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</si>
  <si>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</si>
  <si>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</si>
  <si>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</si>
  <si>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</si>
  <si>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</si>
  <si>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</si>
  <si>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</si>
  <si>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</si>
  <si>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</si>
  <si>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</si>
  <si>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</si>
  <si>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</si>
  <si>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</si>
  <si>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</si>
  <si>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</si>
  <si>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</si>
  <si>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</si>
  <si>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</si>
  <si>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</si>
  <si>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</si>
  <si>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</si>
  <si>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</si>
  <si>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</si>
  <si>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</si>
  <si>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</si>
  <si>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</si>
  <si>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</si>
  <si>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</si>
  <si>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</si>
  <si>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</si>
  <si>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</si>
  <si>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</si>
  <si>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</si>
  <si>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</si>
  <si>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</si>
  <si>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</si>
  <si>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</si>
  <si>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</si>
  <si>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</si>
  <si>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</si>
  <si>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</si>
  <si>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</si>
  <si>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</si>
  <si>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</si>
  <si>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</si>
  <si>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</si>
  <si>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</si>
  <si>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</si>
  <si>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</si>
  <si>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</si>
  <si>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</si>
  <si>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</si>
  <si>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</si>
  <si>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</si>
  <si>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</si>
  <si>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</si>
  <si>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</si>
  <si>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</si>
  <si>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</si>
  <si>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</si>
  <si>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</si>
  <si>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</si>
  <si>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</si>
  <si>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</si>
  <si>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</si>
  <si>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</si>
  <si>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</si>
  <si>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</si>
  <si>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</si>
  <si>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</si>
  <si>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</si>
  <si>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</si>
  <si>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</si>
  <si>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</si>
  <si>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</si>
  <si>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</si>
  <si>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</si>
  <si>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</si>
  <si>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</si>
  <si>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</si>
  <si>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</si>
  <si>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</si>
  <si>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</si>
  <si>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</si>
  <si>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</si>
  <si>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</si>
  <si>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</si>
  <si>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</si>
  <si>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</si>
  <si>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</si>
  <si>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</si>
  <si>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</si>
  <si>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</si>
  <si>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</si>
  <si>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</si>
  <si>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</si>
  <si>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</si>
  <si>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</si>
  <si>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</si>
  <si>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</si>
  <si>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</si>
  <si>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</si>
  <si>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</si>
  <si>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</si>
  <si>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</si>
  <si>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</si>
  <si>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</si>
  <si>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</si>
  <si>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</si>
  <si>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</si>
  <si>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</si>
  <si>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</si>
  <si>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</si>
  <si>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</si>
  <si>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</si>
  <si>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</si>
  <si>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</si>
  <si>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</si>
  <si>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</si>
  <si>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</si>
  <si>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</si>
  <si>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</si>
  <si>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</si>
  <si>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</si>
  <si>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</si>
  <si>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</si>
  <si>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</si>
  <si>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</si>
  <si>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</si>
  <si>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</si>
  <si>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</si>
  <si>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</si>
  <si>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</si>
  <si>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</si>
  <si>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</si>
  <si>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</si>
  <si>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</si>
  <si>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</si>
  <si>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</si>
  <si>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</si>
  <si>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</si>
  <si>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</si>
  <si>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</si>
  <si>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</si>
  <si>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</si>
  <si>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</si>
  <si>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</si>
  <si>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</si>
  <si>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</si>
  <si>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</si>
  <si>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</si>
  <si>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</si>
  <si>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</si>
  <si>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</si>
  <si>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</si>
  <si>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</si>
  <si>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</si>
  <si>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</si>
  <si>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</si>
  <si>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</si>
  <si>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</si>
  <si>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</si>
  <si>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</si>
  <si>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</si>
  <si>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</si>
  <si>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</si>
  <si>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</si>
  <si>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</si>
  <si>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</si>
  <si>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</si>
  <si>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</si>
  <si>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</si>
  <si>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</si>
  <si>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</si>
  <si>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</si>
  <si>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</si>
  <si>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</si>
  <si>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</si>
  <si>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</si>
  <si>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</si>
  <si>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</si>
  <si>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</si>
  <si>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</si>
  <si>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</si>
  <si>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</si>
  <si>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</si>
  <si>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</si>
  <si>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</si>
  <si>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</si>
  <si>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</si>
  <si>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</si>
  <si>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</si>
  <si>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</si>
  <si>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</si>
  <si>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</si>
  <si>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</si>
  <si>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</si>
  <si>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</si>
  <si>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</si>
  <si>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</si>
  <si>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</si>
  <si>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</si>
  <si>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</si>
  <si>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</si>
  <si>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</si>
  <si>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</si>
  <si>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</si>
  <si>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</si>
  <si>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</si>
  <si>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</si>
  <si>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</si>
  <si>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</si>
  <si>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</si>
  <si>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</si>
  <si>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</si>
  <si>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</si>
  <si>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</si>
  <si>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</si>
  <si>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</si>
  <si>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</si>
  <si>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</si>
  <si>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</si>
  <si>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</si>
  <si>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</si>
  <si>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</si>
  <si>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</si>
  <si>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</si>
  <si>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</si>
  <si>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</si>
  <si>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</si>
  <si>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</si>
  <si>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</si>
  <si>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</si>
  <si>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</si>
  <si>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</si>
  <si>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</si>
  <si>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</si>
  <si>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</si>
  <si>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</si>
  <si>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</si>
  <si>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</si>
  <si>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</si>
  <si>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</si>
  <si>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</si>
  <si>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</si>
  <si>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</si>
  <si>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</si>
  <si>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</si>
  <si>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</si>
  <si>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</si>
  <si>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</si>
  <si>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</si>
  <si>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</si>
  <si>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</si>
  <si>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</si>
  <si>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</si>
  <si>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</si>
  <si>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</si>
  <si>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</si>
  <si>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</si>
  <si>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</si>
  <si>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</si>
  <si>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</si>
  <si>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</si>
  <si>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</si>
  <si>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</si>
  <si>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</si>
  <si>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</si>
  <si>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</si>
  <si>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</si>
  <si>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</si>
  <si>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</si>
  <si>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</si>
  <si>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</si>
  <si>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</si>
  <si>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</si>
  <si>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</si>
  <si>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</si>
  <si>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</si>
  <si>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</si>
  <si>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</si>
  <si>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</si>
  <si>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</si>
  <si>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</si>
  <si>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</si>
  <si>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</si>
  <si>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</si>
  <si>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</si>
  <si>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</si>
  <si>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</si>
  <si>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</si>
  <si>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</si>
  <si>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</si>
  <si>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</si>
  <si>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</si>
  <si>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</si>
  <si>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</si>
  <si>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</si>
  <si>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</si>
  <si>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</si>
  <si>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</si>
  <si>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</si>
  <si>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</si>
  <si>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</si>
  <si>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</si>
  <si>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</si>
  <si>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</si>
  <si>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</si>
  <si>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</si>
  <si>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</si>
  <si>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</si>
  <si>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</si>
  <si>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</si>
  <si>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</si>
  <si>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</si>
  <si>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</si>
  <si>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</si>
  <si>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</si>
  <si>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</si>
  <si>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</si>
  <si>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</si>
  <si>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</si>
  <si>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</si>
  <si>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</si>
  <si>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</si>
  <si>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</si>
  <si>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</si>
  <si>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</si>
  <si>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</si>
  <si>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</si>
  <si>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</si>
  <si>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</si>
  <si>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</si>
  <si>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</si>
  <si>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</si>
  <si>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</si>
  <si>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</si>
  <si>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</si>
  <si>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</si>
  <si>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</si>
  <si>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</si>
  <si>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</si>
  <si>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</si>
  <si>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</si>
  <si>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</si>
  <si>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</si>
  <si>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</si>
  <si>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</si>
  <si>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</si>
  <si>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</si>
  <si>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</si>
  <si>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</si>
  <si>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</si>
  <si>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</si>
  <si>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</si>
  <si>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</si>
  <si>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</si>
  <si>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</si>
  <si>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</si>
  <si>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</si>
  <si>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</si>
  <si>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</si>
  <si>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</si>
  <si>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</si>
  <si>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</si>
  <si>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</si>
  <si>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</si>
  <si>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</si>
  <si>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</si>
  <si>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</si>
  <si>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</si>
  <si>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</si>
  <si>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</si>
  <si>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</si>
  <si>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</si>
  <si>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</si>
  <si>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</si>
  <si>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</si>
  <si>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</si>
  <si>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</si>
  <si>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</si>
  <si>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</si>
  <si>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</si>
  <si>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</si>
  <si>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</si>
  <si>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</si>
  <si>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</si>
  <si>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</si>
  <si>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</si>
  <si>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</si>
  <si>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</si>
  <si>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</si>
  <si>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</si>
  <si>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</si>
  <si>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</si>
  <si>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</si>
  <si>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</si>
  <si>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</si>
  <si>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</si>
  <si>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</si>
  <si>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</si>
  <si>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</si>
  <si>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</si>
  <si>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</si>
  <si>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</si>
  <si>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</si>
  <si>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</si>
  <si>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</si>
  <si>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</si>
  <si>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</si>
  <si>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</si>
  <si>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</si>
  <si>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</si>
  <si>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</si>
  <si>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</si>
  <si>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</si>
  <si>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</si>
  <si>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</si>
  <si>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</si>
  <si>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</si>
  <si>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</si>
  <si>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</si>
  <si>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</si>
  <si>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</si>
  <si>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</si>
  <si>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</si>
  <si>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</si>
  <si>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</si>
  <si>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</si>
  <si>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</si>
  <si>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</si>
  <si>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</si>
  <si>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</si>
  <si>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</si>
  <si>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</si>
  <si>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</si>
  <si>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</si>
  <si>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</si>
  <si>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</si>
  <si>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</si>
  <si>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</si>
  <si>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</si>
  <si>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</si>
  <si>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</si>
  <si>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</si>
  <si>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</si>
  <si>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</si>
  <si>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</si>
  <si>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</si>
  <si>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</si>
  <si>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</si>
  <si>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</si>
  <si>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</si>
  <si>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</si>
  <si>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</si>
  <si>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</si>
  <si>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</si>
  <si>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</si>
  <si>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</si>
  <si>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</si>
  <si>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</si>
  <si>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</si>
  <si>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</si>
  <si>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</si>
  <si>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</si>
  <si>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</si>
  <si>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</si>
  <si>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</si>
  <si>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</si>
  <si>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</si>
  <si>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</si>
  <si>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</si>
  <si>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</si>
  <si>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</si>
  <si>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</si>
  <si>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</si>
  <si>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</si>
  <si>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</si>
  <si>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</si>
  <si>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</si>
  <si>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</si>
  <si>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</si>
  <si>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</si>
  <si>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</si>
  <si>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</si>
  <si>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</si>
  <si>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</si>
  <si>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</si>
  <si>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</si>
  <si>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</si>
  <si>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</si>
  <si>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</si>
  <si>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</si>
  <si>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</si>
  <si>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</si>
  <si>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</si>
  <si>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</si>
  <si>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</si>
  <si>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</si>
  <si>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</si>
  <si>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</si>
  <si>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</si>
  <si>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</si>
  <si>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</si>
  <si>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</si>
  <si>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</si>
  <si>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</si>
  <si>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</si>
  <si>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</si>
  <si>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</si>
  <si>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</si>
  <si>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</si>
  <si>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</si>
  <si>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</si>
  <si>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</si>
  <si>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</si>
  <si>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</si>
  <si>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</si>
  <si>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</si>
  <si>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</si>
  <si>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</si>
  <si>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</si>
  <si>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</si>
  <si>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</si>
  <si>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</si>
  <si>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</si>
  <si>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</si>
  <si>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</si>
  <si>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</si>
  <si>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</si>
  <si>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</si>
  <si>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</si>
  <si>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</si>
  <si>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</si>
  <si>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</si>
  <si>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</si>
  <si>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</si>
  <si>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</si>
  <si>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</si>
  <si>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</si>
  <si>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</si>
  <si>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</si>
  <si>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</si>
  <si>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</si>
  <si>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</si>
  <si>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</si>
  <si>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</si>
  <si>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</si>
  <si>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</si>
  <si>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</si>
  <si>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</si>
  <si>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</si>
  <si>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</si>
  <si>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</si>
  <si>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</si>
  <si>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</si>
  <si>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</si>
  <si>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</si>
  <si>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</si>
  <si>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</si>
  <si>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</si>
  <si>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</si>
  <si>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</si>
  <si>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</si>
  <si>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</si>
  <si>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</si>
  <si>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</si>
  <si>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</si>
  <si>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</si>
  <si>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</si>
  <si>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</si>
  <si>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</si>
  <si>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</si>
  <si>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</si>
  <si>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</si>
  <si>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</si>
  <si>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</si>
  <si>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</si>
  <si>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</si>
  <si>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</si>
  <si>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</si>
  <si>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</si>
  <si>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</si>
  <si>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</si>
  <si>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</si>
  <si>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</si>
  <si>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</si>
  <si>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</si>
  <si>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</si>
  <si>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</si>
  <si>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</si>
  <si>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</si>
  <si>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</si>
  <si>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</si>
  <si>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</si>
  <si>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</si>
  <si>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</si>
  <si>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</si>
  <si>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</si>
  <si>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</si>
  <si>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</si>
  <si>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</si>
  <si>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</si>
  <si>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</si>
  <si>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</si>
  <si>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</si>
  <si>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</si>
  <si>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</si>
  <si>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</si>
  <si>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</si>
  <si>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</si>
  <si>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</si>
  <si>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</si>
  <si>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</si>
  <si>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</si>
  <si>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</si>
  <si>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</si>
  <si>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</si>
  <si>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</si>
  <si>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</si>
  <si>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</si>
  <si>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</si>
  <si>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</si>
  <si>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</si>
  <si>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</si>
  <si>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</si>
  <si>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</si>
  <si>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</si>
  <si>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</si>
  <si>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</si>
  <si>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</si>
  <si>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</si>
  <si>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</si>
  <si>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</si>
  <si>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</si>
  <si>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</si>
  <si>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</si>
  <si>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</si>
  <si>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</si>
  <si>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</si>
  <si>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</si>
  <si>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</si>
  <si>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</si>
  <si>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</si>
  <si>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</si>
  <si>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</si>
  <si>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</si>
  <si>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</si>
  <si>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</si>
  <si>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</si>
  <si>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</si>
  <si>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</si>
  <si>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</si>
  <si>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</si>
  <si>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</si>
  <si>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</si>
  <si>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</si>
  <si>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</si>
  <si>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</si>
  <si>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</si>
  <si>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</si>
  <si>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</si>
  <si>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</si>
  <si>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</si>
  <si>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</si>
  <si>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</si>
  <si>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</si>
  <si>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</si>
  <si>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</si>
  <si>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</si>
  <si>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</si>
  <si>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</si>
  <si>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</si>
  <si>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</si>
  <si>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</si>
  <si>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</si>
  <si>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</si>
  <si>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</si>
  <si>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</si>
  <si>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</si>
  <si>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</si>
  <si>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</si>
  <si>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</si>
  <si>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</si>
  <si>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</si>
  <si>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</si>
  <si>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</si>
  <si>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</si>
  <si>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</si>
  <si>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</si>
  <si>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</si>
  <si>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</si>
  <si>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</si>
  <si>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</si>
  <si>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</si>
  <si>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</si>
  <si>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</si>
  <si>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</si>
  <si>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</si>
  <si>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</si>
  <si>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</si>
  <si>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</si>
  <si>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</si>
  <si>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</si>
  <si>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</si>
  <si>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</si>
  <si>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</si>
  <si>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</si>
  <si>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</si>
  <si>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</si>
  <si>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</si>
  <si>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</si>
  <si>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</si>
  <si>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</si>
  <si>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</si>
  <si>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</si>
  <si>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</si>
  <si>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</si>
  <si>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</si>
  <si>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</si>
  <si>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</si>
  <si>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</si>
  <si>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</si>
  <si>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Macro 1 08:23/Lic. 10:56/Em deslocamento</t>
  </si>
  <si>
    <t>Macro 1 08:23/Lic. 10:56/Intervalo no km 327 com início ás 11:33</t>
  </si>
  <si>
    <t>Julio Cesar</t>
  </si>
  <si>
    <t>Serviços de alívio de tensão -  Condicionado à temperatura</t>
  </si>
  <si>
    <t>Turma pronta 10:00/Intervalo aberto das 10:09 até 13:00</t>
  </si>
  <si>
    <t>Turma pronta 10:00/Intervalo aberto das 10:09 até 13:00/Produção: 530 m</t>
  </si>
  <si>
    <t>Julio</t>
  </si>
  <si>
    <t>Execução de soldas -  Condicionado à temperatura</t>
  </si>
  <si>
    <t>Turma em preparação</t>
  </si>
  <si>
    <t>Turma pronta 09:00/Intervalo aberto das 10:09 até 13:00</t>
  </si>
  <si>
    <t>Jovânio</t>
  </si>
  <si>
    <t>Turma solicitou o intervalo no km 374+830 em ZJA380/Turma pronta 08:07/Aguardando oportunidade</t>
  </si>
  <si>
    <t>Turma solicitou o intervalo no km 374+830 em ZJA380/Turma pronta 08:07/Intervalo aberto das 10:18 até 11:48/Produção: 1 solda</t>
  </si>
  <si>
    <t>Turma solicitou o intervalo no km 374+830 em ZJA380</t>
  </si>
  <si>
    <t>1 (José Carlos + Larocca)</t>
  </si>
  <si>
    <t>Macro 1 09:13/Lic. 10:04/Em deslocamento para descarga de trilho no km 237</t>
  </si>
  <si>
    <t>CCO validando faixa</t>
  </si>
  <si>
    <t>V91</t>
  </si>
  <si>
    <t xml:space="preserve">ZUC-ZCG </t>
  </si>
  <si>
    <t>Macro 1 10:37/Lic. 11:05/Em deslocamento</t>
  </si>
  <si>
    <t>Sem oportunidade devido circulação</t>
  </si>
  <si>
    <t>Turma pronta 10:35/Aguardando oportunidade</t>
  </si>
  <si>
    <t>Turma pronta 10:35/Informou temperatura alta para solda 11:14</t>
  </si>
  <si>
    <t>Substituição de trilho -  Condicionado à temperatura</t>
  </si>
  <si>
    <t>Turma não solicitou intervalo</t>
  </si>
  <si>
    <t xml:space="preserve">Turma não deslocou para o intervalo devido avaria no caminhão </t>
  </si>
  <si>
    <t>Macro 1 08:38/Lic. 08:53/Intervalo de socaria no km 124+000 com início ás 09:43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</si>
  <si>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</si>
  <si>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</si>
  <si>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</si>
  <si>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</si>
  <si>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</si>
  <si>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</si>
  <si>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</si>
  <si>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</si>
  <si>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07:58/Lic. 09:07/Sem deslocamento</t>
  </si>
  <si>
    <t>Macro 1 07:58/Lic. 09:07/Em deslocamento</t>
  </si>
  <si>
    <t>Sem oportunidade devido circulação de trens</t>
  </si>
  <si>
    <t>Turma pronta 08:30/Intervalo aberto das 08:41 até 11:41</t>
  </si>
  <si>
    <t>Turma pronta 08:30/Intervalo aberto das 08:41 até 11:41/Produção: 1 solda devido temperatura alta</t>
  </si>
  <si>
    <t>V69</t>
  </si>
  <si>
    <t>KM9K1</t>
  </si>
  <si>
    <t>ZTO-ZCZ</t>
  </si>
  <si>
    <t>ZTOZCZ</t>
  </si>
  <si>
    <t>Inspeção R7D</t>
  </si>
  <si>
    <t>Prev. macro 1 11h</t>
  </si>
  <si>
    <t>Macro 1 10:48/Sem oportunidade devido solicitar macro 1 tarde</t>
  </si>
  <si>
    <t>Turma pronta 08:06/Intervalo aberto das 09:05 até 12:05</t>
  </si>
  <si>
    <t>Wesley</t>
  </si>
  <si>
    <t>Turma pronta 08:43/Intervalo aberto das 09:05 até 12:05</t>
  </si>
  <si>
    <t xml:space="preserve">Turma pronta 08:43/Intervalo aberto das 09:05 até 12:05/Produção: 616 m </t>
  </si>
  <si>
    <t>Manutenção - Oficina</t>
  </si>
  <si>
    <t>ZCD1171 / 1091111</t>
  </si>
  <si>
    <t>Fábio Cabral</t>
  </si>
  <si>
    <t>1091111</t>
  </si>
  <si>
    <t>Serviços de socaria (Socaria no bloqueio)</t>
  </si>
  <si>
    <t>Turma pronta 06:56/Intervalo das 07:04 até 08:33/Informou 08:37, temperatura alta para solda/Produção: 1 solda</t>
  </si>
  <si>
    <t>Informou 08:37, temperatura alta para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</si>
  <si>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</si>
  <si>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</si>
  <si>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</si>
  <si>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</si>
  <si>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</si>
  <si>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</si>
  <si>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</si>
  <si>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</si>
  <si>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Turma pronta 09:00/Intervalo aberto das 09:15 até 10:45</t>
  </si>
  <si>
    <t>Turma pronta 09:00/Intervalo aberto das 09:15 até 10:45/Produção: 312 m</t>
  </si>
  <si>
    <t>Solda - Condicionada à temperatura</t>
  </si>
  <si>
    <t>Igor</t>
  </si>
  <si>
    <t>Mauro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</si>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</sst>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9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95" dataDxfId="494" headerRowBorderDxfId="492" tableBorderDxfId="493" totalsRowBorderDxfId="49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90"/>
    <tableColumn id="11" xr3:uid="{33520CA5-F846-4E76-93B5-CB06B5FE2FAB}" name="Coordenação Cod" dataDxfId="489"/>
    <tableColumn id="2" xr3:uid="{C84FE88F-829A-43C2-9585-F43A9E153FAA}" name="Coordenação" dataDxfId="488"/>
    <tableColumn id="3" xr3:uid="{CF353A97-A9EF-46B5-8824-245D2CB759D0}" name="Gerência" dataDxfId="487"/>
    <tableColumn id="4" xr3:uid="{062C67FE-0D06-4582-BA9C-B087681F34EC}" name="SUB" dataDxfId="486"/>
    <tableColumn id="5" xr3:uid="{1DF130D1-4D15-4DFF-8266-F1B81CAA897E}" name="KM Inicio" dataDxfId="485"/>
    <tableColumn id="6" xr3:uid="{A344A0E9-F964-4FE5-9EB0-2661309404E9}" name="KM Fim" dataDxfId="484"/>
    <tableColumn id="7" xr3:uid="{B0ED4DF3-274E-46B6-A2D1-0985F47224C1}" name="Trecho" dataDxfId="483"/>
    <tableColumn id="8" xr3:uid="{1DE44FFC-B2F5-4DE5-A7E5-915DA69A16F8}" name="SB" dataDxfId="482"/>
    <tableColumn id="9" xr3:uid="{7841069B-E29E-4A5E-B561-931B24D14782}" name="NOME SUB" dataDxfId="481"/>
    <tableColumn id="10" xr3:uid="{01B251F8-5EA1-4C87-81E3-9BD14100B544}" name="Trecho Coordenação" dataDxfId="48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79"/>
    <tableColumn id="8" xr3:uid="{98E82858-1ECA-4DB3-8AE4-BBB972FC487D}" name="CORRELATO" dataDxfId="4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s="70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930</v>
      </c>
    </row>
    <row r="104" spans="1:1">
      <c r="A104" s="174" t="s">
        <v>931</v>
      </c>
    </row>
    <row r="105" spans="1:1">
      <c r="A105" s="174" t="s">
        <v>932</v>
      </c>
    </row>
    <row r="106" spans="1:1">
      <c r="A106" s="174" t="s">
        <v>835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s="70" t="s">
        <v>995</v>
      </c>
    </row>
    <row r="170" spans="1:1">
      <c r="A170" s="174" t="s">
        <v>996</v>
      </c>
    </row>
    <row r="171" spans="1:1">
      <c r="A171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s="70" t="s">
        <v>1016</v>
      </c>
    </row>
    <row r="191" spans="1:1">
      <c r="A191" s="70" t="s">
        <v>1017</v>
      </c>
    </row>
    <row r="192" spans="1:1">
      <c r="A192" s="70" t="s">
        <v>1018</v>
      </c>
    </row>
    <row r="193" spans="1:1">
      <c r="A193" s="70" t="s">
        <v>1019</v>
      </c>
    </row>
    <row r="194" spans="1:1">
      <c r="A194" s="70" t="s">
        <v>1020</v>
      </c>
    </row>
    <row r="195" spans="1:1">
      <c r="A195" s="70" t="s">
        <v>1021</v>
      </c>
    </row>
    <row r="196" spans="1:1">
      <c r="A196" s="70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G87" activePane="topRight" state="frozen"/>
      <selection pane="topRight" activeCell="AB102" sqref="D101:AB1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84" t="s">
        <v>1023</v>
      </c>
      <c r="C1" s="285"/>
      <c r="D1" s="285"/>
      <c r="E1" s="3"/>
      <c r="F1" s="284" t="s">
        <v>1024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1025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1026</v>
      </c>
      <c r="BI1" s="267"/>
      <c r="BJ1" s="267"/>
      <c r="BK1" s="268"/>
      <c r="BL1" s="5"/>
      <c r="BM1" s="258" t="s">
        <v>1027</v>
      </c>
      <c r="BN1" s="259"/>
      <c r="BO1" s="259"/>
      <c r="BP1" s="259"/>
      <c r="BQ1" s="259"/>
      <c r="BR1" s="259"/>
      <c r="BS1" s="260"/>
      <c r="BT1" s="8"/>
    </row>
    <row r="2" spans="1:75" s="7" customFormat="1" ht="11.25">
      <c r="A2" s="1"/>
      <c r="B2" s="1"/>
      <c r="C2" s="2"/>
      <c r="D2" s="1"/>
      <c r="E2" s="3"/>
      <c r="F2" s="21" t="s">
        <v>1028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1029</v>
      </c>
      <c r="T2" s="22"/>
      <c r="U2" s="22"/>
      <c r="V2" s="22"/>
      <c r="W2" s="25"/>
      <c r="X2" s="22"/>
      <c r="Y2" s="23"/>
      <c r="Z2" s="4"/>
      <c r="AA2" s="21" t="s">
        <v>1030</v>
      </c>
      <c r="AB2" s="22"/>
      <c r="AC2" s="22"/>
      <c r="AD2" s="22"/>
      <c r="AE2" s="22"/>
      <c r="AF2" s="22"/>
      <c r="AG2" s="23"/>
      <c r="AH2" s="5"/>
      <c r="AI2" s="261" t="s">
        <v>1028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1031</v>
      </c>
      <c r="AT2" s="262"/>
      <c r="AU2" s="262"/>
      <c r="AV2" s="262"/>
      <c r="AW2" s="262"/>
      <c r="AX2" s="262"/>
      <c r="AY2" s="265"/>
      <c r="AZ2" s="6"/>
      <c r="BA2" s="275" t="s">
        <v>1032</v>
      </c>
      <c r="BB2" s="276"/>
      <c r="BC2" s="261" t="s">
        <v>1029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5" s="7" customFormat="1" ht="11.25">
      <c r="A3" s="1"/>
      <c r="B3" s="1"/>
      <c r="C3" s="2"/>
      <c r="D3" s="1"/>
      <c r="E3" s="50"/>
      <c r="F3" s="51" t="s">
        <v>1033</v>
      </c>
      <c r="G3" s="52"/>
      <c r="H3" s="183" t="s">
        <v>1034</v>
      </c>
      <c r="I3" s="53"/>
      <c r="J3" s="53"/>
      <c r="K3" s="53"/>
      <c r="L3" s="52"/>
      <c r="M3" s="53"/>
      <c r="N3" s="53"/>
      <c r="O3" s="51" t="s">
        <v>1031</v>
      </c>
      <c r="P3" s="52"/>
      <c r="Q3" s="51" t="s">
        <v>1035</v>
      </c>
      <c r="R3" s="52"/>
      <c r="S3" s="51" t="s">
        <v>1036</v>
      </c>
      <c r="T3" s="53"/>
      <c r="U3" s="137"/>
      <c r="V3" s="52"/>
      <c r="W3" s="54" t="s">
        <v>1037</v>
      </c>
      <c r="X3" s="55"/>
      <c r="Y3" s="56"/>
      <c r="Z3" s="57"/>
      <c r="AA3" s="58" t="s">
        <v>1038</v>
      </c>
      <c r="AB3" s="59"/>
      <c r="AC3" s="59"/>
      <c r="AD3" s="60"/>
      <c r="AE3" s="61" t="s">
        <v>1039</v>
      </c>
      <c r="AF3" s="62"/>
      <c r="AG3" s="63"/>
      <c r="AH3" s="64"/>
      <c r="AI3" s="275" t="s">
        <v>1033</v>
      </c>
      <c r="AJ3" s="276"/>
      <c r="AK3" s="275" t="s">
        <v>1034</v>
      </c>
      <c r="AL3" s="281"/>
      <c r="AM3" s="282"/>
      <c r="AN3" s="283"/>
      <c r="AO3" s="281"/>
      <c r="AP3" s="281"/>
      <c r="AQ3" s="276"/>
      <c r="AR3" s="65"/>
      <c r="AS3" s="279" t="s">
        <v>1040</v>
      </c>
      <c r="AT3" s="280"/>
      <c r="AU3" s="279" t="s">
        <v>1041</v>
      </c>
      <c r="AV3" s="280"/>
      <c r="AW3" s="279" t="s">
        <v>1042</v>
      </c>
      <c r="AX3" s="280"/>
      <c r="AY3" s="65" t="s">
        <v>1043</v>
      </c>
      <c r="AZ3" s="65"/>
      <c r="BA3" s="277"/>
      <c r="BB3" s="278"/>
      <c r="BC3" s="275" t="s">
        <v>1036</v>
      </c>
      <c r="BD3" s="281"/>
      <c r="BE3" s="281"/>
      <c r="BF3" s="276"/>
      <c r="BG3" s="64"/>
      <c r="BH3" s="269"/>
      <c r="BI3" s="270"/>
      <c r="BJ3" s="270"/>
      <c r="BK3" s="271"/>
      <c r="BL3" s="64"/>
      <c r="BM3" s="258" t="s">
        <v>1044</v>
      </c>
      <c r="BN3" s="259"/>
      <c r="BO3" s="259"/>
      <c r="BP3" s="260"/>
      <c r="BQ3" s="258" t="s">
        <v>841</v>
      </c>
      <c r="BR3" s="259"/>
      <c r="BS3" s="260"/>
      <c r="BT3" s="194"/>
      <c r="BU3" s="66"/>
    </row>
    <row r="4" spans="1:75" s="8" customFormat="1" ht="11.25">
      <c r="A4" s="41" t="s">
        <v>1045</v>
      </c>
      <c r="B4" s="42" t="s">
        <v>1046</v>
      </c>
      <c r="C4" s="43" t="s">
        <v>1045</v>
      </c>
      <c r="D4" s="44" t="s">
        <v>1047</v>
      </c>
      <c r="E4" s="45"/>
      <c r="F4" s="44" t="s">
        <v>1047</v>
      </c>
      <c r="G4" s="41" t="s">
        <v>1045</v>
      </c>
      <c r="H4" s="128" t="s">
        <v>1046</v>
      </c>
      <c r="I4" s="42" t="s">
        <v>1046</v>
      </c>
      <c r="J4" s="42" t="s">
        <v>1046</v>
      </c>
      <c r="K4" s="42" t="s">
        <v>1046</v>
      </c>
      <c r="L4" s="42" t="s">
        <v>1046</v>
      </c>
      <c r="M4" s="42" t="s">
        <v>1046</v>
      </c>
      <c r="N4" s="42" t="s">
        <v>1046</v>
      </c>
      <c r="O4" s="42" t="s">
        <v>1046</v>
      </c>
      <c r="P4" s="42" t="s">
        <v>1046</v>
      </c>
      <c r="Q4" s="42" t="s">
        <v>1046</v>
      </c>
      <c r="R4" s="41" t="s">
        <v>1045</v>
      </c>
      <c r="S4" s="44" t="s">
        <v>1047</v>
      </c>
      <c r="T4" s="44" t="s">
        <v>1047</v>
      </c>
      <c r="U4" s="41" t="s">
        <v>1045</v>
      </c>
      <c r="V4" s="46" t="s">
        <v>1046</v>
      </c>
      <c r="W4" s="46" t="s">
        <v>1046</v>
      </c>
      <c r="X4" s="44" t="s">
        <v>1047</v>
      </c>
      <c r="Y4" s="44" t="s">
        <v>1047</v>
      </c>
      <c r="Z4" s="44" t="s">
        <v>1047</v>
      </c>
      <c r="AA4" s="42" t="s">
        <v>1046</v>
      </c>
      <c r="AB4" s="44" t="s">
        <v>1047</v>
      </c>
      <c r="AC4" s="44" t="s">
        <v>1047</v>
      </c>
      <c r="AD4" s="42" t="s">
        <v>1046</v>
      </c>
      <c r="AE4" s="42" t="s">
        <v>1046</v>
      </c>
      <c r="AF4" s="42" t="s">
        <v>1046</v>
      </c>
      <c r="AG4" s="42" t="s">
        <v>1046</v>
      </c>
      <c r="AH4" s="47"/>
      <c r="AI4" s="44" t="s">
        <v>1047</v>
      </c>
      <c r="AJ4" s="41" t="s">
        <v>1045</v>
      </c>
      <c r="AK4" s="42" t="s">
        <v>1046</v>
      </c>
      <c r="AL4" s="42" t="s">
        <v>1046</v>
      </c>
      <c r="AM4" s="130" t="s">
        <v>1046</v>
      </c>
      <c r="AN4" s="128" t="s">
        <v>1046</v>
      </c>
      <c r="AO4" s="42" t="s">
        <v>1046</v>
      </c>
      <c r="AP4" s="42" t="s">
        <v>1046</v>
      </c>
      <c r="AQ4" s="42" t="s">
        <v>1046</v>
      </c>
      <c r="AR4" s="42" t="s">
        <v>1046</v>
      </c>
      <c r="AS4" s="42" t="s">
        <v>1046</v>
      </c>
      <c r="AT4" s="42" t="s">
        <v>1046</v>
      </c>
      <c r="AU4" s="42" t="s">
        <v>1046</v>
      </c>
      <c r="AV4" s="42" t="s">
        <v>1046</v>
      </c>
      <c r="AW4" s="42" t="s">
        <v>1046</v>
      </c>
      <c r="AX4" s="42" t="s">
        <v>1046</v>
      </c>
      <c r="AY4" s="41" t="s">
        <v>1045</v>
      </c>
      <c r="AZ4" s="44" t="s">
        <v>1047</v>
      </c>
      <c r="BA4" s="42" t="s">
        <v>1046</v>
      </c>
      <c r="BB4" s="41" t="s">
        <v>1045</v>
      </c>
      <c r="BC4" s="44" t="s">
        <v>1047</v>
      </c>
      <c r="BD4" s="44" t="s">
        <v>1047</v>
      </c>
      <c r="BE4" s="41" t="s">
        <v>1045</v>
      </c>
      <c r="BF4" s="128" t="s">
        <v>1046</v>
      </c>
      <c r="BG4" s="48" t="s">
        <v>1048</v>
      </c>
      <c r="BH4" s="42" t="s">
        <v>1046</v>
      </c>
      <c r="BI4" s="42" t="s">
        <v>1046</v>
      </c>
      <c r="BJ4" s="42" t="s">
        <v>1046</v>
      </c>
      <c r="BK4" s="42" t="s">
        <v>1046</v>
      </c>
      <c r="BL4" s="48" t="s">
        <v>1048</v>
      </c>
      <c r="BM4" s="44" t="s">
        <v>1047</v>
      </c>
      <c r="BN4" s="44" t="s">
        <v>1047</v>
      </c>
      <c r="BO4" s="44" t="s">
        <v>1047</v>
      </c>
      <c r="BP4" s="42" t="s">
        <v>1046</v>
      </c>
      <c r="BQ4" s="41" t="s">
        <v>1045</v>
      </c>
      <c r="BR4" s="41" t="s">
        <v>1045</v>
      </c>
      <c r="BS4" s="41" t="s">
        <v>1045</v>
      </c>
    </row>
    <row r="5" spans="1:75" s="7" customFormat="1" ht="14.25" customHeight="1">
      <c r="A5" s="173" t="s">
        <v>1049</v>
      </c>
      <c r="B5" s="134" t="s">
        <v>1050</v>
      </c>
      <c r="C5" s="144" t="s">
        <v>1051</v>
      </c>
      <c r="D5" s="134" t="s">
        <v>1052</v>
      </c>
      <c r="E5" s="143" t="s">
        <v>1053</v>
      </c>
      <c r="F5" s="134" t="s">
        <v>1054</v>
      </c>
      <c r="G5" s="134" t="s">
        <v>1055</v>
      </c>
      <c r="H5" s="184" t="s">
        <v>1056</v>
      </c>
      <c r="I5" s="134" t="s">
        <v>1057</v>
      </c>
      <c r="J5" s="134" t="s">
        <v>4</v>
      </c>
      <c r="K5" s="134" t="s">
        <v>1058</v>
      </c>
      <c r="L5" s="173" t="s">
        <v>1059</v>
      </c>
      <c r="M5" s="173" t="s">
        <v>1060</v>
      </c>
      <c r="N5" s="173" t="s">
        <v>8</v>
      </c>
      <c r="O5" s="173" t="s">
        <v>1061</v>
      </c>
      <c r="P5" s="173" t="s">
        <v>1062</v>
      </c>
      <c r="Q5" s="173" t="s">
        <v>1063</v>
      </c>
      <c r="R5" s="173" t="s">
        <v>1064</v>
      </c>
      <c r="S5" s="173" t="s">
        <v>1065</v>
      </c>
      <c r="T5" s="173" t="s">
        <v>1066</v>
      </c>
      <c r="U5" s="173" t="s">
        <v>7</v>
      </c>
      <c r="V5" s="173" t="s">
        <v>1067</v>
      </c>
      <c r="W5" s="173" t="s">
        <v>1068</v>
      </c>
      <c r="X5" s="173" t="s">
        <v>1069</v>
      </c>
      <c r="Y5" s="173" t="s">
        <v>1070</v>
      </c>
      <c r="Z5" s="173" t="s">
        <v>511</v>
      </c>
      <c r="AA5" s="173" t="s">
        <v>1071</v>
      </c>
      <c r="AB5" s="173" t="s">
        <v>1072</v>
      </c>
      <c r="AC5" s="173" t="s">
        <v>1073</v>
      </c>
      <c r="AD5" s="173" t="s">
        <v>1074</v>
      </c>
      <c r="AE5" s="173" t="s">
        <v>1075</v>
      </c>
      <c r="AF5" s="173" t="s">
        <v>1076</v>
      </c>
      <c r="AG5" s="173" t="s">
        <v>1077</v>
      </c>
      <c r="AH5" s="193" t="s">
        <v>1078</v>
      </c>
      <c r="AI5" s="173" t="s">
        <v>1079</v>
      </c>
      <c r="AJ5" s="173" t="s">
        <v>1080</v>
      </c>
      <c r="AK5" s="173" t="s">
        <v>1081</v>
      </c>
      <c r="AL5" s="173" t="s">
        <v>1082</v>
      </c>
      <c r="AM5" s="173" t="s">
        <v>1083</v>
      </c>
      <c r="AN5" s="172" t="s">
        <v>1084</v>
      </c>
      <c r="AO5" s="172" t="s">
        <v>1085</v>
      </c>
      <c r="AP5" s="173" t="s">
        <v>1086</v>
      </c>
      <c r="AQ5" s="173" t="s">
        <v>1087</v>
      </c>
      <c r="AR5" s="173" t="s">
        <v>1088</v>
      </c>
      <c r="AS5" s="173" t="s">
        <v>1089</v>
      </c>
      <c r="AT5" s="173" t="s">
        <v>1090</v>
      </c>
      <c r="AU5" s="173" t="s">
        <v>1091</v>
      </c>
      <c r="AV5" s="173" t="s">
        <v>1092</v>
      </c>
      <c r="AW5" s="173" t="s">
        <v>1093</v>
      </c>
      <c r="AX5" s="173" t="s">
        <v>1094</v>
      </c>
      <c r="AY5" s="173" t="s">
        <v>1043</v>
      </c>
      <c r="AZ5" s="173" t="s">
        <v>1095</v>
      </c>
      <c r="BA5" s="173" t="s">
        <v>1096</v>
      </c>
      <c r="BB5" s="173" t="s">
        <v>1097</v>
      </c>
      <c r="BC5" s="173" t="s">
        <v>1098</v>
      </c>
      <c r="BD5" s="173" t="s">
        <v>1099</v>
      </c>
      <c r="BE5" s="173" t="s">
        <v>1100</v>
      </c>
      <c r="BF5" s="191" t="s">
        <v>1101</v>
      </c>
      <c r="BG5" s="193" t="s">
        <v>1102</v>
      </c>
      <c r="BH5" s="173" t="s">
        <v>1103</v>
      </c>
      <c r="BI5" s="173" t="s">
        <v>1104</v>
      </c>
      <c r="BJ5" s="173" t="s">
        <v>1105</v>
      </c>
      <c r="BK5" s="173" t="s">
        <v>1106</v>
      </c>
      <c r="BL5" s="193" t="s">
        <v>1107</v>
      </c>
      <c r="BM5" s="173" t="s">
        <v>1108</v>
      </c>
      <c r="BN5" s="173" t="s">
        <v>1109</v>
      </c>
      <c r="BO5" s="173" t="s">
        <v>1110</v>
      </c>
      <c r="BP5" s="173" t="s">
        <v>1111</v>
      </c>
      <c r="BQ5" s="173" t="s">
        <v>1112</v>
      </c>
      <c r="BR5" s="173" t="s">
        <v>1113</v>
      </c>
      <c r="BS5" s="173" t="s">
        <v>1114</v>
      </c>
      <c r="BT5" s="8" t="s">
        <v>1115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984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1116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1117</v>
      </c>
      <c r="N6" s="139" t="s">
        <v>1116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1118</v>
      </c>
      <c r="W6" s="115" t="s">
        <v>1119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1120</v>
      </c>
      <c r="BK6" s="238" t="s">
        <v>1120</v>
      </c>
      <c r="BL6" s="64"/>
      <c r="BM6" s="142" t="s">
        <v>552</v>
      </c>
      <c r="BN6" s="142" t="s">
        <v>552</v>
      </c>
      <c r="BO6" s="142" t="s">
        <v>552</v>
      </c>
      <c r="BP6" s="240" t="s">
        <v>1120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893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1121</v>
      </c>
      <c r="W7" s="115" t="s">
        <v>1122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1123</v>
      </c>
      <c r="BK7" s="238" t="s">
        <v>1123</v>
      </c>
      <c r="BL7" s="64"/>
      <c r="BM7" s="142" t="s">
        <v>552</v>
      </c>
      <c r="BN7" s="142" t="s">
        <v>552</v>
      </c>
      <c r="BO7" s="142" t="s">
        <v>552</v>
      </c>
      <c r="BP7" s="240" t="s">
        <v>1123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987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1124</v>
      </c>
      <c r="W8" s="115" t="s">
        <v>1125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1126</v>
      </c>
      <c r="BK8" s="238" t="s">
        <v>1126</v>
      </c>
      <c r="BL8" s="64"/>
      <c r="BM8" s="142" t="s">
        <v>548</v>
      </c>
      <c r="BN8" s="142" t="s">
        <v>563</v>
      </c>
      <c r="BO8" s="142" t="s">
        <v>636</v>
      </c>
      <c r="BP8" s="240" t="s">
        <v>1126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832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1127</v>
      </c>
      <c r="N9" s="115" t="s">
        <v>1128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1129</v>
      </c>
      <c r="W9" s="115" t="s">
        <v>1130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1131</v>
      </c>
      <c r="BK9" s="238" t="s">
        <v>1131</v>
      </c>
      <c r="BL9" s="64"/>
      <c r="BM9" s="142" t="s">
        <v>552</v>
      </c>
      <c r="BN9" s="142" t="s">
        <v>552</v>
      </c>
      <c r="BO9" s="142" t="s">
        <v>552</v>
      </c>
      <c r="BP9" s="238" t="s">
        <v>1131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886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1121</v>
      </c>
      <c r="W10" s="115" t="s">
        <v>1132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1133</v>
      </c>
      <c r="BK10" s="238" t="s">
        <v>1134</v>
      </c>
      <c r="BL10" s="64"/>
      <c r="BM10" s="142" t="s">
        <v>538</v>
      </c>
      <c r="BN10" s="142" t="s">
        <v>557</v>
      </c>
      <c r="BO10" s="142" t="s">
        <v>623</v>
      </c>
      <c r="BP10" s="240" t="s">
        <v>1134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832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1135</v>
      </c>
      <c r="I11" s="160" t="s">
        <v>1135</v>
      </c>
      <c r="J11" s="161">
        <v>73</v>
      </c>
      <c r="K11" s="161">
        <v>139</v>
      </c>
      <c r="L11" s="162">
        <v>106</v>
      </c>
      <c r="M11" s="161" t="s">
        <v>1136</v>
      </c>
      <c r="N11" s="161" t="s">
        <v>1136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1129</v>
      </c>
      <c r="W11" s="162" t="s">
        <v>1137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1002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1138</v>
      </c>
      <c r="W14" s="115" t="s">
        <v>1139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1140</v>
      </c>
      <c r="BK14" s="238" t="s">
        <v>1140</v>
      </c>
      <c r="BL14" s="64"/>
      <c r="BM14" s="142" t="s">
        <v>542</v>
      </c>
      <c r="BN14" s="142" t="s">
        <v>570</v>
      </c>
      <c r="BO14" s="142" t="s">
        <v>621</v>
      </c>
      <c r="BP14" s="240" t="s">
        <v>1140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860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1141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1121</v>
      </c>
      <c r="W15" s="115" t="s">
        <v>1122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1142</v>
      </c>
      <c r="BK15" s="19" t="s">
        <v>1142</v>
      </c>
      <c r="BL15" s="64"/>
      <c r="BM15" s="142" t="s">
        <v>552</v>
      </c>
      <c r="BN15" s="142" t="s">
        <v>552</v>
      </c>
      <c r="BO15" s="142" t="s">
        <v>552</v>
      </c>
      <c r="BP15" s="19" t="s">
        <v>1142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1000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1143</v>
      </c>
      <c r="W16" s="115" t="s">
        <v>1144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1145</v>
      </c>
      <c r="BK16" s="238" t="s">
        <v>1145</v>
      </c>
      <c r="BL16" s="64"/>
      <c r="BM16" s="142" t="s">
        <v>548</v>
      </c>
      <c r="BN16" s="142" t="s">
        <v>563</v>
      </c>
      <c r="BO16" s="142" t="s">
        <v>636</v>
      </c>
      <c r="BP16" s="238" t="s">
        <v>1145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1146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712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925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952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1144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997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1144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931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1122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813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810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941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1125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895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1121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886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1121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1144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912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990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1144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20" t="str">
        <f>IF(OR(B34="",F34=""),"*",AY34/P34)</f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20" t="str">
        <f>IF(OR(B35="",F35=""),"*",AY35/P35)</f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984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1116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1117</v>
      </c>
      <c r="N36" s="139" t="s">
        <v>1116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1118</v>
      </c>
      <c r="W36" s="115" t="s">
        <v>1119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20">
        <f>IF(OR(B36="",F36=""),"*",AY36/P36)</f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893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1121</v>
      </c>
      <c r="W37" s="115" t="s">
        <v>1122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20">
        <f>IF(OR(B37="",F37=""),"*",AY37/P37)</f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987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1124</v>
      </c>
      <c r="W38" s="115" t="s">
        <v>1125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20">
        <f>IF(OR(B38="",F38=""),"*",AY38/P38)</f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836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20">
        <f>IF(OR(B39="",F39=""),"*",AY39/P39)</f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832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1127</v>
      </c>
      <c r="N40" s="115" t="s">
        <v>1128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1129</v>
      </c>
      <c r="W40" s="115" t="s">
        <v>1130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20">
        <f>IF(OR(B40="",F40=""),"*",AY40/P40)</f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886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1121</v>
      </c>
      <c r="W41" s="115" t="s">
        <v>1132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20">
        <f>IF(OR(B41="",F41=""),"*",AY41/P41)</f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20" t="str">
        <f>IF(OR(B42="",F42=""),"*",AY42/P42)</f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1000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1143</v>
      </c>
      <c r="W43" s="115" t="s">
        <v>1144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20">
        <f>IF(OR(B43="",F43=""),"*",AY43/P43)</f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1002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1138</v>
      </c>
      <c r="W44" s="115" t="s">
        <v>1139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20">
        <f>IF(OR(B44="",F44=""),"*",AY44/P44)</f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860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1141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1121</v>
      </c>
      <c r="W45" s="115" t="s">
        <v>1122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20">
        <f>IF(OR(B45="",F45=""),"*",AY45/P45)</f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997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1125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20">
        <f>IF(OR(B46="",F46=""),"*",AY46/P46)</f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1125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20">
        <f>IF(OR(B47="",F47=""),"*",AY47/P47)</f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20" t="str">
        <f>IF(OR(B48="",F48=""),"*",AY48/P48)</f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941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1125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20">
        <f>IF(OR(B49="",F49=""),"*",AY49/P49)</f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895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1121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20">
        <f>IF(OR(B50="",F50=""),"*",AY50/P50)</f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886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1121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20">
        <f>IF(OR(B51="",F51=""),"*",AY51/P51)</f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990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1144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20">
        <f>IF(OR(B52="",F52=""),"*",AY52/P52)</f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912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20">
        <f>IF(OR(B53="",F53=""),"*",AY53/P53)</f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1144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20">
        <f>IF(OR(B54="",F54=""),"*",AY54/P54)</f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20" t="str">
        <f>IF(OR(B55="",F55=""),"*",AY55/P55)</f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893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1121</v>
      </c>
      <c r="W56" s="115" t="s">
        <v>1122</v>
      </c>
      <c r="X56" s="114" t="s">
        <v>516</v>
      </c>
      <c r="Y56" s="141" t="s">
        <v>515</v>
      </c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>
        <v>0.34930555555555554</v>
      </c>
      <c r="AS56" s="118">
        <v>0.48125000000000001</v>
      </c>
      <c r="AT56" s="118"/>
      <c r="AU56" s="164"/>
      <c r="AV56" s="164"/>
      <c r="AW56" s="15"/>
      <c r="AX56" s="15"/>
      <c r="AY56" s="12">
        <f t="shared" si="9"/>
        <v>-0.48125000000000001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>
        <v>2</v>
      </c>
      <c r="BI56" s="18"/>
      <c r="BJ56" s="19" t="s">
        <v>1215</v>
      </c>
      <c r="BK56" s="19" t="s">
        <v>1216</v>
      </c>
      <c r="BL56" s="17"/>
      <c r="BM56" s="142"/>
      <c r="BN56" s="142"/>
      <c r="BO56" s="142"/>
      <c r="BP56" s="240"/>
      <c r="BQ56" s="20">
        <f>IF(OR(B56="",F56=""),"*",AY56/P56)</f>
        <v>-3.85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988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1217</v>
      </c>
      <c r="W57" s="115" t="s">
        <v>1218</v>
      </c>
      <c r="X57" s="114" t="s">
        <v>522</v>
      </c>
      <c r="Y57" s="141" t="s">
        <v>525</v>
      </c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>
        <v>0.41666666666666669</v>
      </c>
      <c r="AS57" s="118">
        <v>0.42291666666666666</v>
      </c>
      <c r="AT57" s="118">
        <v>0.54166666666666663</v>
      </c>
      <c r="AU57" s="164"/>
      <c r="AV57" s="164"/>
      <c r="AW57" s="15"/>
      <c r="AX57" s="15"/>
      <c r="AY57" s="12" t="str">
        <f t="shared" si="9"/>
        <v>ERRO</v>
      </c>
      <c r="AZ57" s="190"/>
      <c r="BA57" s="119">
        <v>530</v>
      </c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>
        <v>2</v>
      </c>
      <c r="BI57" s="18"/>
      <c r="BJ57" s="19" t="s">
        <v>1219</v>
      </c>
      <c r="BK57" s="19" t="s">
        <v>1220</v>
      </c>
      <c r="BL57" s="17"/>
      <c r="BM57" s="142" t="s">
        <v>546</v>
      </c>
      <c r="BN57" s="142" t="s">
        <v>546</v>
      </c>
      <c r="BO57" s="142" t="s">
        <v>546</v>
      </c>
      <c r="BP57" s="240"/>
      <c r="BQ57" s="20" t="e">
        <f>IF(OR(B57="",F57=""),"*",AY57/P57)</f>
        <v>#VALUE!</v>
      </c>
      <c r="BR57" s="20">
        <f t="shared" si="2"/>
        <v>1.6987179487179487</v>
      </c>
      <c r="BS57" s="244" t="str">
        <f t="shared" si="3"/>
        <v>OK</v>
      </c>
      <c r="BT57" s="8" t="str">
        <f>IF(BN57="","",SUBSTITUTE(BM57," ","")&amp;SUBSTITUTE(BN57," ",""))</f>
        <v>OKOK</v>
      </c>
      <c r="BU57" s="8"/>
    </row>
    <row r="58" spans="1:73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987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1221</v>
      </c>
      <c r="W58" s="115" t="s">
        <v>1222</v>
      </c>
      <c r="X58" s="114" t="s">
        <v>522</v>
      </c>
      <c r="Y58" s="141" t="s">
        <v>525</v>
      </c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>
        <v>0.375</v>
      </c>
      <c r="AS58" s="118">
        <v>0.42291666666666666</v>
      </c>
      <c r="AT58" s="118">
        <v>0.54166666666666663</v>
      </c>
      <c r="AU58" s="164"/>
      <c r="AV58" s="164"/>
      <c r="AW58" s="15"/>
      <c r="AX58" s="15"/>
      <c r="AY58" s="12" t="str">
        <f t="shared" si="9"/>
        <v>ERRO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>
        <v>2</v>
      </c>
      <c r="BI58" s="18"/>
      <c r="BJ58" s="19" t="s">
        <v>1223</v>
      </c>
      <c r="BK58" s="19" t="s">
        <v>1224</v>
      </c>
      <c r="BL58" s="17"/>
      <c r="BM58" s="142"/>
      <c r="BN58" s="142"/>
      <c r="BO58" s="142"/>
      <c r="BP58" s="240"/>
      <c r="BQ58" s="20" t="e">
        <f>IF(OR(B58="",F58=""),"*",AY58/P58)</f>
        <v>#VALUE!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984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1225</v>
      </c>
      <c r="W59" s="115" t="s">
        <v>1222</v>
      </c>
      <c r="X59" s="114" t="s">
        <v>522</v>
      </c>
      <c r="Y59" s="141" t="s">
        <v>525</v>
      </c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">
        <v>419</v>
      </c>
      <c r="AO59" s="115">
        <f>IF(BS_CONTROLE[[#This Row],[SUB]]=0, "-", BS_CONTROLE[[#This Row],[SUB]])</f>
        <v>73</v>
      </c>
      <c r="AP59" s="115">
        <v>374.83</v>
      </c>
      <c r="AQ59" s="115" t="s">
        <v>520</v>
      </c>
      <c r="AR59" s="118">
        <v>0.33819444444444446</v>
      </c>
      <c r="AS59" s="118">
        <v>0.47083333333333333</v>
      </c>
      <c r="AT59" s="118">
        <v>0.53333333333333333</v>
      </c>
      <c r="AU59" s="164"/>
      <c r="AV59" s="164"/>
      <c r="AW59" s="15"/>
      <c r="AX59" s="15"/>
      <c r="AY59" s="12" t="str">
        <f t="shared" si="9"/>
        <v>ERRO</v>
      </c>
      <c r="AZ59" s="190"/>
      <c r="BA59" s="119">
        <v>1</v>
      </c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>
        <v>2</v>
      </c>
      <c r="BI59" s="18"/>
      <c r="BJ59" s="19" t="s">
        <v>1226</v>
      </c>
      <c r="BK59" s="19" t="s">
        <v>1227</v>
      </c>
      <c r="BL59" s="17"/>
      <c r="BM59" s="142" t="s">
        <v>542</v>
      </c>
      <c r="BN59" s="142" t="s">
        <v>570</v>
      </c>
      <c r="BO59" s="142" t="s">
        <v>621</v>
      </c>
      <c r="BP59" s="240" t="s">
        <v>1228</v>
      </c>
      <c r="BQ59" s="20" t="e">
        <f>IF(OR(B59="",F59=""),"*",AY59/P59)</f>
        <v>#VALUE!</v>
      </c>
      <c r="BR59" s="20">
        <f t="shared" si="2"/>
        <v>0.5</v>
      </c>
      <c r="BS59" s="244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836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 t="s">
        <v>525</v>
      </c>
      <c r="Z60" s="114" t="s">
        <v>517</v>
      </c>
      <c r="AA60" s="115" t="s">
        <v>1229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>
        <v>0.3840277777777778</v>
      </c>
      <c r="AS60" s="118"/>
      <c r="AT60" s="118"/>
      <c r="AU60" s="164"/>
      <c r="AV60" s="164"/>
      <c r="AW60" s="15"/>
      <c r="AX60" s="15"/>
      <c r="AY60" s="12" t="str">
        <f t="shared" si="9"/>
        <v>ERRO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>
        <v>2</v>
      </c>
      <c r="BI60" s="18"/>
      <c r="BJ60" s="19" t="s">
        <v>1230</v>
      </c>
      <c r="BK60" s="19" t="s">
        <v>1230</v>
      </c>
      <c r="BL60" s="17"/>
      <c r="BM60" s="142"/>
      <c r="BN60" s="142"/>
      <c r="BO60" s="142"/>
      <c r="BP60" s="240"/>
      <c r="BQ60" s="20" t="e">
        <f>IF(OR(B60="",F60=""),"*",AY60/P60)</f>
        <v>#VALUE!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832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1127</v>
      </c>
      <c r="N61" s="115" t="s">
        <v>1128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1129</v>
      </c>
      <c r="W61" s="115" t="s">
        <v>1130</v>
      </c>
      <c r="X61" s="114" t="s">
        <v>522</v>
      </c>
      <c r="Y61" s="141" t="s">
        <v>525</v>
      </c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 t="str">
        <f t="shared" si="9"/>
        <v>ERRO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>
        <v>1</v>
      </c>
      <c r="BI61" s="18"/>
      <c r="BJ61" s="18" t="s">
        <v>1231</v>
      </c>
      <c r="BK61" s="18" t="s">
        <v>1231</v>
      </c>
      <c r="BL61" s="17"/>
      <c r="BM61" s="142"/>
      <c r="BN61" s="142"/>
      <c r="BO61" s="142"/>
      <c r="BP61" s="240"/>
      <c r="BQ61" s="20" t="e">
        <f>IF(OR(B61="",F61=""),"*",AY61/P61)</f>
        <v>#VALUE!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>V9145994</v>
      </c>
      <c r="B62" s="153">
        <v>45994</v>
      </c>
      <c r="C62" s="154">
        <f>IF(BS_CONTROLE[[#This Row],[DATA]]="","",WEEKNUM(BS_CONTROLE[[#This Row],[DATA]]))</f>
        <v>49</v>
      </c>
      <c r="D62" s="155" t="s">
        <v>1232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1233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1121</v>
      </c>
      <c r="W62" s="115" t="s">
        <v>1132</v>
      </c>
      <c r="X62" s="114" t="s">
        <v>522</v>
      </c>
      <c r="Y62" s="141" t="s">
        <v>525</v>
      </c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>
        <v>0.38333333333333336</v>
      </c>
      <c r="AS62" s="118"/>
      <c r="AT62" s="118"/>
      <c r="AU62" s="164"/>
      <c r="AV62" s="164"/>
      <c r="AW62" s="15"/>
      <c r="AX62" s="15"/>
      <c r="AY62" s="12" t="str">
        <f t="shared" si="9"/>
        <v>ERRO</v>
      </c>
      <c r="AZ62" s="190"/>
      <c r="BA62" s="119">
        <v>0</v>
      </c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>
        <v>2</v>
      </c>
      <c r="BI62" s="18"/>
      <c r="BJ62" s="19" t="s">
        <v>1234</v>
      </c>
      <c r="BK62" s="19" t="s">
        <v>1234</v>
      </c>
      <c r="BL62" s="17"/>
      <c r="BM62" s="142"/>
      <c r="BN62" s="142"/>
      <c r="BO62" s="142"/>
      <c r="BP62" s="240" t="s">
        <v>1235</v>
      </c>
      <c r="BQ62" s="20" t="e">
        <f>IF(OR(B62="",F62=""),"*",AY62/P62)</f>
        <v>#VALUE!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1000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1143</v>
      </c>
      <c r="W63" s="115" t="s">
        <v>1222</v>
      </c>
      <c r="X63" s="114" t="s">
        <v>522</v>
      </c>
      <c r="Y63" s="141" t="s">
        <v>525</v>
      </c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>
        <v>0.44097222222222221</v>
      </c>
      <c r="AS63" s="118">
        <v>0</v>
      </c>
      <c r="AT63" s="118">
        <v>0</v>
      </c>
      <c r="AU63" s="164"/>
      <c r="AV63" s="164"/>
      <c r="AW63" s="15"/>
      <c r="AX63" s="15"/>
      <c r="AY63" s="12" t="str">
        <f t="shared" si="9"/>
        <v>ERRO</v>
      </c>
      <c r="AZ63" s="190"/>
      <c r="BA63" s="119">
        <v>0</v>
      </c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>
        <v>0</v>
      </c>
      <c r="BI63" s="18"/>
      <c r="BJ63" s="19" t="s">
        <v>1236</v>
      </c>
      <c r="BK63" s="19" t="s">
        <v>1237</v>
      </c>
      <c r="BL63" s="17"/>
      <c r="BM63" s="142" t="s">
        <v>548</v>
      </c>
      <c r="BN63" s="142" t="s">
        <v>563</v>
      </c>
      <c r="BO63" s="142" t="s">
        <v>636</v>
      </c>
      <c r="BP63" s="240" t="s">
        <v>1237</v>
      </c>
      <c r="BQ63" s="20" t="e">
        <f>IF(OR(B63="",F63=""),"*",AY63/P63)</f>
        <v>#VALUE!</v>
      </c>
      <c r="BR63" s="20">
        <f t="shared" si="2"/>
        <v>0</v>
      </c>
      <c r="BS63" s="244" t="str">
        <f t="shared" si="3"/>
        <v>CondiçõesClimática</v>
      </c>
      <c r="BT63" s="8" t="str">
        <f>IF(BN63="","",SUBSTITUTE(BM63," ","")&amp;SUBSTITUTE(BN63," ",""))</f>
        <v>CondiçõesClimáticaTemperatura</v>
      </c>
      <c r="BU63" s="8"/>
    </row>
    <row r="64" spans="1:73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1002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1138</v>
      </c>
      <c r="W64" s="115" t="s">
        <v>1238</v>
      </c>
      <c r="X64" s="114" t="s">
        <v>522</v>
      </c>
      <c r="Y64" s="141" t="s">
        <v>525</v>
      </c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>
        <v>0</v>
      </c>
      <c r="AS64" s="118">
        <v>0</v>
      </c>
      <c r="AT64" s="118">
        <v>0</v>
      </c>
      <c r="AU64" s="164"/>
      <c r="AV64" s="164"/>
      <c r="AW64" s="15"/>
      <c r="AX64" s="15"/>
      <c r="AY64" s="12" t="str">
        <f t="shared" si="9"/>
        <v>ERRO</v>
      </c>
      <c r="AZ64" s="190"/>
      <c r="BA64" s="119">
        <v>0</v>
      </c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>
        <v>0</v>
      </c>
      <c r="BI64" s="18"/>
      <c r="BJ64" s="19" t="s">
        <v>1239</v>
      </c>
      <c r="BK64" s="19" t="s">
        <v>1240</v>
      </c>
      <c r="BL64" s="17"/>
      <c r="BM64" s="142" t="s">
        <v>542</v>
      </c>
      <c r="BN64" s="142" t="s">
        <v>561</v>
      </c>
      <c r="BO64" s="142" t="s">
        <v>631</v>
      </c>
      <c r="BP64" s="19" t="s">
        <v>1240</v>
      </c>
      <c r="BQ64" s="20" t="e">
        <f>IF(OR(B64="",F64=""),"*",AY64/P64)</f>
        <v>#VALUE!</v>
      </c>
      <c r="BR64" s="20">
        <f t="shared" si="2"/>
        <v>0</v>
      </c>
      <c r="BS64" s="244" t="str">
        <f t="shared" si="3"/>
        <v>Super</v>
      </c>
      <c r="BT64" s="8" t="str">
        <f>IF(BN64="","",SUBSTITUTE(BM64," ","")&amp;SUBSTITUTE(BN64," ",""))</f>
        <v>SuperEquipamento</v>
      </c>
      <c r="BU64" s="8"/>
    </row>
    <row r="65" spans="1:73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860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1141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1121</v>
      </c>
      <c r="W65" s="115" t="s">
        <v>1122</v>
      </c>
      <c r="X65" s="114" t="s">
        <v>516</v>
      </c>
      <c r="Y65" s="141" t="s">
        <v>515</v>
      </c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>
        <v>0.35972222222222222</v>
      </c>
      <c r="AS65" s="118">
        <v>0.40486111111111112</v>
      </c>
      <c r="AT65" s="118"/>
      <c r="AU65" s="164"/>
      <c r="AV65" s="164"/>
      <c r="AW65" s="15"/>
      <c r="AX65" s="15"/>
      <c r="AY65" s="12" t="str">
        <f t="shared" si="9"/>
        <v>ERRO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>
        <v>2</v>
      </c>
      <c r="BI65" s="18"/>
      <c r="BJ65" s="19" t="s">
        <v>1241</v>
      </c>
      <c r="BK65" s="19" t="s">
        <v>1241</v>
      </c>
      <c r="BL65" s="17"/>
      <c r="BM65" s="142"/>
      <c r="BN65" s="142"/>
      <c r="BO65" s="142"/>
      <c r="BP65" s="240"/>
      <c r="BQ65" s="20" t="e">
        <f>IF(OR(B65="",F65=""),"*",AY65/P65)</f>
        <v>#VALUE!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1242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1243</v>
      </c>
      <c r="N66" s="115" t="s">
        <v>1244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1245</v>
      </c>
      <c r="W66" s="115" t="s">
        <v>1246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20" t="str">
        <f>IF(OR(B66="",F66=""),"*",AY66/P66)</f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1245</v>
      </c>
      <c r="W67" s="115" t="s">
        <v>1247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20" t="str">
        <f>IF(OR(B67="",F67=""),"*",AY67/P67)</f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931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1245</v>
      </c>
      <c r="W68" s="115" t="s">
        <v>1248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20" t="str">
        <f>IF(OR(B68="",F68=""),"*",AY68/P68)</f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925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83</v>
      </c>
      <c r="I69" s="156" t="s">
        <v>83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1245</v>
      </c>
      <c r="W69" s="115" t="s">
        <v>1249</v>
      </c>
      <c r="X69" s="114" t="s">
        <v>522</v>
      </c>
      <c r="Y69" s="141" t="s">
        <v>525</v>
      </c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">
        <v>83</v>
      </c>
      <c r="AL69" s="33" t="s">
        <v>83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>
        <v>2</v>
      </c>
      <c r="BI69" s="18"/>
      <c r="BJ69" s="238" t="s">
        <v>1250</v>
      </c>
      <c r="BK69" s="238" t="s">
        <v>1251</v>
      </c>
      <c r="BL69" s="17"/>
      <c r="BM69" s="142" t="s">
        <v>552</v>
      </c>
      <c r="BN69" s="142" t="s">
        <v>552</v>
      </c>
      <c r="BO69" s="142" t="s">
        <v>552</v>
      </c>
      <c r="BP69" s="240" t="s">
        <v>1252</v>
      </c>
      <c r="BQ69" s="20">
        <f>IF(OR(B69="",F69=""),"*",AY69/P69)</f>
        <v>0</v>
      </c>
      <c r="BR69" s="20">
        <f t="shared" si="2"/>
        <v>0</v>
      </c>
      <c r="BS69" s="244" t="str">
        <f t="shared" si="3"/>
        <v>SemOportunidade</v>
      </c>
      <c r="BT69" s="8" t="str">
        <f>IF(BN69="","",SUBSTITUTE(BM69," ","")&amp;SUBSTITUTE(BN69," ",""))</f>
        <v>SemOportunidadeSemOportunidade</v>
      </c>
      <c r="BU69" s="8"/>
    </row>
    <row r="70" spans="1:73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997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1245</v>
      </c>
      <c r="W70" s="115" t="s">
        <v>1222</v>
      </c>
      <c r="X70" s="114" t="s">
        <v>522</v>
      </c>
      <c r="Y70" s="141" t="s">
        <v>525</v>
      </c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>
        <v>0.35416666666666669</v>
      </c>
      <c r="AS70" s="118">
        <v>0.36180555555555555</v>
      </c>
      <c r="AT70" s="118">
        <v>0.48680555555555555</v>
      </c>
      <c r="AU70" s="164"/>
      <c r="AV70" s="164"/>
      <c r="AW70" s="15"/>
      <c r="AX70" s="15"/>
      <c r="AY70" s="12">
        <f t="shared" si="9"/>
        <v>0.125</v>
      </c>
      <c r="AZ70" s="190"/>
      <c r="BA70" s="119">
        <v>1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>
        <v>2</v>
      </c>
      <c r="BI70" s="18"/>
      <c r="BJ70" s="19" t="s">
        <v>1253</v>
      </c>
      <c r="BK70" s="19" t="s">
        <v>1254</v>
      </c>
      <c r="BL70" s="17"/>
      <c r="BM70" s="142" t="s">
        <v>548</v>
      </c>
      <c r="BN70" s="142" t="s">
        <v>563</v>
      </c>
      <c r="BO70" s="142" t="s">
        <v>636</v>
      </c>
      <c r="BP70" s="19" t="s">
        <v>1254</v>
      </c>
      <c r="BQ70" s="20">
        <f>IF(OR(B70="",F70=""),"*",AY70/P70)</f>
        <v>1</v>
      </c>
      <c r="BR70" s="20">
        <f t="shared" si="2"/>
        <v>0.5</v>
      </c>
      <c r="BS70" s="244" t="str">
        <f t="shared" si="3"/>
        <v>CondiçõesClimática</v>
      </c>
      <c r="BT70" s="8" t="str">
        <f>IF(BN70="","",SUBSTITUTE(BM70," ","")&amp;SUBSTITUTE(BN70," ",""))</f>
        <v>CondiçõesClimáticaTemperatura</v>
      </c>
      <c r="BU70" s="8"/>
    </row>
    <row r="71" spans="1:73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973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1245</v>
      </c>
      <c r="W71" s="115" t="s">
        <v>1222</v>
      </c>
      <c r="X71" s="114" t="s">
        <v>522</v>
      </c>
      <c r="Y71" s="141" t="s">
        <v>525</v>
      </c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>
        <v>0.35416666666666669</v>
      </c>
      <c r="AS71" s="118">
        <v>0.36180555555555555</v>
      </c>
      <c r="AT71" s="118">
        <v>0.48680555555555555</v>
      </c>
      <c r="AU71" s="164"/>
      <c r="AV71" s="164"/>
      <c r="AW71" s="15"/>
      <c r="AX71" s="15"/>
      <c r="AY71" s="12">
        <f t="shared" si="9"/>
        <v>0.125</v>
      </c>
      <c r="AZ71" s="190"/>
      <c r="BA71" s="119">
        <v>1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>
        <v>2</v>
      </c>
      <c r="BI71" s="18"/>
      <c r="BJ71" s="19" t="s">
        <v>1253</v>
      </c>
      <c r="BK71" s="19" t="s">
        <v>1254</v>
      </c>
      <c r="BL71" s="17"/>
      <c r="BM71" s="142" t="s">
        <v>548</v>
      </c>
      <c r="BN71" s="142" t="s">
        <v>563</v>
      </c>
      <c r="BO71" s="142" t="s">
        <v>636</v>
      </c>
      <c r="BP71" s="19" t="s">
        <v>1254</v>
      </c>
      <c r="BQ71" s="20">
        <f>IF(OR(B71="",F71=""),"*",AY71/P71)</f>
        <v>1</v>
      </c>
      <c r="BR71" s="20">
        <f t="shared" si="2"/>
        <v>0.5</v>
      </c>
      <c r="BS71" s="244" t="str">
        <f t="shared" si="3"/>
        <v>CondiçõesClimática</v>
      </c>
      <c r="BT71" s="8" t="str">
        <f>IF(BN71="","",SUBSTITUTE(BM71," ","")&amp;SUBSTITUTE(BN71," ",""))</f>
        <v>CondiçõesClimáticaTemperatura</v>
      </c>
      <c r="BU71" s="8"/>
    </row>
    <row r="72" spans="1:73">
      <c r="A72" s="49" t="str">
        <f t="shared" si="0"/>
        <v>V6945994</v>
      </c>
      <c r="B72" s="153">
        <v>45994</v>
      </c>
      <c r="C72" s="154">
        <f>IF(BS_CONTROLE[[#This Row],[DATA]]="","",WEEKNUM(BS_CONTROLE[[#This Row],[DATA]]))</f>
        <v>49</v>
      </c>
      <c r="D72" s="155" t="s">
        <v>1255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1256</v>
      </c>
      <c r="I72" s="156" t="s">
        <v>101</v>
      </c>
      <c r="J72" s="139">
        <v>73</v>
      </c>
      <c r="K72" s="139">
        <v>9.6999999999999993</v>
      </c>
      <c r="L72" s="115"/>
      <c r="M72" s="139" t="s">
        <v>1257</v>
      </c>
      <c r="N72" s="139" t="s">
        <v>1258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1259</v>
      </c>
      <c r="X72" s="114" t="s">
        <v>516</v>
      </c>
      <c r="Y72" s="141" t="s">
        <v>515</v>
      </c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>
        <v>0.45</v>
      </c>
      <c r="AS72" s="118">
        <v>0</v>
      </c>
      <c r="AT72" s="118">
        <v>0</v>
      </c>
      <c r="AU72" s="164"/>
      <c r="AV72" s="164"/>
      <c r="AW72" s="15"/>
      <c r="AX72" s="15"/>
      <c r="AY72" s="12">
        <f t="shared" si="9"/>
        <v>0</v>
      </c>
      <c r="AZ72" s="190"/>
      <c r="BA72" s="119">
        <v>0</v>
      </c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>
        <v>0</v>
      </c>
      <c r="BI72" s="18"/>
      <c r="BJ72" s="19" t="s">
        <v>1260</v>
      </c>
      <c r="BK72" s="19" t="s">
        <v>1261</v>
      </c>
      <c r="BL72" s="17"/>
      <c r="BM72" s="142" t="s">
        <v>549</v>
      </c>
      <c r="BN72" s="142" t="s">
        <v>0</v>
      </c>
      <c r="BO72" s="142" t="s">
        <v>650</v>
      </c>
      <c r="BP72" s="19" t="s">
        <v>1261</v>
      </c>
      <c r="BQ72" s="20">
        <f>IF(OR(B72="",F72=""),"*",AY72/P72)</f>
        <v>0</v>
      </c>
      <c r="BR72" s="20">
        <f t="shared" si="2"/>
        <v>0</v>
      </c>
      <c r="BS72" s="244" t="str">
        <f t="shared" si="3"/>
        <v>Confiabilidade</v>
      </c>
      <c r="BT72" s="8" t="str">
        <f>IF(BN72="","",SUBSTITUTE(BM72," ","")&amp;SUBSTITUTE(BN72," ",""))</f>
        <v>ConfiabilidadeOperação</v>
      </c>
      <c r="BU72" s="8"/>
    </row>
    <row r="73" spans="1:73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941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1222</v>
      </c>
      <c r="X73" s="114" t="s">
        <v>522</v>
      </c>
      <c r="Y73" s="141" t="s">
        <v>525</v>
      </c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>
        <v>0.33750000000000002</v>
      </c>
      <c r="AS73" s="118">
        <v>0.37847222222222221</v>
      </c>
      <c r="AT73" s="118">
        <v>0.50347222222222221</v>
      </c>
      <c r="AU73" s="164"/>
      <c r="AV73" s="164"/>
      <c r="AW73" s="15"/>
      <c r="AX73" s="15"/>
      <c r="AY73" s="12">
        <f t="shared" si="9"/>
        <v>0.125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>
        <v>2</v>
      </c>
      <c r="BI73" s="18"/>
      <c r="BJ73" s="19" t="s">
        <v>1262</v>
      </c>
      <c r="BK73" s="19" t="s">
        <v>1262</v>
      </c>
      <c r="BL73" s="17"/>
      <c r="BM73" s="142"/>
      <c r="BN73" s="142"/>
      <c r="BO73" s="142"/>
      <c r="BP73" s="240"/>
      <c r="BQ73" s="20">
        <f>IF(OR(B73="",F73=""),"*",AY73/P73)</f>
        <v>2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963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1263</v>
      </c>
      <c r="W74" s="115" t="s">
        <v>1218</v>
      </c>
      <c r="X74" s="114" t="s">
        <v>516</v>
      </c>
      <c r="Y74" s="141" t="s">
        <v>515</v>
      </c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>
        <v>0.36319444444444443</v>
      </c>
      <c r="AS74" s="118">
        <v>0.37847222222222221</v>
      </c>
      <c r="AT74" s="118">
        <v>0.50347222222222221</v>
      </c>
      <c r="AU74" s="164"/>
      <c r="AV74" s="164"/>
      <c r="AW74" s="15"/>
      <c r="AX74" s="15"/>
      <c r="AY74" s="12">
        <f t="shared" si="9"/>
        <v>0.125</v>
      </c>
      <c r="AZ74" s="190"/>
      <c r="BA74" s="119">
        <v>616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>
        <v>2</v>
      </c>
      <c r="BI74" s="18"/>
      <c r="BJ74" s="19" t="s">
        <v>1264</v>
      </c>
      <c r="BK74" s="19" t="s">
        <v>1265</v>
      </c>
      <c r="BL74" s="17"/>
      <c r="BM74" s="142" t="s">
        <v>546</v>
      </c>
      <c r="BN74" s="142" t="s">
        <v>546</v>
      </c>
      <c r="BO74" s="142" t="s">
        <v>546</v>
      </c>
      <c r="BP74" s="240"/>
      <c r="BQ74" s="20">
        <f>IF(OR(B74="",F74=""),"*",AY74/P74)</f>
        <v>1</v>
      </c>
      <c r="BR74" s="20">
        <f t="shared" ref="BR74:BR137" si="12">IF(OR(B74="",F74=""),"*",BA74/Q74)</f>
        <v>1.0266666666666666</v>
      </c>
      <c r="BS74" s="244" t="str">
        <f t="shared" ref="BS74:BS137" si="13">IF(BM74="","",SUBSTITUTE(BL74," ","")&amp;SUBSTITUTE(BM74," ",""))</f>
        <v>OK</v>
      </c>
      <c r="BT74" s="8" t="str">
        <f>IF(BN74="","",SUBSTITUTE(BM74," ","")&amp;SUBSTITUTE(BN74," ",""))</f>
        <v>OKOK</v>
      </c>
      <c r="BU74" s="8"/>
    </row>
    <row r="75" spans="1:73">
      <c r="A75" s="49" t="str">
        <f t="shared" si="11"/>
        <v>V8845994</v>
      </c>
      <c r="B75" s="153">
        <v>45994</v>
      </c>
      <c r="C75" s="154">
        <f>IF(BS_CONTROLE[[#This Row],[DATA]]="","",WEEKNUM(BS_CONTROLE[[#This Row],[DATA]]))</f>
        <v>49</v>
      </c>
      <c r="D75" s="155" t="s">
        <v>895</v>
      </c>
      <c r="E75" s="236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1121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>
        <v>0</v>
      </c>
      <c r="AS75" s="118">
        <v>0</v>
      </c>
      <c r="AT75" s="118">
        <v>0</v>
      </c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>
        <v>0</v>
      </c>
      <c r="BI75" s="18"/>
      <c r="BJ75" s="18" t="s">
        <v>1266</v>
      </c>
      <c r="BK75" s="18" t="s">
        <v>1266</v>
      </c>
      <c r="BL75" s="17"/>
      <c r="BM75" s="142" t="s">
        <v>538</v>
      </c>
      <c r="BN75" s="142" t="s">
        <v>567</v>
      </c>
      <c r="BO75" s="142" t="s">
        <v>654</v>
      </c>
      <c r="BP75" s="18" t="s">
        <v>1266</v>
      </c>
      <c r="BQ75" s="20">
        <f>IF(OR(B75="",F75=""),"*",AY75/P75)</f>
        <v>0</v>
      </c>
      <c r="BR75" s="20">
        <f t="shared" si="12"/>
        <v>0</v>
      </c>
      <c r="BS75" s="244" t="str">
        <f t="shared" si="13"/>
        <v>Mecanização</v>
      </c>
      <c r="BT75" s="8" t="str">
        <f>IF(BN75="","",SUBSTITUTE(BM75," ","")&amp;SUBSTITUTE(BN75," ",""))</f>
        <v>MecanizaçãoAtivos</v>
      </c>
      <c r="BU75" s="8"/>
    </row>
    <row r="76" spans="1:73">
      <c r="A76" s="49" t="str">
        <f t="shared" si="11"/>
        <v>V8345994</v>
      </c>
      <c r="B76" s="153">
        <v>45994</v>
      </c>
      <c r="C76" s="154">
        <f>IF(BS_CONTROLE[[#This Row],[DATA]]="","",WEEKNUM(BS_CONTROLE[[#This Row],[DATA]]))</f>
        <v>49</v>
      </c>
      <c r="D76" s="159" t="s">
        <v>886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1121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>
        <v>0</v>
      </c>
      <c r="AS76" s="118">
        <v>0</v>
      </c>
      <c r="AT76" s="118">
        <v>0</v>
      </c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>
        <v>0</v>
      </c>
      <c r="BI76" s="18"/>
      <c r="BJ76" s="18" t="s">
        <v>1266</v>
      </c>
      <c r="BK76" s="18" t="s">
        <v>1266</v>
      </c>
      <c r="BL76" s="17"/>
      <c r="BM76" s="142" t="s">
        <v>538</v>
      </c>
      <c r="BN76" s="142" t="s">
        <v>567</v>
      </c>
      <c r="BO76" s="142" t="s">
        <v>654</v>
      </c>
      <c r="BP76" s="18" t="s">
        <v>1266</v>
      </c>
      <c r="BQ76" s="20">
        <f>IF(OR(B76="",F76=""),"*",AY76/P76)</f>
        <v>0</v>
      </c>
      <c r="BR76" s="20">
        <f t="shared" si="12"/>
        <v>0</v>
      </c>
      <c r="BS76" s="244" t="str">
        <f t="shared" si="13"/>
        <v>Mecanização</v>
      </c>
      <c r="BT76" s="8" t="str">
        <f>IF(BN76="","",SUBSTITUTE(BM76," ","")&amp;SUBSTITUTE(BN76," ",""))</f>
        <v>MecanizaçãoAtivos</v>
      </c>
      <c r="BU76" s="8"/>
    </row>
    <row r="77" spans="1:73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1267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1268</v>
      </c>
      <c r="W77" s="115" t="s">
        <v>1222</v>
      </c>
      <c r="X77" s="114" t="s">
        <v>522</v>
      </c>
      <c r="Y77" s="141" t="s">
        <v>525</v>
      </c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>
        <v>0.35416666666666669</v>
      </c>
      <c r="AS77" s="118">
        <v>0</v>
      </c>
      <c r="AT77" s="118">
        <v>0</v>
      </c>
      <c r="AU77" s="164"/>
      <c r="AV77" s="164"/>
      <c r="AW77" s="15"/>
      <c r="AX77" s="15"/>
      <c r="AY77" s="12">
        <f t="shared" si="9"/>
        <v>0</v>
      </c>
      <c r="AZ77" s="190"/>
      <c r="BA77" s="119">
        <v>0</v>
      </c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>
        <v>0</v>
      </c>
      <c r="BI77" s="18"/>
      <c r="BJ77" s="18" t="s">
        <v>1235</v>
      </c>
      <c r="BK77" s="18" t="s">
        <v>1235</v>
      </c>
      <c r="BL77" s="17"/>
      <c r="BM77" s="142" t="s">
        <v>552</v>
      </c>
      <c r="BN77" s="142" t="s">
        <v>552</v>
      </c>
      <c r="BO77" s="142" t="s">
        <v>552</v>
      </c>
      <c r="BP77" s="18" t="s">
        <v>1235</v>
      </c>
      <c r="BQ77" s="20">
        <f>IF(OR(B77="",F77=""),"*",AY77/P77)</f>
        <v>0</v>
      </c>
      <c r="BR77" s="20">
        <f t="shared" si="12"/>
        <v>0</v>
      </c>
      <c r="BS77" s="244" t="str">
        <f t="shared" si="13"/>
        <v>SemOportunidade</v>
      </c>
      <c r="BT77" s="8" t="str">
        <f>IF(BN77="","",SUBSTITUTE(BM77," ","")&amp;SUBSTITUTE(BN77," ",""))</f>
        <v>SemOportunidadeSemOportunidade</v>
      </c>
      <c r="BU77" s="8"/>
    </row>
    <row r="78" spans="1:73">
      <c r="A78" s="49" t="str">
        <f t="shared" si="11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902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1269</v>
      </c>
      <c r="I78" s="197" t="s">
        <v>1269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1268</v>
      </c>
      <c r="W78" s="115" t="s">
        <v>1270</v>
      </c>
      <c r="X78" s="114" t="s">
        <v>522</v>
      </c>
      <c r="Y78" s="141" t="s">
        <v>525</v>
      </c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>
        <v>0</v>
      </c>
      <c r="AS78" s="118">
        <v>0</v>
      </c>
      <c r="AT78" s="118">
        <v>0</v>
      </c>
      <c r="AU78" s="164"/>
      <c r="AV78" s="164"/>
      <c r="AW78" s="15"/>
      <c r="AX78" s="15"/>
      <c r="AY78" s="12">
        <f t="shared" si="9"/>
        <v>0</v>
      </c>
      <c r="AZ78" s="190"/>
      <c r="BA78" s="119">
        <v>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>
        <v>0</v>
      </c>
      <c r="BI78" s="18"/>
      <c r="BJ78" s="18" t="s">
        <v>1235</v>
      </c>
      <c r="BK78" s="18" t="s">
        <v>1235</v>
      </c>
      <c r="BL78" s="17"/>
      <c r="BM78" s="142" t="s">
        <v>552</v>
      </c>
      <c r="BN78" s="142" t="s">
        <v>552</v>
      </c>
      <c r="BO78" s="142" t="s">
        <v>552</v>
      </c>
      <c r="BP78" s="18" t="s">
        <v>1235</v>
      </c>
      <c r="BQ78" s="20">
        <f>IF(OR(B78="",F78=""),"*",AY78/P78)</f>
        <v>0</v>
      </c>
      <c r="BR78" s="20">
        <f t="shared" si="12"/>
        <v>0</v>
      </c>
      <c r="BS78" s="244" t="str">
        <f t="shared" si="13"/>
        <v>SemOportunidade</v>
      </c>
      <c r="BT78" s="8" t="str">
        <f>IF(BN78="","",SUBSTITUTE(BM78," ","")&amp;SUBSTITUTE(BN78," ",""))</f>
        <v>SemOportunidadeSemOportunidade</v>
      </c>
      <c r="BU78" s="8"/>
    </row>
    <row r="79" spans="1:73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912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4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20" t="str">
        <f>IF(OR(B79="",F79=""),"*",AY79/P79)</f>
        <v>*</v>
      </c>
      <c r="BR79" s="20" t="str">
        <f t="shared" si="12"/>
        <v>*</v>
      </c>
      <c r="BS79" s="244" t="str">
        <f t="shared" si="13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990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1222</v>
      </c>
      <c r="X80" s="114" t="s">
        <v>516</v>
      </c>
      <c r="Y80" s="141" t="s">
        <v>515</v>
      </c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>
        <v>0.28888888888888886</v>
      </c>
      <c r="AS80" s="118">
        <v>0.29375000000000001</v>
      </c>
      <c r="AT80" s="118">
        <v>0.35625000000000001</v>
      </c>
      <c r="AU80" s="164"/>
      <c r="AV80" s="164"/>
      <c r="AW80" s="15"/>
      <c r="AX80" s="15"/>
      <c r="AY80" s="12">
        <f t="shared" si="14"/>
        <v>6.25E-2</v>
      </c>
      <c r="AZ80" s="190"/>
      <c r="BA80" s="119">
        <v>1</v>
      </c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>
        <v>2</v>
      </c>
      <c r="BI80" s="18"/>
      <c r="BJ80" s="238" t="s">
        <v>1271</v>
      </c>
      <c r="BK80" s="238" t="s">
        <v>1271</v>
      </c>
      <c r="BL80" s="17"/>
      <c r="BM80" s="142" t="s">
        <v>548</v>
      </c>
      <c r="BN80" s="142" t="s">
        <v>563</v>
      </c>
      <c r="BO80" s="142" t="s">
        <v>636</v>
      </c>
      <c r="BP80" s="240" t="s">
        <v>1272</v>
      </c>
      <c r="BQ80" s="20">
        <f>IF(OR(B80="",F80=""),"*",AY80/P80)</f>
        <v>0.5</v>
      </c>
      <c r="BR80" s="20">
        <f t="shared" si="12"/>
        <v>0.5</v>
      </c>
      <c r="BS80" s="244" t="str">
        <f t="shared" si="13"/>
        <v>CondiçõesClimática</v>
      </c>
      <c r="BT80" s="8" t="str">
        <f>IF(BN80="","",SUBSTITUTE(BM80," ","")&amp;SUBSTITUTE(BN80," ",""))</f>
        <v>CondiçõesClimáticaTemperatura</v>
      </c>
      <c r="BU80" s="8"/>
    </row>
    <row r="81" spans="1:73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912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 t="s">
        <v>525</v>
      </c>
      <c r="Z81" s="114" t="s">
        <v>523</v>
      </c>
      <c r="AA81" s="115" t="s">
        <v>1273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>
        <v>0</v>
      </c>
      <c r="AS81" s="118">
        <v>0</v>
      </c>
      <c r="AT81" s="118">
        <v>0</v>
      </c>
      <c r="AU81" s="164"/>
      <c r="AV81" s="164"/>
      <c r="AW81" s="15"/>
      <c r="AX81" s="15"/>
      <c r="AY81" s="12">
        <f t="shared" si="14"/>
        <v>0</v>
      </c>
      <c r="AZ81" s="190"/>
      <c r="BA81" s="119">
        <v>0</v>
      </c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>
        <v>0</v>
      </c>
      <c r="BI81" s="18"/>
      <c r="BJ81" s="18" t="s">
        <v>1274</v>
      </c>
      <c r="BK81" s="18" t="s">
        <v>1274</v>
      </c>
      <c r="BL81" s="17"/>
      <c r="BM81" s="142" t="s">
        <v>535</v>
      </c>
      <c r="BN81" s="142" t="s">
        <v>0</v>
      </c>
      <c r="BO81" s="142" t="s">
        <v>620</v>
      </c>
      <c r="BP81" s="240" t="s">
        <v>1275</v>
      </c>
      <c r="BQ81" s="20">
        <f>IF(OR(B81="",F81=""),"*",AY81/P81)</f>
        <v>0</v>
      </c>
      <c r="BR81" s="20">
        <f t="shared" si="12"/>
        <v>0</v>
      </c>
      <c r="BS81" s="244" t="str">
        <f t="shared" si="13"/>
        <v>Tração</v>
      </c>
      <c r="BT81" s="8" t="str">
        <f>IF(BN81="","",SUBSTITUTE(BM81," ","")&amp;SUBSTITUTE(BN81," ",""))</f>
        <v>TraçãoOperação</v>
      </c>
      <c r="BU81" s="8"/>
    </row>
    <row r="82" spans="1:73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843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1276</v>
      </c>
      <c r="I82" s="156" t="s">
        <v>1276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1277</v>
      </c>
      <c r="W82" s="115" t="s">
        <v>1194</v>
      </c>
      <c r="X82" s="114" t="s">
        <v>522</v>
      </c>
      <c r="Y82" s="141"/>
      <c r="Z82" s="114" t="s">
        <v>527</v>
      </c>
      <c r="AA82" s="115" t="s">
        <v>1278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4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20" t="str">
        <f>IF(OR(B82="",F82=""),"*",AY82/P82)</f>
        <v>*</v>
      </c>
      <c r="BR82" s="20" t="str">
        <f t="shared" si="12"/>
        <v>*</v>
      </c>
      <c r="BS82" s="244" t="str">
        <f t="shared" si="13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1"/>
        <v>WEMERSON (TP-708)45994</v>
      </c>
      <c r="B83" s="153">
        <v>45994</v>
      </c>
      <c r="C83" s="154">
        <f>IF(BS_CONTROLE[[#This Row],[DATA]]="","",WEEKNUM(BS_CONTROLE[[#This Row],[DATA]]))</f>
        <v>49</v>
      </c>
      <c r="D83" s="155" t="s">
        <v>1021</v>
      </c>
      <c r="E83" s="234">
        <v>74</v>
      </c>
      <c r="F83" s="140" t="s">
        <v>844</v>
      </c>
      <c r="G83" s="175" t="str">
        <f>IF(D83="","*",VLOOKUP(F83,BS_ATIVIDADE[#Data],3,FALSE))</f>
        <v>ALÍVIO</v>
      </c>
      <c r="H83" s="139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6" t="s">
        <v>520</v>
      </c>
      <c r="J83" s="139">
        <v>70</v>
      </c>
      <c r="K83" s="139">
        <v>98.5</v>
      </c>
      <c r="L83" s="115" t="s">
        <v>520</v>
      </c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6">
        <v>0.375</v>
      </c>
      <c r="P83" s="116">
        <v>6.25E-2</v>
      </c>
      <c r="Q83" s="115">
        <v>312</v>
      </c>
      <c r="R83" s="10" t="str">
        <f>IFERROR(_xlfn.XLOOKUP(F83, BS_ATIVIDADE[ATIVIDADE],BS_ATIVIDADE[UNIDADE] ), "*")</f>
        <v>M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5" t="s">
        <v>1279</v>
      </c>
      <c r="W83" s="115" t="s">
        <v>1280</v>
      </c>
      <c r="X83" s="114" t="s">
        <v>522</v>
      </c>
      <c r="Y83" s="141"/>
      <c r="Z83" s="114" t="s">
        <v>528</v>
      </c>
      <c r="AA83" s="115" t="s">
        <v>520</v>
      </c>
      <c r="AB83" s="113" t="s">
        <v>520</v>
      </c>
      <c r="AC83" s="113" t="s">
        <v>520</v>
      </c>
      <c r="AD83" s="117" t="s">
        <v>520</v>
      </c>
      <c r="AE83" s="115" t="s">
        <v>520</v>
      </c>
      <c r="AF83" s="115" t="s">
        <v>520</v>
      </c>
      <c r="AG83" s="139" t="s">
        <v>520</v>
      </c>
      <c r="AH83" s="16"/>
      <c r="AI83" s="14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3" t="str">
        <f>BS_CONTROLE[[#This Row],[Local - Partida]]</f>
        <v>K97100</v>
      </c>
      <c r="AL83" s="33" t="str">
        <f>BS_CONTROLE[[#This Row],[Local - Encerramento]]</f>
        <v>-</v>
      </c>
      <c r="AM83" s="115" t="str">
        <f>IF(BS_CONTROLE[[#This Row],[Entre - Estações]]=0, "-", BS_CONTROLE[[#This Row],[Entre - Estações]])</f>
        <v>ZTT-ZLI</v>
      </c>
      <c r="AN83" s="115" t="str">
        <f>IF(BS_CONTROLE[[#This Row],[SB]]=0, "-", BS_CONTROLE[[#This Row],[SB]])</f>
        <v>K97100</v>
      </c>
      <c r="AO83" s="115">
        <f>IF(BS_CONTROLE[[#This Row],[SUB]]=0, "-", BS_CONTROLE[[#This Row],[SUB]])</f>
        <v>70</v>
      </c>
      <c r="AP83" s="115">
        <f>BS_CONTROLE[[#This Row],[KM - Inicio]]</f>
        <v>98.5</v>
      </c>
      <c r="AQ83" s="115">
        <f>BS_CONTROLE[[#This Row],[KM - Inicio]]</f>
        <v>98.5</v>
      </c>
      <c r="AR83" s="118">
        <v>0.375</v>
      </c>
      <c r="AS83" s="118">
        <v>0.38541666666666669</v>
      </c>
      <c r="AT83" s="118">
        <v>0.44791666666666669</v>
      </c>
      <c r="AU83" s="164"/>
      <c r="AV83" s="164"/>
      <c r="AW83" s="15"/>
      <c r="AX83" s="15"/>
      <c r="AY83" s="12">
        <f t="shared" si="14"/>
        <v>6.25E-2</v>
      </c>
      <c r="AZ83" s="190"/>
      <c r="BA83" s="119">
        <v>312</v>
      </c>
      <c r="BB83" s="10" t="str">
        <f>IFERROR(_xlfn.XLOOKUP(AI83, BS_ATIVIDADE[ATIVIDADE],BS_ATIVIDADE[UNIDADE] ), "*")</f>
        <v>M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5" t="str">
        <f>BS_CONTROLE[[#This Row],[Responsavel pelo boletim]]</f>
        <v>Wemerson</v>
      </c>
      <c r="BG83" s="237" t="str">
        <f>BS_CONTROLE[[#This Row],[Responsavel pelo boletim]]</f>
        <v>Wemerson</v>
      </c>
      <c r="BH83" s="18">
        <v>2</v>
      </c>
      <c r="BI83" s="18"/>
      <c r="BJ83" s="18" t="s">
        <v>1281</v>
      </c>
      <c r="BK83" s="18" t="s">
        <v>1282</v>
      </c>
      <c r="BL83" s="17"/>
      <c r="BM83" s="142" t="s">
        <v>546</v>
      </c>
      <c r="BN83" s="142" t="s">
        <v>546</v>
      </c>
      <c r="BO83" s="142" t="s">
        <v>546</v>
      </c>
      <c r="BP83" s="240"/>
      <c r="BQ83" s="20">
        <f>IF(OR(B83="",F83=""),"*",AY83/P83)</f>
        <v>1</v>
      </c>
      <c r="BR83" s="20">
        <f t="shared" si="12"/>
        <v>1</v>
      </c>
      <c r="BS83" s="244" t="str">
        <f t="shared" si="13"/>
        <v>OK</v>
      </c>
      <c r="BT83" s="8" t="str">
        <f>IF(BN83="","",SUBSTITUTE(BM83," ","")&amp;SUBSTITUTE(BN83," ",""))</f>
        <v>OKOK</v>
      </c>
      <c r="BU83" s="8"/>
    </row>
    <row r="84" spans="1:73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4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20" t="str">
        <f>IF(OR(B84="",F84=""),"*",AY84/P84)</f>
        <v>*</v>
      </c>
      <c r="BR84" s="20" t="str">
        <f t="shared" si="12"/>
        <v>*</v>
      </c>
      <c r="BS84" s="244" t="str">
        <f t="shared" si="13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4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20" t="str">
        <f>IF(OR(B85="",F85=""),"*",AY85/P85)</f>
        <v>*</v>
      </c>
      <c r="BR85" s="20" t="str">
        <f t="shared" si="12"/>
        <v>*</v>
      </c>
      <c r="BS85" s="244" t="str">
        <f t="shared" si="13"/>
        <v/>
      </c>
      <c r="BT85" s="8" t="str">
        <f>IF(BN85="","",SUBSTITUTE(BM85," ","")&amp;SUBSTITUTE(BN85," ",""))</f>
        <v/>
      </c>
      <c r="BU85" s="8"/>
    </row>
    <row r="86" spans="1:73">
      <c r="A86" s="49" t="str">
        <f t="shared" si="11"/>
        <v>V8745995</v>
      </c>
      <c r="B86" s="153">
        <v>45995</v>
      </c>
      <c r="C86" s="154">
        <f>IF(BS_CONTROLE[[#This Row],[DATA]]="","",WEEKNUM(BS_CONTROLE[[#This Row],[DATA]]))</f>
        <v>49</v>
      </c>
      <c r="D86" s="159" t="s">
        <v>893</v>
      </c>
      <c r="E86" s="236">
        <v>276</v>
      </c>
      <c r="F86" s="224" t="s">
        <v>797</v>
      </c>
      <c r="G86" s="175" t="str">
        <f>IF(D86="","*",VLOOKUP(F86,BS_ATIVIDADE[#Data],3,FALSE))</f>
        <v>MECANIZAÇÃO - SOCADORA</v>
      </c>
      <c r="H86" s="197" t="s">
        <v>421</v>
      </c>
      <c r="I86" s="156" t="s">
        <v>421</v>
      </c>
      <c r="J86" s="139">
        <v>73</v>
      </c>
      <c r="K86" s="139">
        <v>327.39999999999998</v>
      </c>
      <c r="L86" s="115">
        <v>326</v>
      </c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86" s="139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86" s="116">
        <v>0.375</v>
      </c>
      <c r="P86" s="116">
        <v>0.125</v>
      </c>
      <c r="Q86" s="115">
        <v>1530</v>
      </c>
      <c r="R86" s="10" t="str">
        <f>IFERROR(_xlfn.XLOOKUP(F86, BS_ATIVIDADE[ATIVIDADE],BS_ATIVIDADE[UNIDADE] ), "*")</f>
        <v>M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5" t="s">
        <v>1121</v>
      </c>
      <c r="W86" s="115" t="s">
        <v>1122</v>
      </c>
      <c r="X86" s="114" t="s">
        <v>522</v>
      </c>
      <c r="Y86" s="141"/>
      <c r="Z86" s="114"/>
      <c r="AA86" s="162">
        <v>1</v>
      </c>
      <c r="AB86" s="113" t="s">
        <v>512</v>
      </c>
      <c r="AC86" s="113" t="s">
        <v>520</v>
      </c>
      <c r="AD86" s="117">
        <v>0.29166666666666669</v>
      </c>
      <c r="AE86" s="115">
        <v>6237</v>
      </c>
      <c r="AF86" s="115" t="s">
        <v>520</v>
      </c>
      <c r="AG86" s="139" t="s">
        <v>520</v>
      </c>
      <c r="AH86" s="16"/>
      <c r="AI86" s="14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3" t="str">
        <f>BS_CONTROLE[[#This Row],[Local - Partida]]</f>
        <v>ZFN2</v>
      </c>
      <c r="AL86" s="33" t="str">
        <f>BS_CONTROLE[[#This Row],[Local - Encerramento]]</f>
        <v>ZFN2</v>
      </c>
      <c r="AM86" s="115" t="str">
        <f>IF(BS_CONTROLE[[#This Row],[Entre - Estações]]=0, "-", BS_CONTROLE[[#This Row],[Entre - Estações]])</f>
        <v>ZGI-ZFN</v>
      </c>
      <c r="AN86" s="115">
        <f>IF(BS_CONTROLE[[#This Row],[SB]]=0, "-", BS_CONTROLE[[#This Row],[SB]])</f>
        <v>326332</v>
      </c>
      <c r="AO86" s="115">
        <f>IF(BS_CONTROLE[[#This Row],[SUB]]=0, "-", BS_CONTROLE[[#This Row],[SUB]])</f>
        <v>73</v>
      </c>
      <c r="AP86" s="115">
        <f>BS_CONTROLE[[#This Row],[KM - Inicio]]</f>
        <v>327.39999999999998</v>
      </c>
      <c r="AQ86" s="115">
        <f>BS_CONTROLE[[#This Row],[KM - Inicio]]</f>
        <v>327.39999999999998</v>
      </c>
      <c r="AR86" s="118"/>
      <c r="AS86" s="118"/>
      <c r="AT86" s="118"/>
      <c r="AU86" s="164"/>
      <c r="AV86" s="164"/>
      <c r="AW86" s="15"/>
      <c r="AX86" s="15"/>
      <c r="AY86" s="12">
        <f t="shared" si="14"/>
        <v>0</v>
      </c>
      <c r="AZ86" s="190"/>
      <c r="BA86" s="119"/>
      <c r="BB86" s="10" t="str">
        <f>IFERROR(_xlfn.XLOOKUP(AI86, BS_ATIVIDADE[ATIVIDADE],BS_ATIVIDADE[UNIDADE] ), "*")</f>
        <v>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5" t="str">
        <f>BS_CONTROLE[[#This Row],[Responsavel pelo boletim]]</f>
        <v>Saulo</v>
      </c>
      <c r="BG86" s="237" t="str">
        <f>BS_CONTROLE[[#This Row],[Responsavel pelo boletim]]</f>
        <v>Saulo</v>
      </c>
      <c r="BH86" s="18"/>
      <c r="BI86" s="18"/>
      <c r="BJ86" s="19"/>
      <c r="BK86" s="19"/>
      <c r="BL86" s="17"/>
      <c r="BM86" s="142"/>
      <c r="BN86" s="142"/>
      <c r="BO86" s="142"/>
      <c r="BP86" s="240"/>
      <c r="BQ86" s="20">
        <f>IF(OR(B86="",F86=""),"*",AY86/P86)</f>
        <v>0</v>
      </c>
      <c r="BR86" s="20">
        <f t="shared" si="12"/>
        <v>0</v>
      </c>
      <c r="BS86" s="244" t="str">
        <f t="shared" si="13"/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4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20" t="str">
        <f>IF(OR(B87="",F87=""),"*",AY87/P87)</f>
        <v>*</v>
      </c>
      <c r="BR87" s="20" t="str">
        <f t="shared" si="12"/>
        <v>*</v>
      </c>
      <c r="BS87" s="244" t="str">
        <f t="shared" si="13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4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20" t="str">
        <f>IF(OR(B88="",F88=""),"*",AY88/P88)</f>
        <v>*</v>
      </c>
      <c r="BR88" s="20" t="str">
        <f t="shared" si="12"/>
        <v>*</v>
      </c>
      <c r="BS88" s="244" t="str">
        <f t="shared" si="13"/>
        <v/>
      </c>
      <c r="BT88" s="8" t="str">
        <f>IF(BN88="","",SUBSTITUTE(BM88," ","")&amp;SUBSTITUTE(BN88," ",""))</f>
        <v/>
      </c>
      <c r="BU88" s="8"/>
    </row>
    <row r="89" spans="1:73">
      <c r="A89" s="49" t="str">
        <f t="shared" si="11"/>
        <v>JULIO (TP-697)45995</v>
      </c>
      <c r="B89" s="153">
        <v>45995</v>
      </c>
      <c r="C89" s="154">
        <f>IF(BS_CONTROLE[[#This Row],[DATA]]="","",WEEKNUM(BS_CONTROLE[[#This Row],[DATA]]))</f>
        <v>49</v>
      </c>
      <c r="D89" s="155" t="s">
        <v>987</v>
      </c>
      <c r="E89" s="234">
        <v>49</v>
      </c>
      <c r="F89" s="140" t="s">
        <v>874</v>
      </c>
      <c r="G89" s="175" t="str">
        <f>IF(D89="","*",VLOOKUP(F89,BS_ATIVIDADE[#Data],3,FALSE))</f>
        <v>SOLDA</v>
      </c>
      <c r="H89" s="139" t="str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9" s="156" t="s">
        <v>520</v>
      </c>
      <c r="J89" s="139">
        <v>73</v>
      </c>
      <c r="K89" s="139">
        <v>244.9</v>
      </c>
      <c r="L89" s="115" t="s">
        <v>520</v>
      </c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9" s="116">
        <v>0.375</v>
      </c>
      <c r="P89" s="116">
        <v>6.25E-2</v>
      </c>
      <c r="Q89" s="115">
        <v>1</v>
      </c>
      <c r="R89" s="10" t="str">
        <f>IFERROR(_xlfn.XLOOKUP(F89, BS_ATIVIDADE[ATIVIDADE],BS_ATIVIDADE[UNIDADE] ), "*")</f>
        <v>Nº DE SOLDA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5" t="s">
        <v>1221</v>
      </c>
      <c r="W89" s="115" t="s">
        <v>1283</v>
      </c>
      <c r="X89" s="114" t="s">
        <v>522</v>
      </c>
      <c r="Y89" s="141"/>
      <c r="Z89" s="114"/>
      <c r="AA89" s="115" t="s">
        <v>520</v>
      </c>
      <c r="AB89" s="113" t="s">
        <v>520</v>
      </c>
      <c r="AC89" s="113" t="s">
        <v>520</v>
      </c>
      <c r="AD89" s="117" t="s">
        <v>520</v>
      </c>
      <c r="AE89" s="115" t="s">
        <v>520</v>
      </c>
      <c r="AF89" s="115" t="s">
        <v>520</v>
      </c>
      <c r="AG89" s="139" t="s">
        <v>520</v>
      </c>
      <c r="AH89" s="16"/>
      <c r="AI89" s="14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3" t="str">
        <f>BS_CONTROLE[[#This Row],[Local - Partida]]</f>
        <v>ZEBZRZ</v>
      </c>
      <c r="AL89" s="33" t="str">
        <f>BS_CONTROLE[[#This Row],[Local - Encerramento]]</f>
        <v>-</v>
      </c>
      <c r="AM89" s="115" t="str">
        <f>IF(BS_CONTROLE[[#This Row],[Entre - Estações]]=0, "-", BS_CONTROLE[[#This Row],[Entre - Estações]])</f>
        <v>ZEB-ZRZ</v>
      </c>
      <c r="AN89" s="115" t="str">
        <f>IF(BS_CONTROLE[[#This Row],[SB]]=0, "-", BS_CONTROLE[[#This Row],[SB]])</f>
        <v>ZEBZRZ</v>
      </c>
      <c r="AO89" s="115">
        <f>IF(BS_CONTROLE[[#This Row],[SUB]]=0, "-", BS_CONTROLE[[#This Row],[SUB]])</f>
        <v>73</v>
      </c>
      <c r="AP89" s="115">
        <f>BS_CONTROLE[[#This Row],[KM - Inicio]]</f>
        <v>244.9</v>
      </c>
      <c r="AQ89" s="115">
        <f>BS_CONTROLE[[#This Row],[KM - Inicio]]</f>
        <v>244.9</v>
      </c>
      <c r="AR89" s="118"/>
      <c r="AS89" s="118"/>
      <c r="AT89" s="118"/>
      <c r="AU89" s="164"/>
      <c r="AV89" s="164"/>
      <c r="AW89" s="15"/>
      <c r="AX89" s="15"/>
      <c r="AY89" s="12">
        <f t="shared" si="14"/>
        <v>0</v>
      </c>
      <c r="AZ89" s="190"/>
      <c r="BA89" s="119"/>
      <c r="BB89" s="10" t="str">
        <f>IFERROR(_xlfn.XLOOKUP(AI89, BS_ATIVIDADE[ATIVIDADE],BS_ATIVIDADE[UNIDADE] ), "*")</f>
        <v>Nº DE SOLDA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85" t="str">
        <f>BS_CONTROLE[[#This Row],[Responsavel pelo boletim]]</f>
        <v>Julio</v>
      </c>
      <c r="BG89" s="237" t="str">
        <f>BS_CONTROLE[[#This Row],[Responsavel pelo boletim]]</f>
        <v>Julio</v>
      </c>
      <c r="BH89" s="18"/>
      <c r="BI89" s="18"/>
      <c r="BJ89" s="19"/>
      <c r="BK89" s="19"/>
      <c r="BL89" s="17"/>
      <c r="BM89" s="142"/>
      <c r="BN89" s="142"/>
      <c r="BO89" s="142"/>
      <c r="BP89" s="240"/>
      <c r="BQ89" s="20">
        <f>IF(OR(B89="",F89=""),"*",AY89/P89)</f>
        <v>0</v>
      </c>
      <c r="BR89" s="20">
        <f t="shared" si="12"/>
        <v>0</v>
      </c>
      <c r="BS89" s="244" t="str">
        <f t="shared" si="13"/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4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20" t="str">
        <f>IF(OR(B90="",F90=""),"*",AY90/P90)</f>
        <v>*</v>
      </c>
      <c r="BR90" s="20" t="str">
        <f t="shared" si="12"/>
        <v>*</v>
      </c>
      <c r="BS90" s="244" t="str">
        <f t="shared" si="13"/>
        <v/>
      </c>
      <c r="BT90" s="8" t="str">
        <f>IF(BN90="","",SUBSTITUTE(BM90," ","")&amp;SUBSTITUTE(BN90," ",""))</f>
        <v/>
      </c>
      <c r="BU90" s="8"/>
    </row>
    <row r="91" spans="1:73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4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20" t="str">
        <f>IF(OR(B91="",F91=""),"*",AY91/P91)</f>
        <v>*</v>
      </c>
      <c r="BR91" s="20" t="str">
        <f t="shared" si="12"/>
        <v>*</v>
      </c>
      <c r="BS91" s="244" t="str">
        <f t="shared" si="13"/>
        <v/>
      </c>
      <c r="BT91" s="8" t="str">
        <f>IF(BN91="","",SUBSTITUTE(BM91," ","")&amp;SUBSTITUTE(BN91," ",""))</f>
        <v/>
      </c>
      <c r="BU91" s="8"/>
    </row>
    <row r="92" spans="1:73">
      <c r="A92" s="49" t="str">
        <f t="shared" si="11"/>
        <v>PEDRO (TP-696)45995</v>
      </c>
      <c r="B92" s="153">
        <v>45995</v>
      </c>
      <c r="C92" s="154">
        <f>IF(BS_CONTROLE[[#This Row],[DATA]]="","",WEEKNUM(BS_CONTROLE[[#This Row],[DATA]]))</f>
        <v>49</v>
      </c>
      <c r="D92" s="247" t="s">
        <v>1000</v>
      </c>
      <c r="E92" s="248"/>
      <c r="F92" s="249" t="s">
        <v>874</v>
      </c>
      <c r="G92" s="175" t="str">
        <f>IF(D92="","*",VLOOKUP(F92,BS_ATIVIDADE[#Data],3,FALSE))</f>
        <v>SOLDA</v>
      </c>
      <c r="H92" s="185" t="s">
        <v>286</v>
      </c>
      <c r="I92" s="116" t="s">
        <v>520</v>
      </c>
      <c r="J92" s="115">
        <v>73</v>
      </c>
      <c r="K92" s="115">
        <v>136.69999999999999</v>
      </c>
      <c r="L92" s="115" t="s">
        <v>520</v>
      </c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92" s="116">
        <v>0.375</v>
      </c>
      <c r="P92" s="116">
        <v>6.25E-2</v>
      </c>
      <c r="Q92" s="115">
        <v>1</v>
      </c>
      <c r="R92" s="10" t="str">
        <f>IFERROR(_xlfn.XLOOKUP(F92, BS_ATIVIDADE[ATIVIDADE],BS_ATIVIDADE[UNIDADE] ), "*")</f>
        <v>Nº DE SOLDA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5" t="s">
        <v>1143</v>
      </c>
      <c r="W92" s="115" t="s">
        <v>1222</v>
      </c>
      <c r="X92" s="114" t="s">
        <v>522</v>
      </c>
      <c r="Y92" s="141"/>
      <c r="Z92" s="114" t="s">
        <v>528</v>
      </c>
      <c r="AA92" s="115" t="s">
        <v>520</v>
      </c>
      <c r="AB92" s="113" t="s">
        <v>520</v>
      </c>
      <c r="AC92" s="113" t="s">
        <v>520</v>
      </c>
      <c r="AD92" s="117" t="s">
        <v>520</v>
      </c>
      <c r="AE92" s="115" t="s">
        <v>520</v>
      </c>
      <c r="AF92" s="115" t="s">
        <v>520</v>
      </c>
      <c r="AG92" s="115" t="s">
        <v>520</v>
      </c>
      <c r="AH92" s="16"/>
      <c r="AI92" s="14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3" t="str">
        <f>BS_CONTROLE[[#This Row],[Local - Partida]]</f>
        <v>136ZCV</v>
      </c>
      <c r="AL92" s="33" t="str">
        <f>BS_CONTROLE[[#This Row],[Local - Encerramento]]</f>
        <v>-</v>
      </c>
      <c r="AM92" s="115" t="str">
        <f>IF(BS_CONTROLE[[#This Row],[Entre - Estações]]=0, "-", BS_CONTROLE[[#This Row],[Entre - Estações]])</f>
        <v>ZXB-ZCV</v>
      </c>
      <c r="AN92" s="115" t="str">
        <f>IF(BS_CONTROLE[[#This Row],[SB]]=0, "-", BS_CONTROLE[[#This Row],[SB]])</f>
        <v>136ZCV</v>
      </c>
      <c r="AO92" s="115">
        <f>IF(BS_CONTROLE[[#This Row],[SUB]]=0, "-", BS_CONTROLE[[#This Row],[SUB]])</f>
        <v>73</v>
      </c>
      <c r="AP92" s="115">
        <f>BS_CONTROLE[[#This Row],[KM - Inicio]]</f>
        <v>136.69999999999999</v>
      </c>
      <c r="AQ92" s="115">
        <f>BS_CONTROLE[[#This Row],[KM - Inicio]]</f>
        <v>136.69999999999999</v>
      </c>
      <c r="AR92" s="118"/>
      <c r="AS92" s="118"/>
      <c r="AT92" s="118"/>
      <c r="AU92" s="164"/>
      <c r="AV92" s="164"/>
      <c r="AW92" s="15"/>
      <c r="AX92" s="15"/>
      <c r="AY92" s="12">
        <f t="shared" si="14"/>
        <v>0</v>
      </c>
      <c r="AZ92" s="190"/>
      <c r="BA92" s="119"/>
      <c r="BB92" s="10" t="str">
        <f>IFERROR(_xlfn.XLOOKUP(AI92, BS_ATIVIDADE[ATIVIDADE],BS_ATIVIDADE[UNIDADE] ), "*")</f>
        <v>Nº DE SOLDA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5" t="str">
        <f>BS_CONTROLE[[#This Row],[Responsavel pelo boletim]]</f>
        <v>Pedro</v>
      </c>
      <c r="BG92" s="237" t="str">
        <f>BS_CONTROLE[[#This Row],[Responsavel pelo boletim]]</f>
        <v>Pedro</v>
      </c>
      <c r="BH92" s="18"/>
      <c r="BI92" s="18"/>
      <c r="BJ92" s="19"/>
      <c r="BK92" s="19"/>
      <c r="BL92" s="17"/>
      <c r="BM92" s="142"/>
      <c r="BN92" s="142"/>
      <c r="BO92" s="142"/>
      <c r="BP92" s="240"/>
      <c r="BQ92" s="20">
        <f>IF(OR(B92="",F92=""),"*",AY92/P92)</f>
        <v>0</v>
      </c>
      <c r="BR92" s="20">
        <f t="shared" si="12"/>
        <v>0</v>
      </c>
      <c r="BS92" s="244" t="str">
        <f t="shared" si="13"/>
        <v/>
      </c>
      <c r="BT92" s="8" t="str">
        <f>IF(BN92="","",SUBSTITUTE(BM92," ","")&amp;SUBSTITUTE(BN92," ",""))</f>
        <v/>
      </c>
      <c r="BU92" s="8"/>
    </row>
    <row r="93" spans="1:73">
      <c r="A93" s="49" t="str">
        <f t="shared" si="11"/>
        <v>RAFAEL (TP-695)45995</v>
      </c>
      <c r="B93" s="153">
        <v>45995</v>
      </c>
      <c r="C93" s="154">
        <f>IF(BS_CONTROLE[[#This Row],[DATA]]="","",WEEKNUM(BS_CONTROLE[[#This Row],[DATA]]))</f>
        <v>49</v>
      </c>
      <c r="D93" s="155" t="s">
        <v>1002</v>
      </c>
      <c r="E93" s="234">
        <v>8</v>
      </c>
      <c r="F93" s="140" t="s">
        <v>881</v>
      </c>
      <c r="G93" s="175" t="str">
        <f>IF(D93="","*",VLOOKUP(F93,BS_ATIVIDADE[#Data],3,FALSE))</f>
        <v>TRILHO - SUBSTITUIÇÂO</v>
      </c>
      <c r="H93" s="197" t="s">
        <v>285</v>
      </c>
      <c r="I93" s="156" t="s">
        <v>520</v>
      </c>
      <c r="J93" s="139">
        <v>73</v>
      </c>
      <c r="K93" s="139">
        <v>134</v>
      </c>
      <c r="L93" s="115">
        <v>133</v>
      </c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93" s="116">
        <v>0.375</v>
      </c>
      <c r="P93" s="116">
        <v>8.3333333333333329E-2</v>
      </c>
      <c r="Q93" s="115">
        <v>624</v>
      </c>
      <c r="R93" s="10" t="str">
        <f>IFERROR(_xlfn.XLOOKUP(F93, BS_ATIVIDADE[ATIVIDADE],BS_ATIVIDADE[UNIDADE] ), "*")</f>
        <v>M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5" t="s">
        <v>1138</v>
      </c>
      <c r="W93" s="115" t="s">
        <v>1238</v>
      </c>
      <c r="X93" s="114" t="s">
        <v>522</v>
      </c>
      <c r="Y93" s="141"/>
      <c r="Z93" s="114" t="s">
        <v>527</v>
      </c>
      <c r="AA93" s="115" t="s">
        <v>520</v>
      </c>
      <c r="AB93" s="113" t="s">
        <v>520</v>
      </c>
      <c r="AC93" s="113" t="s">
        <v>520</v>
      </c>
      <c r="AD93" s="117" t="s">
        <v>520</v>
      </c>
      <c r="AE93" s="115" t="s">
        <v>520</v>
      </c>
      <c r="AF93" s="115" t="s">
        <v>520</v>
      </c>
      <c r="AG93" s="139" t="s">
        <v>520</v>
      </c>
      <c r="AH93" s="16"/>
      <c r="AI93" s="14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3" t="str">
        <f>BS_CONTROLE[[#This Row],[Local - Partida]]</f>
        <v>ZXB136</v>
      </c>
      <c r="AL93" s="33" t="str">
        <f>BS_CONTROLE[[#This Row],[Local - Encerramento]]</f>
        <v>-</v>
      </c>
      <c r="AM93" s="115" t="str">
        <f>IF(BS_CONTROLE[[#This Row],[Entre - Estações]]=0, "-", BS_CONTROLE[[#This Row],[Entre - Estações]])</f>
        <v>ZXB-ZCV</v>
      </c>
      <c r="AN93" s="115" t="str">
        <f>IF(BS_CONTROLE[[#This Row],[SB]]=0, "-", BS_CONTROLE[[#This Row],[SB]])</f>
        <v>ZXB136</v>
      </c>
      <c r="AO93" s="115">
        <f>IF(BS_CONTROLE[[#This Row],[SUB]]=0, "-", BS_CONTROLE[[#This Row],[SUB]])</f>
        <v>73</v>
      </c>
      <c r="AP93" s="115">
        <f>BS_CONTROLE[[#This Row],[KM - Inicio]]</f>
        <v>134</v>
      </c>
      <c r="AQ93" s="115">
        <f>BS_CONTROLE[[#This Row],[KM - Inicio]]</f>
        <v>134</v>
      </c>
      <c r="AR93" s="118"/>
      <c r="AS93" s="118"/>
      <c r="AT93" s="118"/>
      <c r="AU93" s="164"/>
      <c r="AV93" s="164"/>
      <c r="AW93" s="15"/>
      <c r="AX93" s="15"/>
      <c r="AY93" s="12">
        <f t="shared" si="14"/>
        <v>0</v>
      </c>
      <c r="AZ93" s="190"/>
      <c r="BA93" s="119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5" t="str">
        <f>BS_CONTROLE[[#This Row],[Responsavel pelo boletim]]</f>
        <v>Rafael</v>
      </c>
      <c r="BG93" s="237" t="str">
        <f>BS_CONTROLE[[#This Row],[Responsavel pelo boletim]]</f>
        <v>Rafael</v>
      </c>
      <c r="BH93" s="18"/>
      <c r="BI93" s="18"/>
      <c r="BJ93" s="19"/>
      <c r="BK93" s="19"/>
      <c r="BL93" s="17"/>
      <c r="BM93" s="142"/>
      <c r="BN93" s="142"/>
      <c r="BO93" s="142"/>
      <c r="BP93" s="19"/>
      <c r="BQ93" s="20">
        <f>IF(OR(B93="",F93=""),"*",AY93/P93)</f>
        <v>0</v>
      </c>
      <c r="BR93" s="20">
        <f t="shared" si="12"/>
        <v>0</v>
      </c>
      <c r="BS93" s="244" t="str">
        <f t="shared" si="13"/>
        <v/>
      </c>
      <c r="BT93" s="8" t="str">
        <f>IF(BN93="","",SUBSTITUTE(BM93," ","")&amp;SUBSTITUTE(BN93," ",""))</f>
        <v/>
      </c>
      <c r="BU93" s="8"/>
    </row>
    <row r="94" spans="1:73">
      <c r="A94" s="49" t="str">
        <f t="shared" si="11"/>
        <v>V4045995</v>
      </c>
      <c r="B94" s="153">
        <v>45995</v>
      </c>
      <c r="C94" s="154">
        <f>IF(BS_CONTROLE[[#This Row],[DATA]]="","",WEEKNUM(BS_CONTROLE[[#This Row],[DATA]]))</f>
        <v>49</v>
      </c>
      <c r="D94" s="159" t="s">
        <v>860</v>
      </c>
      <c r="E94" s="250"/>
      <c r="F94" s="222" t="s">
        <v>797</v>
      </c>
      <c r="G94" s="175" t="str">
        <f>IF(D94="","*",VLOOKUP(F94,BS_ATIVIDADE[#Data],3,FALSE))</f>
        <v>MECANIZAÇÃO - SOCADORA</v>
      </c>
      <c r="H94" s="156" t="s">
        <v>281</v>
      </c>
      <c r="I94" s="156" t="s">
        <v>281</v>
      </c>
      <c r="J94" s="139">
        <v>73</v>
      </c>
      <c r="K94" s="115">
        <v>129.13499999999999</v>
      </c>
      <c r="L94" s="115">
        <v>125</v>
      </c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4" s="139" t="s">
        <v>1141</v>
      </c>
      <c r="O94" s="116">
        <v>0.375</v>
      </c>
      <c r="P94" s="116">
        <v>0.125</v>
      </c>
      <c r="Q94" s="115">
        <v>2688</v>
      </c>
      <c r="R94" s="10" t="str">
        <f>IFERROR(_xlfn.XLOOKUP(F94, BS_ATIVIDADE[ATIVIDADE],BS_ATIVIDADE[UNIDADE] ), "*")</f>
        <v>M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15" t="s">
        <v>1121</v>
      </c>
      <c r="W94" s="115" t="s">
        <v>1122</v>
      </c>
      <c r="X94" s="114" t="s">
        <v>522</v>
      </c>
      <c r="Y94" s="141"/>
      <c r="Z94" s="114" t="s">
        <v>517</v>
      </c>
      <c r="AA94" s="115">
        <v>1</v>
      </c>
      <c r="AB94" s="113" t="s">
        <v>512</v>
      </c>
      <c r="AC94" s="113" t="s">
        <v>506</v>
      </c>
      <c r="AD94" s="117">
        <v>0.33333333333333331</v>
      </c>
      <c r="AE94" s="115">
        <v>6200</v>
      </c>
      <c r="AF94" s="115">
        <v>6240</v>
      </c>
      <c r="AG94" s="139" t="s">
        <v>520</v>
      </c>
      <c r="AH94" s="16"/>
      <c r="AI94" s="14" t="str">
        <f>IF(BS_CONTROLE[[#This Row],[Atividade]]=0, "-", BS_CONTROLE[[#This Row],[Atividade]])</f>
        <v>MECANIZAÇÃO - SOCADORA</v>
      </c>
      <c r="AJ94" s="9" t="str">
        <f>IF(BS_CONTROLE[[#This Row],[Atividade]]=0, "-", BS_CONTROLE[[#This Row],[Atividade]])</f>
        <v>MECANIZAÇÃO - SOCADORA</v>
      </c>
      <c r="AK94" s="33" t="str">
        <f>BS_CONTROLE[[#This Row],[Local - Partida]]</f>
        <v>ZPNZXB</v>
      </c>
      <c r="AL94" s="33" t="str">
        <f>BS_CONTROLE[[#This Row],[Local - Encerramento]]</f>
        <v>ZPNZXB</v>
      </c>
      <c r="AM94" s="115" t="str">
        <f>IF(BS_CONTROLE[[#This Row],[Entre - Estações]]=0, "-", BS_CONTROLE[[#This Row],[Entre - Estações]])</f>
        <v>ZJC-ZXB</v>
      </c>
      <c r="AN94" s="115" t="str">
        <f>IF(BS_CONTROLE[[#This Row],[SB]]=0, "-", BS_CONTROLE[[#This Row],[SB]])</f>
        <v>120125/125ZPN</v>
      </c>
      <c r="AO94" s="115">
        <f>IF(BS_CONTROLE[[#This Row],[SUB]]=0, "-", BS_CONTROLE[[#This Row],[SUB]])</f>
        <v>73</v>
      </c>
      <c r="AP94" s="115">
        <f>BS_CONTROLE[[#This Row],[KM - Inicio]]</f>
        <v>129.13499999999999</v>
      </c>
      <c r="AQ94" s="115">
        <f>BS_CONTROLE[[#This Row],[KM - Inicio]]</f>
        <v>129.13499999999999</v>
      </c>
      <c r="AR94" s="118"/>
      <c r="AS94" s="118"/>
      <c r="AT94" s="118"/>
      <c r="AU94" s="164"/>
      <c r="AV94" s="164"/>
      <c r="AW94" s="15"/>
      <c r="AX94" s="15"/>
      <c r="AY94" s="12">
        <f t="shared" si="14"/>
        <v>0</v>
      </c>
      <c r="AZ94" s="190"/>
      <c r="BA94" s="119"/>
      <c r="BB94" s="10" t="str">
        <f>IFERROR(_xlfn.XLOOKUP(AI94, BS_ATIVIDADE[ATIVIDADE],BS_ATIVIDADE[UNIDADE] ), "*")</f>
        <v>M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85" t="str">
        <f>BS_CONTROLE[[#This Row],[Responsavel pelo boletim]]</f>
        <v>Saulo</v>
      </c>
      <c r="BG94" s="237" t="str">
        <f>BS_CONTROLE[[#This Row],[Responsavel pelo boletim]]</f>
        <v>Saulo</v>
      </c>
      <c r="BH94" s="18"/>
      <c r="BI94" s="18"/>
      <c r="BJ94" s="19"/>
      <c r="BK94" s="19"/>
      <c r="BL94" s="17"/>
      <c r="BM94" s="142"/>
      <c r="BN94" s="142"/>
      <c r="BO94" s="142"/>
      <c r="BP94" s="240"/>
      <c r="BQ94" s="20">
        <f>IF(OR(B94="",F94=""),"*",AY94/P94)</f>
        <v>0</v>
      </c>
      <c r="BR94" s="20">
        <f t="shared" si="12"/>
        <v>0</v>
      </c>
      <c r="BS94" s="244" t="str">
        <f t="shared" si="13"/>
        <v/>
      </c>
      <c r="BT94" s="8" t="str">
        <f>IF(BN94="","",SUBSTITUTE(BM94," ","")&amp;SUBSTITUTE(BN94," ",""))</f>
        <v/>
      </c>
      <c r="BU94" s="8"/>
    </row>
    <row r="95" spans="1:73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4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20" t="str">
        <f>IF(OR(B95="",F95=""),"*",AY95/P95)</f>
        <v>*</v>
      </c>
      <c r="BR95" s="20" t="str">
        <f t="shared" si="12"/>
        <v>*</v>
      </c>
      <c r="BS95" s="244" t="str">
        <f t="shared" si="13"/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4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20" t="str">
        <f>IF(OR(B96="",F96=""),"*",AY96/P96)</f>
        <v>*</v>
      </c>
      <c r="BR96" s="20" t="str">
        <f t="shared" si="12"/>
        <v>*</v>
      </c>
      <c r="BS96" s="244" t="str">
        <f t="shared" si="13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1"/>
        <v>IGOR (TF-660)45995</v>
      </c>
      <c r="B97" s="153">
        <v>45995</v>
      </c>
      <c r="C97" s="154">
        <f>IF(BS_CONTROLE[[#This Row],[DATA]]="","",WEEKNUM(BS_CONTROLE[[#This Row],[DATA]]))</f>
        <v>49</v>
      </c>
      <c r="D97" s="114" t="s">
        <v>973</v>
      </c>
      <c r="E97" s="236"/>
      <c r="F97" s="138" t="s">
        <v>825</v>
      </c>
      <c r="G97" s="175" t="str">
        <f>IF(D97="","*",VLOOKUP(F97,BS_ATIVIDADE[#Data],3,FALSE))</f>
        <v>MODERNIZAÇÃO</v>
      </c>
      <c r="H97" s="139" t="s">
        <v>94</v>
      </c>
      <c r="I97" s="116" t="s">
        <v>520</v>
      </c>
      <c r="J97" s="139">
        <v>73</v>
      </c>
      <c r="K97" s="139">
        <v>58.331000000000003</v>
      </c>
      <c r="L97" s="115" t="s">
        <v>520</v>
      </c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7" s="116">
        <v>0.35416666666666669</v>
      </c>
      <c r="P97" s="116">
        <v>6.25E-2</v>
      </c>
      <c r="Q97" s="115">
        <v>1</v>
      </c>
      <c r="R97" s="10" t="str">
        <f>IFERROR(_xlfn.XLOOKUP(F97, BS_ATIVIDADE[ATIVIDADE],BS_ATIVIDADE[UNIDADE] ), "*")</f>
        <v>Nº DE SOLDA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5" t="s">
        <v>1284</v>
      </c>
      <c r="W97" s="115" t="s">
        <v>1283</v>
      </c>
      <c r="X97" s="114" t="s">
        <v>522</v>
      </c>
      <c r="Y97" s="141"/>
      <c r="Z97" s="114"/>
      <c r="AA97" s="115" t="s">
        <v>520</v>
      </c>
      <c r="AB97" s="113" t="s">
        <v>520</v>
      </c>
      <c r="AC97" s="113" t="s">
        <v>520</v>
      </c>
      <c r="AD97" s="117" t="s">
        <v>520</v>
      </c>
      <c r="AE97" s="115" t="s">
        <v>520</v>
      </c>
      <c r="AF97" s="115" t="s">
        <v>520</v>
      </c>
      <c r="AG97" s="139" t="s">
        <v>520</v>
      </c>
      <c r="AH97" s="16"/>
      <c r="AI97" s="14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3" t="str">
        <f>BS_CONTROLE[[#This Row],[Local - Partida]]</f>
        <v>ZDGK58</v>
      </c>
      <c r="AL97" s="33" t="str">
        <f>BS_CONTROLE[[#This Row],[Local - Encerramento]]</f>
        <v>-</v>
      </c>
      <c r="AM97" s="115" t="str">
        <f>IF(BS_CONTROLE[[#This Row],[Entre - Estações]]=0, "-", BS_CONTROLE[[#This Row],[Entre - Estações]])</f>
        <v>ZDG-ZTN</v>
      </c>
      <c r="AN97" s="115" t="str">
        <f>IF(BS_CONTROLE[[#This Row],[SB]]=0, "-", BS_CONTROLE[[#This Row],[SB]])</f>
        <v>ZDGK58</v>
      </c>
      <c r="AO97" s="115">
        <f>IF(BS_CONTROLE[[#This Row],[SUB]]=0, "-", BS_CONTROLE[[#This Row],[SUB]])</f>
        <v>73</v>
      </c>
      <c r="AP97" s="115">
        <f>BS_CONTROLE[[#This Row],[KM - Inicio]]</f>
        <v>58.331000000000003</v>
      </c>
      <c r="AQ97" s="115">
        <f>BS_CONTROLE[[#This Row],[KM - Inicio]]</f>
        <v>58.331000000000003</v>
      </c>
      <c r="AR97" s="118"/>
      <c r="AS97" s="118"/>
      <c r="AT97" s="118"/>
      <c r="AU97" s="164"/>
      <c r="AV97" s="164"/>
      <c r="AW97" s="15"/>
      <c r="AX97" s="15"/>
      <c r="AY97" s="12">
        <f t="shared" si="14"/>
        <v>0</v>
      </c>
      <c r="AZ97" s="190"/>
      <c r="BA97" s="119"/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85" t="str">
        <f>BS_CONTROLE[[#This Row],[Responsavel pelo boletim]]</f>
        <v>Igor</v>
      </c>
      <c r="BG97" s="237" t="str">
        <f>BS_CONTROLE[[#This Row],[Responsavel pelo boletim]]</f>
        <v>Igor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20">
        <f>IF(OR(B97="",F97=""),"*",AY97/P97)</f>
        <v>0</v>
      </c>
      <c r="BR97" s="20">
        <f t="shared" si="12"/>
        <v>0</v>
      </c>
      <c r="BS97" s="244" t="str">
        <f t="shared" si="13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1"/>
        <v>MAURO TP-868)45995</v>
      </c>
      <c r="B98" s="153">
        <v>45995</v>
      </c>
      <c r="C98" s="154">
        <f>IF(BS_CONTROLE[[#This Row],[DATA]]="","",WEEKNUM(BS_CONTROLE[[#This Row],[DATA]]))</f>
        <v>49</v>
      </c>
      <c r="D98" s="247" t="s">
        <v>997</v>
      </c>
      <c r="E98" s="246"/>
      <c r="F98" s="138" t="s">
        <v>825</v>
      </c>
      <c r="G98" s="175" t="str">
        <f>IF(D98="","*",VLOOKUP(F98,BS_ATIVIDADE[#Data],3,FALSE))</f>
        <v>MODERNIZAÇÃO</v>
      </c>
      <c r="H98" s="139" t="s">
        <v>94</v>
      </c>
      <c r="I98" s="116" t="s">
        <v>520</v>
      </c>
      <c r="J98" s="139">
        <v>73</v>
      </c>
      <c r="K98" s="139">
        <v>57.801000000000002</v>
      </c>
      <c r="L98" s="115" t="s">
        <v>520</v>
      </c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8" s="116">
        <v>0.35416666666666669</v>
      </c>
      <c r="P98" s="116">
        <v>6.25E-2</v>
      </c>
      <c r="Q98" s="115">
        <v>1</v>
      </c>
      <c r="R98" s="10" t="str">
        <f>IFERROR(_xlfn.XLOOKUP(F98, BS_ATIVIDADE[ATIVIDADE],BS_ATIVIDADE[UNIDADE] ), "*")</f>
        <v>Nº DE SOLDA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5" t="s">
        <v>1285</v>
      </c>
      <c r="W98" s="115" t="s">
        <v>1283</v>
      </c>
      <c r="X98" s="114" t="s">
        <v>522</v>
      </c>
      <c r="Y98" s="141"/>
      <c r="Z98" s="114"/>
      <c r="AA98" s="115" t="s">
        <v>520</v>
      </c>
      <c r="AB98" s="113" t="s">
        <v>520</v>
      </c>
      <c r="AC98" s="113" t="s">
        <v>520</v>
      </c>
      <c r="AD98" s="117" t="s">
        <v>520</v>
      </c>
      <c r="AE98" s="115" t="s">
        <v>520</v>
      </c>
      <c r="AF98" s="115" t="s">
        <v>520</v>
      </c>
      <c r="AG98" s="139" t="s">
        <v>520</v>
      </c>
      <c r="AH98" s="16"/>
      <c r="AI98" s="14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3" t="str">
        <f>BS_CONTROLE[[#This Row],[Local - Partida]]</f>
        <v>ZDGK58</v>
      </c>
      <c r="AL98" s="33" t="str">
        <f>BS_CONTROLE[[#This Row],[Local - Encerramento]]</f>
        <v>-</v>
      </c>
      <c r="AM98" s="115" t="str">
        <f>IF(BS_CONTROLE[[#This Row],[Entre - Estações]]=0, "-", BS_CONTROLE[[#This Row],[Entre - Estações]])</f>
        <v>ZDG-ZTN</v>
      </c>
      <c r="AN98" s="115" t="str">
        <f>IF(BS_CONTROLE[[#This Row],[SB]]=0, "-", BS_CONTROLE[[#This Row],[SB]])</f>
        <v>ZDGK58</v>
      </c>
      <c r="AO98" s="115">
        <f>IF(BS_CONTROLE[[#This Row],[SUB]]=0, "-", BS_CONTROLE[[#This Row],[SUB]])</f>
        <v>73</v>
      </c>
      <c r="AP98" s="115">
        <f>BS_CONTROLE[[#This Row],[KM - Inicio]]</f>
        <v>57.801000000000002</v>
      </c>
      <c r="AQ98" s="115">
        <f>BS_CONTROLE[[#This Row],[KM - Inicio]]</f>
        <v>57.801000000000002</v>
      </c>
      <c r="AR98" s="118"/>
      <c r="AS98" s="118"/>
      <c r="AT98" s="118"/>
      <c r="AU98" s="164"/>
      <c r="AV98" s="164"/>
      <c r="AW98" s="15"/>
      <c r="AX98" s="15"/>
      <c r="AY98" s="12">
        <f t="shared" si="14"/>
        <v>0</v>
      </c>
      <c r="AZ98" s="190"/>
      <c r="BA98" s="119"/>
      <c r="BB98" s="10" t="str">
        <f>IFERROR(_xlfn.XLOOKUP(AI98, BS_ATIVIDADE[ATIVIDADE],BS_ATIVIDADE[UNIDADE] ), "*")</f>
        <v>Nº DE SOLDA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85" t="str">
        <f>BS_CONTROLE[[#This Row],[Responsavel pelo boletim]]</f>
        <v>Mauro</v>
      </c>
      <c r="BG98" s="237" t="str">
        <f>BS_CONTROLE[[#This Row],[Responsavel pelo boletim]]</f>
        <v>Mauro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20">
        <f>IF(OR(B98="",F98=""),"*",AY98/P98)</f>
        <v>0</v>
      </c>
      <c r="BR98" s="20">
        <f t="shared" si="12"/>
        <v>0</v>
      </c>
      <c r="BS98" s="244" t="str">
        <f t="shared" si="13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4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20" t="str">
        <f>IF(OR(B99="",F99=""),"*",AY99/P99)</f>
        <v>*</v>
      </c>
      <c r="BR99" s="20" t="str">
        <f t="shared" si="12"/>
        <v>*</v>
      </c>
      <c r="BS99" s="244" t="str">
        <f t="shared" si="13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4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20" t="str">
        <f>IF(OR(B100="",F100=""),"*",AY100/P100)</f>
        <v>*</v>
      </c>
      <c r="BR100" s="20" t="str">
        <f t="shared" si="12"/>
        <v>*</v>
      </c>
      <c r="BS100" s="244" t="str">
        <f t="shared" si="13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4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20" t="str">
        <f>IF(OR(B101="",F101=""),"*",AY101/P101)</f>
        <v>*</v>
      </c>
      <c r="BR101" s="20" t="str">
        <f t="shared" si="12"/>
        <v>*</v>
      </c>
      <c r="BS101" s="244" t="str">
        <f t="shared" si="13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4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20" t="str">
        <f>IF(OR(B102="",F102=""),"*",AY102/P102)</f>
        <v>*</v>
      </c>
      <c r="BR102" s="20" t="str">
        <f t="shared" si="12"/>
        <v>*</v>
      </c>
      <c r="BS102" s="244" t="str">
        <f t="shared" si="13"/>
        <v/>
      </c>
      <c r="BT102" s="8" t="str">
        <f>IF(BN102="","",SUBSTITUTE(BM102," ","")&amp;SUBSTITUTE(BN102," ",""))</f>
        <v/>
      </c>
      <c r="BU102" s="8"/>
    </row>
    <row r="103" spans="1:73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4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20" t="str">
        <f>IF(OR(B103="",F103=""),"*",AY103/P103)</f>
        <v>*</v>
      </c>
      <c r="BR103" s="20" t="str">
        <f t="shared" si="12"/>
        <v>*</v>
      </c>
      <c r="BS103" s="244" t="str">
        <f t="shared" si="13"/>
        <v/>
      </c>
      <c r="BT103" s="8" t="str">
        <f>IF(BN103="","",SUBSTITUTE(BM103," ","")&amp;SUBSTITUTE(BN103," ",""))</f>
        <v/>
      </c>
      <c r="BU103" s="8"/>
    </row>
    <row r="104" spans="1:73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4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20" t="str">
        <f>IF(OR(B104="",F104=""),"*",AY104/P104)</f>
        <v>*</v>
      </c>
      <c r="BR104" s="20" t="str">
        <f t="shared" si="12"/>
        <v>*</v>
      </c>
      <c r="BS104" s="244" t="str">
        <f t="shared" si="13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4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20" t="str">
        <f>IF(OR(B105="",F105=""),"*",AY105/P105)</f>
        <v>*</v>
      </c>
      <c r="BR105" s="20" t="str">
        <f t="shared" si="12"/>
        <v>*</v>
      </c>
      <c r="BS105" s="244" t="str">
        <f t="shared" si="13"/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4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20" t="str">
        <f>IF(OR(B106="",F106=""),"*",AY106/P106)</f>
        <v>*</v>
      </c>
      <c r="BR106" s="20" t="str">
        <f t="shared" si="12"/>
        <v>*</v>
      </c>
      <c r="BS106" s="244" t="str">
        <f t="shared" si="13"/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4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20" t="str">
        <f>IF(OR(B107="",F107=""),"*",AY107/P107)</f>
        <v>*</v>
      </c>
      <c r="BR107" s="20" t="str">
        <f t="shared" si="12"/>
        <v>*</v>
      </c>
      <c r="BS107" s="244" t="str">
        <f t="shared" si="13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4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20" t="str">
        <f>IF(OR(B108="",F108=""),"*",AY108/P108)</f>
        <v>*</v>
      </c>
      <c r="BR108" s="20" t="str">
        <f t="shared" si="12"/>
        <v>*</v>
      </c>
      <c r="BS108" s="244" t="str">
        <f t="shared" si="13"/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4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20" t="str">
        <f>IF(OR(B109="",F109=""),"*",AY109/P109)</f>
        <v>*</v>
      </c>
      <c r="BR109" s="20" t="str">
        <f t="shared" si="12"/>
        <v>*</v>
      </c>
      <c r="BS109" s="244" t="str">
        <f t="shared" si="13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4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20" t="str">
        <f>IF(OR(B110="",F110=""),"*",AY110/P110)</f>
        <v>*</v>
      </c>
      <c r="BR110" s="20" t="str">
        <f t="shared" si="12"/>
        <v>*</v>
      </c>
      <c r="BS110" s="244" t="str">
        <f t="shared" si="13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4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20" t="str">
        <f>IF(OR(B111="",F111=""),"*",AY111/P111)</f>
        <v>*</v>
      </c>
      <c r="BR111" s="20" t="str">
        <f t="shared" si="12"/>
        <v>*</v>
      </c>
      <c r="BS111" s="244" t="str">
        <f t="shared" si="13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4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20" t="str">
        <f>IF(OR(B112="",F112=""),"*",AY112/P112)</f>
        <v>*</v>
      </c>
      <c r="BR112" s="20" t="str">
        <f t="shared" si="12"/>
        <v>*</v>
      </c>
      <c r="BS112" s="244" t="str">
        <f t="shared" si="13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4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20" t="str">
        <f>IF(OR(B113="",F113=""),"*",AY113/P113)</f>
        <v>*</v>
      </c>
      <c r="BR113" s="20" t="str">
        <f t="shared" si="12"/>
        <v>*</v>
      </c>
      <c r="BS113" s="244" t="str">
        <f t="shared" si="13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4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20" t="str">
        <f>IF(OR(B114="",F114=""),"*",AY114/P114)</f>
        <v>*</v>
      </c>
      <c r="BR114" s="20" t="str">
        <f t="shared" si="12"/>
        <v>*</v>
      </c>
      <c r="BS114" s="244" t="str">
        <f t="shared" si="13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4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20" t="str">
        <f>IF(OR(B115="",F115=""),"*",AY115/P115)</f>
        <v>*</v>
      </c>
      <c r="BR115" s="20" t="str">
        <f t="shared" si="12"/>
        <v>*</v>
      </c>
      <c r="BS115" s="244" t="str">
        <f t="shared" si="13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4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20" t="str">
        <f>IF(OR(B116="",F116=""),"*",AY116/P116)</f>
        <v>*</v>
      </c>
      <c r="BR116" s="20" t="str">
        <f t="shared" si="12"/>
        <v>*</v>
      </c>
      <c r="BS116" s="244" t="str">
        <f t="shared" si="13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4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20" t="str">
        <f>IF(OR(B117="",F117=""),"*",AY117/P117)</f>
        <v>*</v>
      </c>
      <c r="BR117" s="20" t="str">
        <f t="shared" si="12"/>
        <v>*</v>
      </c>
      <c r="BS117" s="244" t="str">
        <f t="shared" si="13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4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20" t="str">
        <f>IF(OR(B118="",F118=""),"*",AY118/P118)</f>
        <v>*</v>
      </c>
      <c r="BR118" s="20" t="str">
        <f t="shared" si="12"/>
        <v>*</v>
      </c>
      <c r="BS118" s="244" t="str">
        <f t="shared" si="13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4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20" t="str">
        <f>IF(OR(B119="",F119=""),"*",AY119/P119)</f>
        <v>*</v>
      </c>
      <c r="BR119" s="20" t="str">
        <f t="shared" si="12"/>
        <v>*</v>
      </c>
      <c r="BS119" s="244" t="str">
        <f t="shared" si="13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4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20" t="str">
        <f>IF(OR(B120="",F120=""),"*",AY120/P120)</f>
        <v>*</v>
      </c>
      <c r="BR120" s="20" t="str">
        <f t="shared" si="12"/>
        <v>*</v>
      </c>
      <c r="BS120" s="244" t="str">
        <f t="shared" si="13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4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20" t="str">
        <f>IF(OR(B121="",F121=""),"*",AY121/P121)</f>
        <v>*</v>
      </c>
      <c r="BR121" s="20" t="str">
        <f t="shared" si="12"/>
        <v>*</v>
      </c>
      <c r="BS121" s="244" t="str">
        <f t="shared" si="13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4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20" t="str">
        <f>IF(OR(B122="",F122=""),"*",AY122/P122)</f>
        <v>*</v>
      </c>
      <c r="BR122" s="20" t="str">
        <f t="shared" si="12"/>
        <v>*</v>
      </c>
      <c r="BS122" s="244" t="str">
        <f t="shared" si="13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4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20" t="str">
        <f>IF(OR(B123="",F123=""),"*",AY123/P123)</f>
        <v>*</v>
      </c>
      <c r="BR123" s="20" t="str">
        <f t="shared" si="12"/>
        <v>*</v>
      </c>
      <c r="BS123" s="244" t="str">
        <f t="shared" si="13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4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20" t="str">
        <f>IF(OR(B124="",F124=""),"*",AY124/P124)</f>
        <v>*</v>
      </c>
      <c r="BR124" s="20" t="str">
        <f t="shared" si="12"/>
        <v>*</v>
      </c>
      <c r="BS124" s="244" t="str">
        <f t="shared" si="13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4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20" t="str">
        <f>IF(OR(B125="",F125=""),"*",AY125/P125)</f>
        <v>*</v>
      </c>
      <c r="BR125" s="20" t="str">
        <f t="shared" si="12"/>
        <v>*</v>
      </c>
      <c r="BS125" s="244" t="str">
        <f t="shared" si="13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4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20" t="str">
        <f>IF(OR(B126="",F126=""),"*",AY126/P126)</f>
        <v>*</v>
      </c>
      <c r="BR126" s="20" t="str">
        <f t="shared" si="12"/>
        <v>*</v>
      </c>
      <c r="BS126" s="244" t="str">
        <f t="shared" si="13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4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20" t="str">
        <f>IF(OR(B127="",F127=""),"*",AY127/P127)</f>
        <v>*</v>
      </c>
      <c r="BR127" s="20" t="str">
        <f t="shared" si="12"/>
        <v>*</v>
      </c>
      <c r="BS127" s="244" t="str">
        <f t="shared" si="13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4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20" t="str">
        <f>IF(OR(B128="",F128=""),"*",AY128/P128)</f>
        <v>*</v>
      </c>
      <c r="BR128" s="20" t="str">
        <f t="shared" si="12"/>
        <v>*</v>
      </c>
      <c r="BS128" s="244" t="str">
        <f t="shared" si="13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4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20" t="str">
        <f>IF(OR(B129="",F129=""),"*",AY129/P129)</f>
        <v>*</v>
      </c>
      <c r="BR129" s="20" t="str">
        <f t="shared" si="12"/>
        <v>*</v>
      </c>
      <c r="BS129" s="244" t="str">
        <f t="shared" si="13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4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20" t="str">
        <f>IF(OR(B130="",F130=""),"*",AY130/P130)</f>
        <v>*</v>
      </c>
      <c r="BR130" s="20" t="str">
        <f t="shared" si="12"/>
        <v>*</v>
      </c>
      <c r="BS130" s="244" t="str">
        <f t="shared" si="13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4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20" t="str">
        <f>IF(OR(B131="",F131=""),"*",AY131/P131)</f>
        <v>*</v>
      </c>
      <c r="BR131" s="20" t="str">
        <f t="shared" si="12"/>
        <v>*</v>
      </c>
      <c r="BS131" s="244" t="str">
        <f t="shared" si="13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4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20" t="str">
        <f>IF(OR(B132="",F132=""),"*",AY132/P132)</f>
        <v>*</v>
      </c>
      <c r="BR132" s="20" t="str">
        <f t="shared" si="12"/>
        <v>*</v>
      </c>
      <c r="BS132" s="244" t="str">
        <f t="shared" si="13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4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20" t="str">
        <f>IF(OR(B133="",F133=""),"*",AY133/P133)</f>
        <v>*</v>
      </c>
      <c r="BR133" s="20" t="str">
        <f t="shared" si="12"/>
        <v>*</v>
      </c>
      <c r="BS133" s="244" t="str">
        <f t="shared" si="13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4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20" t="str">
        <f>IF(OR(B134="",F134=""),"*",AY134/P134)</f>
        <v>*</v>
      </c>
      <c r="BR134" s="20" t="str">
        <f t="shared" si="12"/>
        <v>*</v>
      </c>
      <c r="BS134" s="244" t="str">
        <f t="shared" si="13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4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20" t="str">
        <f>IF(OR(B135="",F135=""),"*",AY135/P135)</f>
        <v>*</v>
      </c>
      <c r="BR135" s="20" t="str">
        <f t="shared" si="12"/>
        <v>*</v>
      </c>
      <c r="BS135" s="244" t="str">
        <f t="shared" si="13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4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20" t="str">
        <f>IF(OR(B136="",F136=""),"*",AY136/P136)</f>
        <v>*</v>
      </c>
      <c r="BR136" s="20" t="str">
        <f t="shared" si="12"/>
        <v>*</v>
      </c>
      <c r="BS136" s="244" t="str">
        <f t="shared" si="13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4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20" t="str">
        <f>IF(OR(B137="",F137=""),"*",AY137/P137)</f>
        <v>*</v>
      </c>
      <c r="BR137" s="20" t="str">
        <f t="shared" si="12"/>
        <v>*</v>
      </c>
      <c r="BS137" s="244" t="str">
        <f t="shared" si="13"/>
        <v/>
      </c>
      <c r="BT137" s="8" t="str">
        <f>IF(BN137="","",SUBSTITUTE(BM137," ","")&amp;SUBSTITUTE(BN137," ",""))</f>
        <v/>
      </c>
    </row>
    <row r="138" spans="1:73">
      <c r="A138" s="49" t="str">
        <f t="shared" ref="A138:A201" si="15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4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20" t="str">
        <f>IF(OR(B138="",F138=""),"*",AY138/P138)</f>
        <v>*</v>
      </c>
      <c r="BR138" s="20" t="str">
        <f t="shared" ref="BR138:BR201" si="16">IF(OR(B138="",F138=""),"*",BA138/Q138)</f>
        <v>*</v>
      </c>
      <c r="BS138" s="244" t="str">
        <f t="shared" ref="BS138:BS201" si="17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>
      <c r="A139" s="49" t="str">
        <f t="shared" si="15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4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20" t="str">
        <f>IF(OR(B139="",F139=""),"*",AY139/P139)</f>
        <v>*</v>
      </c>
      <c r="BR139" s="20" t="str">
        <f t="shared" si="16"/>
        <v>*</v>
      </c>
      <c r="BS139" s="244" t="str">
        <f t="shared" si="17"/>
        <v/>
      </c>
      <c r="BT139" s="8" t="str">
        <f>IF(BN139="","",SUBSTITUTE(BM139," ","")&amp;SUBSTITUTE(BN139," ",""))</f>
        <v/>
      </c>
    </row>
    <row r="140" spans="1:73">
      <c r="A140" s="49" t="str">
        <f t="shared" si="15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4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20" t="str">
        <f>IF(OR(B140="",F140=""),"*",AY140/P140)</f>
        <v>*</v>
      </c>
      <c r="BR140" s="20" t="str">
        <f t="shared" si="16"/>
        <v>*</v>
      </c>
      <c r="BS140" s="244" t="str">
        <f t="shared" si="17"/>
        <v/>
      </c>
      <c r="BT140" s="8" t="str">
        <f>IF(BN140="","",SUBSTITUTE(BM140," ","")&amp;SUBSTITUTE(BN140," ",""))</f>
        <v/>
      </c>
    </row>
    <row r="141" spans="1:73">
      <c r="A141" s="49" t="str">
        <f t="shared" si="15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4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20" t="str">
        <f>IF(OR(B141="",F141=""),"*",AY141/P141)</f>
        <v>*</v>
      </c>
      <c r="BR141" s="20" t="str">
        <f t="shared" si="16"/>
        <v>*</v>
      </c>
      <c r="BS141" s="244" t="str">
        <f t="shared" si="17"/>
        <v/>
      </c>
      <c r="BT141" s="8" t="str">
        <f>IF(BN141="","",SUBSTITUTE(BM141," ","")&amp;SUBSTITUTE(BN141," ",""))</f>
        <v/>
      </c>
    </row>
    <row r="142" spans="1:73">
      <c r="A142" s="49" t="str">
        <f t="shared" si="15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4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20" t="str">
        <f>IF(OR(B142="",F142=""),"*",AY142/P142)</f>
        <v>*</v>
      </c>
      <c r="BR142" s="20" t="str">
        <f t="shared" si="16"/>
        <v>*</v>
      </c>
      <c r="BS142" s="244" t="str">
        <f t="shared" si="17"/>
        <v/>
      </c>
      <c r="BT142" s="8" t="str">
        <f>IF(BN142="","",SUBSTITUTE(BM142," ","")&amp;SUBSTITUTE(BN142," ",""))</f>
        <v/>
      </c>
    </row>
    <row r="143" spans="1:73" ht="15.75" customHeight="1">
      <c r="A143" s="49" t="str">
        <f t="shared" si="15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18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20" t="str">
        <f>IF(OR(B143="",F143=""),"*",AY143/P143)</f>
        <v>*</v>
      </c>
      <c r="BR143" s="20" t="str">
        <f t="shared" si="16"/>
        <v>*</v>
      </c>
      <c r="BS143" s="244" t="str">
        <f t="shared" si="17"/>
        <v/>
      </c>
      <c r="BT143" s="8" t="str">
        <f>IF(BN143="","",SUBSTITUTE(BM143," ","")&amp;SUBSTITUTE(BN143," ",""))</f>
        <v/>
      </c>
    </row>
    <row r="144" spans="1:73">
      <c r="A144" s="49" t="str">
        <f t="shared" si="15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18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20" t="str">
        <f>IF(OR(B144="",F144=""),"*",AY144/P144)</f>
        <v>*</v>
      </c>
      <c r="BR144" s="20" t="str">
        <f t="shared" si="16"/>
        <v>*</v>
      </c>
      <c r="BS144" s="244" t="str">
        <f t="shared" si="17"/>
        <v/>
      </c>
      <c r="BT144" s="8" t="str">
        <f>IF(BN144="","",SUBSTITUTE(BM144," ","")&amp;SUBSTITUTE(BN144," ",""))</f>
        <v/>
      </c>
    </row>
    <row r="145" spans="1:72">
      <c r="A145" s="49" t="str">
        <f t="shared" si="15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18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20" t="str">
        <f>IF(OR(B145="",F145=""),"*",AY145/P145)</f>
        <v>*</v>
      </c>
      <c r="BR145" s="20" t="str">
        <f t="shared" si="16"/>
        <v>*</v>
      </c>
      <c r="BS145" s="244" t="str">
        <f t="shared" si="17"/>
        <v/>
      </c>
      <c r="BT145" s="8" t="str">
        <f>IF(BN145="","",SUBSTITUTE(BM145," ","")&amp;SUBSTITUTE(BN145," ",""))</f>
        <v/>
      </c>
    </row>
    <row r="146" spans="1:72">
      <c r="A146" s="49" t="str">
        <f t="shared" si="15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18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20" t="str">
        <f>IF(OR(B146="",F146=""),"*",AY146/P146)</f>
        <v>*</v>
      </c>
      <c r="BR146" s="20" t="str">
        <f t="shared" si="16"/>
        <v>*</v>
      </c>
      <c r="BS146" s="244" t="str">
        <f t="shared" si="17"/>
        <v/>
      </c>
      <c r="BT146" s="8" t="str">
        <f>IF(BN146="","",SUBSTITUTE(BM146," ","")&amp;SUBSTITUTE(BN146," ",""))</f>
        <v/>
      </c>
    </row>
    <row r="147" spans="1:72">
      <c r="A147" s="49" t="str">
        <f t="shared" si="15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18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20" t="str">
        <f>IF(OR(B147="",F147=""),"*",AY147/P147)</f>
        <v>*</v>
      </c>
      <c r="BR147" s="20" t="str">
        <f t="shared" si="16"/>
        <v>*</v>
      </c>
      <c r="BS147" s="244" t="str">
        <f t="shared" si="17"/>
        <v/>
      </c>
      <c r="BT147" s="8" t="str">
        <f>IF(BN147="","",SUBSTITUTE(BM147," ","")&amp;SUBSTITUTE(BN147," ",""))</f>
        <v/>
      </c>
    </row>
    <row r="148" spans="1:72">
      <c r="A148" s="49" t="str">
        <f t="shared" si="15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18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20" t="str">
        <f>IF(OR(B148="",F148=""),"*",AY148/P148)</f>
        <v>*</v>
      </c>
      <c r="BR148" s="20" t="str">
        <f t="shared" si="16"/>
        <v>*</v>
      </c>
      <c r="BS148" s="244" t="str">
        <f t="shared" si="17"/>
        <v/>
      </c>
      <c r="BT148" s="8" t="str">
        <f>IF(BN148="","",SUBSTITUTE(BM148," ","")&amp;SUBSTITUTE(BN148," ",""))</f>
        <v/>
      </c>
    </row>
    <row r="149" spans="1:72">
      <c r="A149" s="49" t="str">
        <f t="shared" si="15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18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20" t="str">
        <f>IF(OR(B149="",F149=""),"*",AY149/P149)</f>
        <v>*</v>
      </c>
      <c r="BR149" s="20" t="str">
        <f t="shared" si="16"/>
        <v>*</v>
      </c>
      <c r="BS149" s="244" t="str">
        <f t="shared" si="17"/>
        <v/>
      </c>
      <c r="BT149" s="8" t="str">
        <f>IF(BN149="","",SUBSTITUTE(BM149," ","")&amp;SUBSTITUTE(BN149," ",""))</f>
        <v/>
      </c>
    </row>
    <row r="150" spans="1:72">
      <c r="A150" s="49" t="str">
        <f t="shared" si="15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18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20" t="str">
        <f>IF(OR(B150="",F150=""),"*",AY150/P150)</f>
        <v>*</v>
      </c>
      <c r="BR150" s="20" t="str">
        <f t="shared" si="16"/>
        <v>*</v>
      </c>
      <c r="BS150" s="244" t="str">
        <f t="shared" si="17"/>
        <v/>
      </c>
      <c r="BT150" s="8" t="str">
        <f>IF(BN150="","",SUBSTITUTE(BM150," ","")&amp;SUBSTITUTE(BN150," ",""))</f>
        <v/>
      </c>
    </row>
    <row r="151" spans="1:72">
      <c r="A151" s="49" t="str">
        <f t="shared" si="15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18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20" t="str">
        <f>IF(OR(B151="",F151=""),"*",AY151/P151)</f>
        <v>*</v>
      </c>
      <c r="BR151" s="20" t="str">
        <f t="shared" si="16"/>
        <v>*</v>
      </c>
      <c r="BS151" s="244" t="str">
        <f t="shared" si="17"/>
        <v/>
      </c>
      <c r="BT151" s="8" t="str">
        <f>IF(BN151="","",SUBSTITUTE(BM151," ","")&amp;SUBSTITUTE(BN151," ",""))</f>
        <v/>
      </c>
    </row>
    <row r="152" spans="1:72">
      <c r="A152" s="49" t="str">
        <f t="shared" si="15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18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20" t="str">
        <f>IF(OR(B152="",F152=""),"*",AY152/P152)</f>
        <v>*</v>
      </c>
      <c r="BR152" s="20" t="str">
        <f t="shared" si="16"/>
        <v>*</v>
      </c>
      <c r="BS152" s="244" t="str">
        <f t="shared" si="17"/>
        <v/>
      </c>
      <c r="BT152" s="8" t="str">
        <f>IF(BN152="","",SUBSTITUTE(BM152," ","")&amp;SUBSTITUTE(BN152," ",""))</f>
        <v/>
      </c>
    </row>
    <row r="153" spans="1:72">
      <c r="A153" s="49" t="str">
        <f t="shared" si="15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18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20" t="str">
        <f>IF(OR(B153="",F153=""),"*",AY153/P153)</f>
        <v>*</v>
      </c>
      <c r="BR153" s="20" t="str">
        <f t="shared" si="16"/>
        <v>*</v>
      </c>
      <c r="BS153" s="244" t="str">
        <f t="shared" si="17"/>
        <v/>
      </c>
      <c r="BT153" s="8" t="str">
        <f>IF(BN153="","",SUBSTITUTE(BM153," ","")&amp;SUBSTITUTE(BN153," ",""))</f>
        <v/>
      </c>
    </row>
    <row r="154" spans="1:72">
      <c r="A154" s="49" t="str">
        <f t="shared" si="15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18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20" t="str">
        <f>IF(OR(B154="",F154=""),"*",AY154/P154)</f>
        <v>*</v>
      </c>
      <c r="BR154" s="20" t="str">
        <f t="shared" si="16"/>
        <v>*</v>
      </c>
      <c r="BS154" s="244" t="str">
        <f t="shared" si="17"/>
        <v/>
      </c>
      <c r="BT154" s="8" t="str">
        <f>IF(BN154="","",SUBSTITUTE(BM154," ","")&amp;SUBSTITUTE(BN154," ",""))</f>
        <v/>
      </c>
    </row>
    <row r="155" spans="1:72">
      <c r="A155" s="49" t="str">
        <f t="shared" si="15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18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20" t="str">
        <f>IF(OR(B155="",F155=""),"*",AY155/P155)</f>
        <v>*</v>
      </c>
      <c r="BR155" s="20" t="str">
        <f t="shared" si="16"/>
        <v>*</v>
      </c>
      <c r="BS155" s="244" t="str">
        <f t="shared" si="17"/>
        <v/>
      </c>
      <c r="BT155" s="8" t="str">
        <f>IF(BN155="","",SUBSTITUTE(BM155," ","")&amp;SUBSTITUTE(BN155," ",""))</f>
        <v/>
      </c>
    </row>
    <row r="156" spans="1:72">
      <c r="A156" s="49" t="str">
        <f t="shared" si="15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18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20" t="str">
        <f>IF(OR(B156="",F156=""),"*",AY156/P156)</f>
        <v>*</v>
      </c>
      <c r="BR156" s="20" t="str">
        <f t="shared" si="16"/>
        <v>*</v>
      </c>
      <c r="BS156" s="244" t="str">
        <f t="shared" si="17"/>
        <v/>
      </c>
      <c r="BT156" s="8" t="str">
        <f>IF(BN156="","",SUBSTITUTE(BM156," ","")&amp;SUBSTITUTE(BN156," ",""))</f>
        <v/>
      </c>
    </row>
    <row r="157" spans="1:72">
      <c r="A157" s="49" t="str">
        <f t="shared" si="15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18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20" t="str">
        <f>IF(OR(B157="",F157=""),"*",AY157/P157)</f>
        <v>*</v>
      </c>
      <c r="BR157" s="20" t="str">
        <f t="shared" si="16"/>
        <v>*</v>
      </c>
      <c r="BS157" s="244" t="str">
        <f t="shared" si="17"/>
        <v/>
      </c>
      <c r="BT157" s="8" t="str">
        <f>IF(BN157="","",SUBSTITUTE(BM157," ","")&amp;SUBSTITUTE(BN157," ",""))</f>
        <v/>
      </c>
    </row>
    <row r="158" spans="1:72">
      <c r="A158" s="49" t="str">
        <f t="shared" si="15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18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20" t="str">
        <f>IF(OR(B158="",F158=""),"*",AY158/P158)</f>
        <v>*</v>
      </c>
      <c r="BR158" s="20" t="str">
        <f t="shared" si="16"/>
        <v>*</v>
      </c>
      <c r="BS158" s="244" t="str">
        <f t="shared" si="17"/>
        <v/>
      </c>
      <c r="BT158" s="8" t="str">
        <f>IF(BN158="","",SUBSTITUTE(BM158," ","")&amp;SUBSTITUTE(BN158," ",""))</f>
        <v/>
      </c>
    </row>
    <row r="159" spans="1:72">
      <c r="A159" s="49" t="str">
        <f t="shared" si="15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18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20" t="str">
        <f>IF(OR(B159="",F159=""),"*",AY159/P159)</f>
        <v>*</v>
      </c>
      <c r="BR159" s="20" t="str">
        <f t="shared" si="16"/>
        <v>*</v>
      </c>
      <c r="BS159" s="244" t="str">
        <f t="shared" si="17"/>
        <v/>
      </c>
      <c r="BT159" s="8" t="str">
        <f>IF(BN159="","",SUBSTITUTE(BM159," ","")&amp;SUBSTITUTE(BN159," ",""))</f>
        <v/>
      </c>
    </row>
    <row r="160" spans="1:72">
      <c r="A160" s="49" t="str">
        <f t="shared" si="15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18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20" t="str">
        <f>IF(OR(B160="",F160=""),"*",AY160/P160)</f>
        <v>*</v>
      </c>
      <c r="BR160" s="20" t="str">
        <f t="shared" si="16"/>
        <v>*</v>
      </c>
      <c r="BS160" s="244" t="str">
        <f t="shared" si="17"/>
        <v/>
      </c>
      <c r="BT160" s="8" t="str">
        <f>IF(BN160="","",SUBSTITUTE(BM160," ","")&amp;SUBSTITUTE(BN160," ",""))</f>
        <v/>
      </c>
    </row>
    <row r="161" spans="1:72">
      <c r="A161" s="49" t="str">
        <f t="shared" si="15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18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20" t="str">
        <f>IF(OR(B161="",F161=""),"*",AY161/P161)</f>
        <v>*</v>
      </c>
      <c r="BR161" s="20" t="str">
        <f t="shared" si="16"/>
        <v>*</v>
      </c>
      <c r="BS161" s="244" t="str">
        <f t="shared" si="17"/>
        <v/>
      </c>
      <c r="BT161" s="8" t="str">
        <f>IF(BN161="","",SUBSTITUTE(BM161," ","")&amp;SUBSTITUTE(BN161," ",""))</f>
        <v/>
      </c>
    </row>
    <row r="162" spans="1:72">
      <c r="A162" s="49" t="str">
        <f t="shared" si="15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18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20" t="str">
        <f>IF(OR(B162="",F162=""),"*",AY162/P162)</f>
        <v>*</v>
      </c>
      <c r="BR162" s="20" t="str">
        <f t="shared" si="16"/>
        <v>*</v>
      </c>
      <c r="BS162" s="244" t="str">
        <f t="shared" si="17"/>
        <v/>
      </c>
      <c r="BT162" s="8" t="str">
        <f>IF(BN162="","",SUBSTITUTE(BM162," ","")&amp;SUBSTITUTE(BN162," ",""))</f>
        <v/>
      </c>
    </row>
    <row r="163" spans="1:72">
      <c r="A163" s="49" t="str">
        <f t="shared" si="15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18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20" t="str">
        <f>IF(OR(B163="",F163=""),"*",AY163/P163)</f>
        <v>*</v>
      </c>
      <c r="BR163" s="20" t="str">
        <f t="shared" si="16"/>
        <v>*</v>
      </c>
      <c r="BS163" s="244" t="str">
        <f t="shared" si="17"/>
        <v/>
      </c>
      <c r="BT163" s="8" t="str">
        <f>IF(BN163="","",SUBSTITUTE(BM163," ","")&amp;SUBSTITUTE(BN163," ",""))</f>
        <v/>
      </c>
    </row>
    <row r="164" spans="1:72">
      <c r="A164" s="49" t="str">
        <f t="shared" si="15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18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20" t="str">
        <f>IF(OR(B164="",F164=""),"*",AY164/P164)</f>
        <v>*</v>
      </c>
      <c r="BR164" s="20" t="str">
        <f t="shared" si="16"/>
        <v>*</v>
      </c>
      <c r="BS164" s="244" t="str">
        <f t="shared" si="17"/>
        <v/>
      </c>
      <c r="BT164" s="8" t="str">
        <f>IF(BN164="","",SUBSTITUTE(BM164," ","")&amp;SUBSTITUTE(BN164," ",""))</f>
        <v/>
      </c>
    </row>
    <row r="165" spans="1:72">
      <c r="A165" s="49" t="str">
        <f t="shared" si="15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18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20" t="str">
        <f>IF(OR(B165="",F165=""),"*",AY165/P165)</f>
        <v>*</v>
      </c>
      <c r="BR165" s="20" t="str">
        <f t="shared" si="16"/>
        <v>*</v>
      </c>
      <c r="BS165" s="244" t="str">
        <f t="shared" si="17"/>
        <v/>
      </c>
      <c r="BT165" s="8" t="str">
        <f>IF(BN165="","",SUBSTITUTE(BM165," ","")&amp;SUBSTITUTE(BN165," ",""))</f>
        <v/>
      </c>
    </row>
    <row r="166" spans="1:72">
      <c r="A166" s="49" t="str">
        <f t="shared" si="15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18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20" t="str">
        <f>IF(OR(B166="",F166=""),"*",AY166/P166)</f>
        <v>*</v>
      </c>
      <c r="BR166" s="20" t="str">
        <f t="shared" si="16"/>
        <v>*</v>
      </c>
      <c r="BS166" s="244" t="str">
        <f t="shared" si="17"/>
        <v/>
      </c>
      <c r="BT166" s="8" t="str">
        <f>IF(BN166="","",SUBSTITUTE(BM166," ","")&amp;SUBSTITUTE(BN166," ",""))</f>
        <v/>
      </c>
    </row>
    <row r="167" spans="1:72">
      <c r="A167" s="49" t="str">
        <f t="shared" si="15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18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20" t="str">
        <f>IF(OR(B167="",F167=""),"*",AY167/P167)</f>
        <v>*</v>
      </c>
      <c r="BR167" s="20" t="str">
        <f t="shared" si="16"/>
        <v>*</v>
      </c>
      <c r="BS167" s="244" t="str">
        <f t="shared" si="17"/>
        <v/>
      </c>
      <c r="BT167" s="8" t="str">
        <f>IF(BN167="","",SUBSTITUTE(BM167," ","")&amp;SUBSTITUTE(BN167," ",""))</f>
        <v/>
      </c>
    </row>
    <row r="168" spans="1:72">
      <c r="A168" s="49" t="str">
        <f t="shared" si="15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18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20" t="str">
        <f>IF(OR(B168="",F168=""),"*",AY168/P168)</f>
        <v>*</v>
      </c>
      <c r="BR168" s="20" t="str">
        <f t="shared" si="16"/>
        <v>*</v>
      </c>
      <c r="BS168" s="244" t="str">
        <f t="shared" si="17"/>
        <v/>
      </c>
      <c r="BT168" s="8" t="str">
        <f>IF(BN168="","",SUBSTITUTE(BM168," ","")&amp;SUBSTITUTE(BN168," ",""))</f>
        <v/>
      </c>
    </row>
    <row r="169" spans="1:72">
      <c r="A169" s="49" t="str">
        <f t="shared" si="15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18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20" t="str">
        <f>IF(OR(B169="",F169=""),"*",AY169/P169)</f>
        <v>*</v>
      </c>
      <c r="BR169" s="20" t="str">
        <f t="shared" si="16"/>
        <v>*</v>
      </c>
      <c r="BS169" s="244" t="str">
        <f t="shared" si="17"/>
        <v/>
      </c>
      <c r="BT169" s="8" t="str">
        <f>IF(BN169="","",SUBSTITUTE(BM169," ","")&amp;SUBSTITUTE(BN169," ",""))</f>
        <v/>
      </c>
    </row>
    <row r="170" spans="1:72">
      <c r="A170" s="49" t="str">
        <f t="shared" si="15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18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20" t="str">
        <f>IF(OR(B170="",F170=""),"*",AY170/P170)</f>
        <v>*</v>
      </c>
      <c r="BR170" s="242" t="str">
        <f t="shared" si="16"/>
        <v>*</v>
      </c>
      <c r="BS170" s="49" t="str">
        <f t="shared" si="17"/>
        <v/>
      </c>
      <c r="BT170" s="8" t="str">
        <f>IF(BN170="","",SUBSTITUTE(BM170," ","")&amp;SUBSTITUTE(BN170," ",""))</f>
        <v/>
      </c>
    </row>
    <row r="171" spans="1:72">
      <c r="A171" s="49" t="str">
        <f t="shared" si="15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18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20" t="str">
        <f>IF(OR(B171="",F171=""),"*",AY171/P171)</f>
        <v>*</v>
      </c>
      <c r="BR171" s="20" t="str">
        <f t="shared" si="16"/>
        <v>*</v>
      </c>
      <c r="BS171" s="244" t="str">
        <f t="shared" si="17"/>
        <v/>
      </c>
      <c r="BT171" s="8" t="str">
        <f>IF(BN171="","",SUBSTITUTE(BM171," ","")&amp;SUBSTITUTE(BN171," ",""))</f>
        <v/>
      </c>
    </row>
    <row r="172" spans="1:72">
      <c r="A172" s="49" t="str">
        <f t="shared" si="15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18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20" t="str">
        <f>IF(OR(B172="",F172=""),"*",AY172/P172)</f>
        <v>*</v>
      </c>
      <c r="BR172" s="20" t="str">
        <f t="shared" si="16"/>
        <v>*</v>
      </c>
      <c r="BS172" s="244" t="str">
        <f t="shared" si="17"/>
        <v/>
      </c>
      <c r="BT172" s="8" t="str">
        <f>IF(BN172="","",SUBSTITUTE(BM172," ","")&amp;SUBSTITUTE(BN172," ",""))</f>
        <v/>
      </c>
    </row>
    <row r="173" spans="1:72">
      <c r="A173" s="49" t="str">
        <f t="shared" si="15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18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20" t="str">
        <f>IF(OR(B173="",F173=""),"*",AY173/P173)</f>
        <v>*</v>
      </c>
      <c r="BR173" s="20" t="str">
        <f t="shared" si="16"/>
        <v>*</v>
      </c>
      <c r="BS173" s="244" t="str">
        <f t="shared" si="17"/>
        <v/>
      </c>
      <c r="BT173" s="8" t="str">
        <f>IF(BN173="","",SUBSTITUTE(BM173," ","")&amp;SUBSTITUTE(BN173," ",""))</f>
        <v/>
      </c>
    </row>
    <row r="174" spans="1:72">
      <c r="A174" s="49" t="str">
        <f t="shared" si="15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18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20" t="str">
        <f>IF(OR(B174="",F174=""),"*",AY174/P174)</f>
        <v>*</v>
      </c>
      <c r="BR174" s="20" t="str">
        <f t="shared" si="16"/>
        <v>*</v>
      </c>
      <c r="BS174" s="244" t="str">
        <f t="shared" si="17"/>
        <v/>
      </c>
      <c r="BT174" s="8" t="str">
        <f>IF(BN174="","",SUBSTITUTE(BM174," ","")&amp;SUBSTITUTE(BN174," ",""))</f>
        <v/>
      </c>
    </row>
    <row r="175" spans="1:72">
      <c r="A175" s="49" t="str">
        <f t="shared" si="15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18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20" t="str">
        <f>IF(OR(B175="",F175=""),"*",AY175/P175)</f>
        <v>*</v>
      </c>
      <c r="BR175" s="20" t="str">
        <f t="shared" si="16"/>
        <v>*</v>
      </c>
      <c r="BS175" s="244" t="str">
        <f t="shared" si="17"/>
        <v/>
      </c>
      <c r="BT175" s="8" t="str">
        <f>IF(BN175="","",SUBSTITUTE(BM175," ","")&amp;SUBSTITUTE(BN175," ",""))</f>
        <v/>
      </c>
    </row>
    <row r="176" spans="1:72">
      <c r="A176" s="49" t="str">
        <f t="shared" si="15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18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20" t="str">
        <f>IF(OR(B176="",F176=""),"*",AY176/P176)</f>
        <v>*</v>
      </c>
      <c r="BR176" s="20" t="str">
        <f t="shared" si="16"/>
        <v>*</v>
      </c>
      <c r="BS176" s="244" t="str">
        <f t="shared" si="17"/>
        <v/>
      </c>
      <c r="BT176" s="8" t="str">
        <f>IF(BN176="","",SUBSTITUTE(BM176," ","")&amp;SUBSTITUTE(BN176," ",""))</f>
        <v/>
      </c>
    </row>
    <row r="177" spans="1:72">
      <c r="A177" s="49" t="str">
        <f t="shared" si="15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18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20" t="str">
        <f>IF(OR(B177="",F177=""),"*",AY177/P177)</f>
        <v>*</v>
      </c>
      <c r="BR177" s="20" t="str">
        <f t="shared" si="16"/>
        <v>*</v>
      </c>
      <c r="BS177" s="244" t="str">
        <f t="shared" si="17"/>
        <v/>
      </c>
      <c r="BT177" s="8" t="str">
        <f>IF(BN177="","",SUBSTITUTE(BM177," ","")&amp;SUBSTITUTE(BN177," ",""))</f>
        <v/>
      </c>
    </row>
    <row r="178" spans="1:72">
      <c r="A178" s="49" t="str">
        <f t="shared" si="15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18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20" t="str">
        <f>IF(OR(B178="",F178=""),"*",AY178/P178)</f>
        <v>*</v>
      </c>
      <c r="BR178" s="20" t="str">
        <f t="shared" si="16"/>
        <v>*</v>
      </c>
      <c r="BS178" s="244" t="str">
        <f t="shared" si="17"/>
        <v/>
      </c>
      <c r="BT178" s="8" t="str">
        <f>IF(BN178="","",SUBSTITUTE(BM178," ","")&amp;SUBSTITUTE(BN178," ",""))</f>
        <v/>
      </c>
    </row>
    <row r="179" spans="1:72">
      <c r="A179" s="49" t="str">
        <f t="shared" si="15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18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20" t="str">
        <f>IF(OR(B179="",F179=""),"*",AY179/P179)</f>
        <v>*</v>
      </c>
      <c r="BR179" s="20" t="str">
        <f t="shared" si="16"/>
        <v>*</v>
      </c>
      <c r="BS179" s="244" t="str">
        <f t="shared" si="17"/>
        <v/>
      </c>
      <c r="BT179" s="8" t="str">
        <f>IF(BN179="","",SUBSTITUTE(BM179," ","")&amp;SUBSTITUTE(BN179," ",""))</f>
        <v/>
      </c>
    </row>
    <row r="180" spans="1:72">
      <c r="A180" s="49" t="str">
        <f t="shared" si="15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18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20" t="str">
        <f>IF(OR(B180="",F180=""),"*",AY180/P180)</f>
        <v>*</v>
      </c>
      <c r="BR180" s="20" t="str">
        <f t="shared" si="16"/>
        <v>*</v>
      </c>
      <c r="BS180" s="244" t="str">
        <f t="shared" si="17"/>
        <v/>
      </c>
      <c r="BT180" s="8" t="str">
        <f>IF(BN180="","",SUBSTITUTE(BM180," ","")&amp;SUBSTITUTE(BN180," ",""))</f>
        <v/>
      </c>
    </row>
    <row r="181" spans="1:72">
      <c r="A181" s="49" t="str">
        <f t="shared" si="15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18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20" t="str">
        <f>IF(OR(B181="",F181=""),"*",AY181/P181)</f>
        <v>*</v>
      </c>
      <c r="BR181" s="20" t="str">
        <f t="shared" si="16"/>
        <v>*</v>
      </c>
      <c r="BS181" s="244" t="str">
        <f t="shared" si="17"/>
        <v/>
      </c>
      <c r="BT181" s="8" t="str">
        <f>IF(BN181="","",SUBSTITUTE(BM181," ","")&amp;SUBSTITUTE(BN181," ",""))</f>
        <v/>
      </c>
    </row>
    <row r="182" spans="1:72">
      <c r="A182" s="49" t="str">
        <f t="shared" si="15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18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20" t="str">
        <f>IF(OR(B182="",F182=""),"*",AY182/P182)</f>
        <v>*</v>
      </c>
      <c r="BR182" s="20" t="str">
        <f t="shared" si="16"/>
        <v>*</v>
      </c>
      <c r="BS182" s="244" t="str">
        <f t="shared" si="17"/>
        <v/>
      </c>
      <c r="BT182" s="8" t="str">
        <f>IF(BN182="","",SUBSTITUTE(BM182," ","")&amp;SUBSTITUTE(BN182," ",""))</f>
        <v/>
      </c>
    </row>
    <row r="183" spans="1:72">
      <c r="A183" s="49" t="str">
        <f t="shared" si="15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18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20" t="str">
        <f>IF(OR(B183="",F183=""),"*",AY183/P183)</f>
        <v>*</v>
      </c>
      <c r="BR183" s="20" t="str">
        <f t="shared" si="16"/>
        <v>*</v>
      </c>
      <c r="BS183" s="244" t="str">
        <f t="shared" si="17"/>
        <v/>
      </c>
      <c r="BT183" s="8" t="str">
        <f>IF(BN183="","",SUBSTITUTE(BM183," ","")&amp;SUBSTITUTE(BN183," ",""))</f>
        <v/>
      </c>
    </row>
    <row r="184" spans="1:72">
      <c r="A184" s="49" t="str">
        <f t="shared" si="15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18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20" t="str">
        <f>IF(OR(B184="",F184=""),"*",AY184/P184)</f>
        <v>*</v>
      </c>
      <c r="BR184" s="20" t="str">
        <f t="shared" si="16"/>
        <v>*</v>
      </c>
      <c r="BS184" s="244" t="str">
        <f t="shared" si="17"/>
        <v/>
      </c>
      <c r="BT184" s="8" t="str">
        <f>IF(BN184="","",SUBSTITUTE(BM184," ","")&amp;SUBSTITUTE(BN184," ",""))</f>
        <v/>
      </c>
    </row>
    <row r="185" spans="1:72">
      <c r="A185" s="49" t="str">
        <f t="shared" si="15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18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20" t="str">
        <f>IF(OR(B185="",F185=""),"*",AY185/P185)</f>
        <v>*</v>
      </c>
      <c r="BR185" s="20" t="str">
        <f t="shared" si="16"/>
        <v>*</v>
      </c>
      <c r="BS185" s="244" t="str">
        <f t="shared" si="17"/>
        <v/>
      </c>
      <c r="BT185" s="8" t="str">
        <f>IF(BN185="","",SUBSTITUTE(BM185," ","")&amp;SUBSTITUTE(BN185," ",""))</f>
        <v/>
      </c>
    </row>
    <row r="186" spans="1:72">
      <c r="A186" s="49" t="str">
        <f t="shared" si="15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18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20" t="str">
        <f>IF(OR(B186="",F186=""),"*",AY186/P186)</f>
        <v>*</v>
      </c>
      <c r="BR186" s="20" t="str">
        <f t="shared" si="16"/>
        <v>*</v>
      </c>
      <c r="BS186" s="244" t="str">
        <f t="shared" si="17"/>
        <v/>
      </c>
      <c r="BT186" s="8" t="str">
        <f>IF(BN186="","",SUBSTITUTE(BM186," ","")&amp;SUBSTITUTE(BN186," ",""))</f>
        <v/>
      </c>
    </row>
    <row r="187" spans="1:72">
      <c r="A187" s="49" t="str">
        <f t="shared" si="15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18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20" t="str">
        <f>IF(OR(B187="",F187=""),"*",AY187/P187)</f>
        <v>*</v>
      </c>
      <c r="BR187" s="20" t="str">
        <f t="shared" si="16"/>
        <v>*</v>
      </c>
      <c r="BS187" s="244" t="str">
        <f t="shared" si="17"/>
        <v/>
      </c>
      <c r="BT187" s="8" t="str">
        <f>IF(BN187="","",SUBSTITUTE(BM187," ","")&amp;SUBSTITUTE(BN187," ",""))</f>
        <v/>
      </c>
    </row>
    <row r="188" spans="1:72">
      <c r="A188" s="49" t="str">
        <f t="shared" si="15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18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20" t="str">
        <f>IF(OR(B188="",F188=""),"*",AY188/P188)</f>
        <v>*</v>
      </c>
      <c r="BR188" s="20" t="str">
        <f t="shared" si="16"/>
        <v>*</v>
      </c>
      <c r="BS188" s="244" t="str">
        <f t="shared" si="17"/>
        <v/>
      </c>
      <c r="BT188" s="8" t="str">
        <f>IF(BN188="","",SUBSTITUTE(BM188," ","")&amp;SUBSTITUTE(BN188," ",""))</f>
        <v/>
      </c>
    </row>
    <row r="189" spans="1:72">
      <c r="A189" s="49" t="str">
        <f t="shared" si="15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18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20" t="str">
        <f>IF(OR(B189="",F189=""),"*",AY189/P189)</f>
        <v>*</v>
      </c>
      <c r="BR189" s="20" t="str">
        <f t="shared" si="16"/>
        <v>*</v>
      </c>
      <c r="BS189" s="244" t="str">
        <f t="shared" si="17"/>
        <v/>
      </c>
      <c r="BT189" s="8" t="str">
        <f>IF(BN189="","",SUBSTITUTE(BM189," ","")&amp;SUBSTITUTE(BN189," ",""))</f>
        <v/>
      </c>
    </row>
    <row r="190" spans="1:72">
      <c r="A190" s="49" t="str">
        <f t="shared" si="15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18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20" t="str">
        <f>IF(OR(B190="",F190=""),"*",AY190/P190)</f>
        <v>*</v>
      </c>
      <c r="BR190" s="20" t="str">
        <f t="shared" si="16"/>
        <v>*</v>
      </c>
      <c r="BS190" s="244" t="str">
        <f t="shared" si="17"/>
        <v/>
      </c>
      <c r="BT190" s="8" t="str">
        <f>IF(BN190="","",SUBSTITUTE(BM190," ","")&amp;SUBSTITUTE(BN190," ",""))</f>
        <v/>
      </c>
    </row>
    <row r="191" spans="1:72">
      <c r="A191" s="49" t="str">
        <f t="shared" si="15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18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20" t="str">
        <f>IF(OR(B191="",F191=""),"*",AY191/P191)</f>
        <v>*</v>
      </c>
      <c r="BR191" s="20" t="str">
        <f t="shared" si="16"/>
        <v>*</v>
      </c>
      <c r="BS191" s="244" t="str">
        <f t="shared" si="17"/>
        <v/>
      </c>
      <c r="BT191" s="8" t="str">
        <f>IF(BN191="","",SUBSTITUTE(BM191," ","")&amp;SUBSTITUTE(BN191," ",""))</f>
        <v/>
      </c>
    </row>
    <row r="192" spans="1:72">
      <c r="A192" s="49" t="str">
        <f t="shared" si="15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18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20" t="str">
        <f>IF(OR(B192="",F192=""),"*",AY192/P192)</f>
        <v>*</v>
      </c>
      <c r="BR192" s="20" t="str">
        <f t="shared" si="16"/>
        <v>*</v>
      </c>
      <c r="BS192" s="244" t="str">
        <f t="shared" si="17"/>
        <v/>
      </c>
      <c r="BT192" s="8" t="str">
        <f>IF(BN192="","",SUBSTITUTE(BM192," ","")&amp;SUBSTITUTE(BN192," ",""))</f>
        <v/>
      </c>
    </row>
    <row r="193" spans="1:72">
      <c r="A193" s="49" t="str">
        <f t="shared" si="15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18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20" t="str">
        <f>IF(OR(B193="",F193=""),"*",AY193/P193)</f>
        <v>*</v>
      </c>
      <c r="BR193" s="20" t="str">
        <f t="shared" si="16"/>
        <v>*</v>
      </c>
      <c r="BS193" s="244" t="str">
        <f t="shared" si="17"/>
        <v/>
      </c>
      <c r="BT193" s="8" t="str">
        <f>IF(BN193="","",SUBSTITUTE(BM193," ","")&amp;SUBSTITUTE(BN193," ",""))</f>
        <v/>
      </c>
    </row>
    <row r="194" spans="1:72">
      <c r="A194" s="49" t="str">
        <f t="shared" si="15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18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20" t="str">
        <f>IF(OR(B194="",F194=""),"*",AY194/P194)</f>
        <v>*</v>
      </c>
      <c r="BR194" s="20" t="str">
        <f t="shared" si="16"/>
        <v>*</v>
      </c>
      <c r="BS194" s="244" t="str">
        <f t="shared" si="17"/>
        <v/>
      </c>
      <c r="BT194" s="8" t="str">
        <f>IF(BN194="","",SUBSTITUTE(BM194," ","")&amp;SUBSTITUTE(BN194," ",""))</f>
        <v/>
      </c>
    </row>
    <row r="195" spans="1:72">
      <c r="A195" s="49" t="str">
        <f t="shared" si="15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18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20" t="str">
        <f>IF(OR(B195="",F195=""),"*",AY195/P195)</f>
        <v>*</v>
      </c>
      <c r="BR195" s="20" t="str">
        <f t="shared" si="16"/>
        <v>*</v>
      </c>
      <c r="BS195" s="244" t="str">
        <f t="shared" si="17"/>
        <v/>
      </c>
      <c r="BT195" s="8" t="str">
        <f>IF(BN195="","",SUBSTITUTE(BM195," ","")&amp;SUBSTITUTE(BN195," ",""))</f>
        <v/>
      </c>
    </row>
    <row r="196" spans="1:72">
      <c r="A196" s="49" t="str">
        <f t="shared" si="15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18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20" t="str">
        <f>IF(OR(B196="",F196=""),"*",AY196/P196)</f>
        <v>*</v>
      </c>
      <c r="BR196" s="20" t="str">
        <f t="shared" si="16"/>
        <v>*</v>
      </c>
      <c r="BS196" s="244" t="str">
        <f t="shared" si="17"/>
        <v/>
      </c>
      <c r="BT196" s="8" t="str">
        <f>IF(BN196="","",SUBSTITUTE(BM196," ","")&amp;SUBSTITUTE(BN196," ",""))</f>
        <v/>
      </c>
    </row>
    <row r="197" spans="1:72">
      <c r="A197" s="49" t="str">
        <f t="shared" si="15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18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20" t="str">
        <f>IF(OR(B197="",F197=""),"*",AY197/P197)</f>
        <v>*</v>
      </c>
      <c r="BR197" s="20" t="str">
        <f t="shared" si="16"/>
        <v>*</v>
      </c>
      <c r="BS197" s="244" t="str">
        <f t="shared" si="17"/>
        <v/>
      </c>
      <c r="BT197" s="8" t="str">
        <f>IF(BN197="","",SUBSTITUTE(BM197," ","")&amp;SUBSTITUTE(BN197," ",""))</f>
        <v/>
      </c>
    </row>
    <row r="198" spans="1:72">
      <c r="A198" s="49" t="str">
        <f t="shared" si="15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18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20" t="str">
        <f>IF(OR(B198="",F198=""),"*",AY198/P198)</f>
        <v>*</v>
      </c>
      <c r="BR198" s="20" t="str">
        <f t="shared" si="16"/>
        <v>*</v>
      </c>
      <c r="BS198" s="244" t="str">
        <f t="shared" si="17"/>
        <v/>
      </c>
      <c r="BT198" s="8" t="str">
        <f>IF(BN198="","",SUBSTITUTE(BM198," ","")&amp;SUBSTITUTE(BN198," ",""))</f>
        <v/>
      </c>
    </row>
    <row r="199" spans="1:72">
      <c r="A199" s="49" t="str">
        <f t="shared" si="15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18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20" t="str">
        <f>IF(OR(B199="",F199=""),"*",AY199/P199)</f>
        <v>*</v>
      </c>
      <c r="BR199" s="20" t="str">
        <f t="shared" si="16"/>
        <v>*</v>
      </c>
      <c r="BS199" s="244" t="str">
        <f t="shared" si="17"/>
        <v/>
      </c>
      <c r="BT199" s="8" t="str">
        <f>IF(BN199="","",SUBSTITUTE(BM199," ","")&amp;SUBSTITUTE(BN199," ",""))</f>
        <v/>
      </c>
    </row>
    <row r="200" spans="1:72">
      <c r="A200" s="49" t="str">
        <f t="shared" si="15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18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20" t="str">
        <f>IF(OR(B200="",F200=""),"*",AY200/P200)</f>
        <v>*</v>
      </c>
      <c r="BR200" s="20" t="str">
        <f t="shared" si="16"/>
        <v>*</v>
      </c>
      <c r="BS200" s="244" t="str">
        <f t="shared" si="17"/>
        <v/>
      </c>
      <c r="BT200" s="8" t="str">
        <f>IF(BN200="","",SUBSTITUTE(BM200," ","")&amp;SUBSTITUTE(BN200," ",""))</f>
        <v/>
      </c>
    </row>
    <row r="201" spans="1:72">
      <c r="A201" s="49" t="str">
        <f t="shared" si="15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18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20" t="str">
        <f>IF(OR(B201="",F201=""),"*",AY201/P201)</f>
        <v>*</v>
      </c>
      <c r="BR201" s="20" t="str">
        <f t="shared" si="16"/>
        <v>*</v>
      </c>
      <c r="BS201" s="244" t="str">
        <f t="shared" si="17"/>
        <v/>
      </c>
      <c r="BT201" s="8" t="str">
        <f>IF(BN201="","",SUBSTITUTE(BM201," ","")&amp;SUBSTITUTE(BN201," ",""))</f>
        <v/>
      </c>
    </row>
    <row r="202" spans="1:72">
      <c r="A202" s="49" t="str">
        <f t="shared" ref="A202:A265" si="19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18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20" t="str">
        <f>IF(OR(B202="",F202=""),"*",AY202/P202)</f>
        <v>*</v>
      </c>
      <c r="BR202" s="20" t="str">
        <f t="shared" ref="BR202:BR265" si="20">IF(OR(B202="",F202=""),"*",BA202/Q202)</f>
        <v>*</v>
      </c>
      <c r="BS202" s="244" t="str">
        <f t="shared" ref="BS202:BS265" si="21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>
      <c r="A203" s="49" t="str">
        <f t="shared" si="19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18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20" t="str">
        <f>IF(OR(B203="",F203=""),"*",AY203/P203)</f>
        <v>*</v>
      </c>
      <c r="BR203" s="20" t="str">
        <f t="shared" si="20"/>
        <v>*</v>
      </c>
      <c r="BS203" s="244" t="str">
        <f t="shared" si="21"/>
        <v/>
      </c>
      <c r="BT203" s="8" t="str">
        <f>IF(BN203="","",SUBSTITUTE(BM203," ","")&amp;SUBSTITUTE(BN203," ",""))</f>
        <v/>
      </c>
    </row>
    <row r="204" spans="1:72">
      <c r="A204" s="49" t="str">
        <f t="shared" si="19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18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20" t="str">
        <f>IF(OR(B204="",F204=""),"*",AY204/P204)</f>
        <v>*</v>
      </c>
      <c r="BR204" s="20" t="str">
        <f t="shared" si="20"/>
        <v>*</v>
      </c>
      <c r="BS204" s="244" t="str">
        <f t="shared" si="21"/>
        <v/>
      </c>
      <c r="BT204" s="8" t="str">
        <f>IF(BN204="","",SUBSTITUTE(BM204," ","")&amp;SUBSTITUTE(BN204," ",""))</f>
        <v/>
      </c>
    </row>
    <row r="205" spans="1:72">
      <c r="A205" s="49" t="str">
        <f t="shared" si="19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18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20" t="str">
        <f>IF(OR(B205="",F205=""),"*",AY205/P205)</f>
        <v>*</v>
      </c>
      <c r="BR205" s="20" t="str">
        <f t="shared" si="20"/>
        <v>*</v>
      </c>
      <c r="BS205" s="244" t="str">
        <f t="shared" si="21"/>
        <v/>
      </c>
      <c r="BT205" s="8" t="str">
        <f>IF(BN205="","",SUBSTITUTE(BM205," ","")&amp;SUBSTITUTE(BN205," ",""))</f>
        <v/>
      </c>
    </row>
    <row r="206" spans="1:72">
      <c r="A206" s="49" t="str">
        <f t="shared" si="19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18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20" t="str">
        <f>IF(OR(B206="",F206=""),"*",AY206/P206)</f>
        <v>*</v>
      </c>
      <c r="BR206" s="20" t="str">
        <f t="shared" si="20"/>
        <v>*</v>
      </c>
      <c r="BS206" s="244" t="str">
        <f t="shared" si="21"/>
        <v/>
      </c>
      <c r="BT206" s="8" t="str">
        <f>IF(BN206="","",SUBSTITUTE(BM206," ","")&amp;SUBSTITUTE(BN206," ",""))</f>
        <v/>
      </c>
    </row>
    <row r="207" spans="1:72">
      <c r="A207" s="49" t="str">
        <f t="shared" si="19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2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20" t="str">
        <f>IF(OR(B207="",F207=""),"*",AY207/P207)</f>
        <v>*</v>
      </c>
      <c r="BR207" s="20" t="str">
        <f t="shared" si="20"/>
        <v>*</v>
      </c>
      <c r="BS207" s="244" t="str">
        <f t="shared" si="21"/>
        <v/>
      </c>
      <c r="BT207" s="8" t="str">
        <f>IF(BN207="","",SUBSTITUTE(BM207," ","")&amp;SUBSTITUTE(BN207," ",""))</f>
        <v/>
      </c>
    </row>
    <row r="208" spans="1:72">
      <c r="A208" s="49" t="str">
        <f t="shared" si="19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2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20" t="str">
        <f>IF(OR(B208="",F208=""),"*",AY208/P208)</f>
        <v>*</v>
      </c>
      <c r="BR208" s="20" t="str">
        <f t="shared" si="20"/>
        <v>*</v>
      </c>
      <c r="BS208" s="244" t="str">
        <f t="shared" si="21"/>
        <v/>
      </c>
      <c r="BT208" s="8" t="str">
        <f>IF(BN208="","",SUBSTITUTE(BM208," ","")&amp;SUBSTITUTE(BN208," ",""))</f>
        <v/>
      </c>
    </row>
    <row r="209" spans="1:72">
      <c r="A209" s="49" t="str">
        <f t="shared" si="19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2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20" t="str">
        <f>IF(OR(B209="",F209=""),"*",AY209/P209)</f>
        <v>*</v>
      </c>
      <c r="BR209" s="20" t="str">
        <f t="shared" si="20"/>
        <v>*</v>
      </c>
      <c r="BS209" s="244" t="str">
        <f t="shared" si="21"/>
        <v/>
      </c>
      <c r="BT209" s="8" t="str">
        <f>IF(BN209="","",SUBSTITUTE(BM209," ","")&amp;SUBSTITUTE(BN209," ",""))</f>
        <v/>
      </c>
    </row>
    <row r="210" spans="1:72">
      <c r="A210" s="49" t="str">
        <f t="shared" si="19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2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20" t="str">
        <f>IF(OR(B210="",F210=""),"*",AY210/P210)</f>
        <v>*</v>
      </c>
      <c r="BR210" s="20" t="str">
        <f t="shared" si="20"/>
        <v>*</v>
      </c>
      <c r="BS210" s="244" t="str">
        <f t="shared" si="21"/>
        <v/>
      </c>
      <c r="BT210" s="8" t="str">
        <f>IF(BN210="","",SUBSTITUTE(BM210," ","")&amp;SUBSTITUTE(BN210," ",""))</f>
        <v/>
      </c>
    </row>
    <row r="211" spans="1:72">
      <c r="A211" s="49" t="str">
        <f t="shared" si="19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2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20" t="str">
        <f>IF(OR(B211="",F211=""),"*",AY211/P211)</f>
        <v>*</v>
      </c>
      <c r="BR211" s="20" t="str">
        <f t="shared" si="20"/>
        <v>*</v>
      </c>
      <c r="BS211" s="244" t="str">
        <f t="shared" si="21"/>
        <v/>
      </c>
      <c r="BT211" s="8" t="str">
        <f>IF(BN211="","",SUBSTITUTE(BM211," ","")&amp;SUBSTITUTE(BN211," ",""))</f>
        <v/>
      </c>
    </row>
    <row r="212" spans="1:72">
      <c r="A212" s="49" t="str">
        <f t="shared" si="19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2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20" t="str">
        <f>IF(OR(B212="",F212=""),"*",AY212/P212)</f>
        <v>*</v>
      </c>
      <c r="BR212" s="20" t="str">
        <f t="shared" si="20"/>
        <v>*</v>
      </c>
      <c r="BS212" s="244" t="str">
        <f t="shared" si="21"/>
        <v/>
      </c>
      <c r="BT212" s="8" t="str">
        <f>IF(BN212="","",SUBSTITUTE(BM212," ","")&amp;SUBSTITUTE(BN212," ",""))</f>
        <v/>
      </c>
    </row>
    <row r="213" spans="1:72">
      <c r="A213" s="49" t="str">
        <f t="shared" si="19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2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20" t="str">
        <f>IF(OR(B213="",F213=""),"*",AY213/P213)</f>
        <v>*</v>
      </c>
      <c r="BR213" s="20" t="str">
        <f t="shared" si="20"/>
        <v>*</v>
      </c>
      <c r="BS213" s="244" t="str">
        <f t="shared" si="21"/>
        <v/>
      </c>
      <c r="BT213" s="8" t="str">
        <f>IF(BN213="","",SUBSTITUTE(BM213," ","")&amp;SUBSTITUTE(BN213," ",""))</f>
        <v/>
      </c>
    </row>
    <row r="214" spans="1:72" ht="30" customHeight="1">
      <c r="A214" s="49" t="str">
        <f t="shared" si="19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2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20" t="str">
        <f>IF(OR(B214="",F214=""),"*",AY214/P214)</f>
        <v>*</v>
      </c>
      <c r="BR214" s="20" t="str">
        <f t="shared" si="20"/>
        <v>*</v>
      </c>
      <c r="BS214" s="244" t="str">
        <f t="shared" si="21"/>
        <v/>
      </c>
      <c r="BT214" s="8" t="str">
        <f>IF(BN214="","",SUBSTITUTE(BM214," ","")&amp;SUBSTITUTE(BN214," ",""))</f>
        <v/>
      </c>
    </row>
    <row r="215" spans="1:72">
      <c r="A215" s="49" t="str">
        <f t="shared" si="19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2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20" t="str">
        <f>IF(OR(B215="",F215=""),"*",AY215/P215)</f>
        <v>*</v>
      </c>
      <c r="BR215" s="20" t="str">
        <f t="shared" si="20"/>
        <v>*</v>
      </c>
      <c r="BS215" s="244" t="str">
        <f t="shared" si="21"/>
        <v/>
      </c>
      <c r="BT215" s="8" t="str">
        <f>IF(BN215="","",SUBSTITUTE(BM215," ","")&amp;SUBSTITUTE(BN215," ",""))</f>
        <v/>
      </c>
    </row>
    <row r="216" spans="1:72">
      <c r="A216" s="49" t="str">
        <f t="shared" si="19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2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20" t="str">
        <f>IF(OR(B216="",F216=""),"*",AY216/P216)</f>
        <v>*</v>
      </c>
      <c r="BR216" s="20" t="str">
        <f t="shared" si="20"/>
        <v>*</v>
      </c>
      <c r="BS216" s="244" t="str">
        <f t="shared" si="21"/>
        <v/>
      </c>
      <c r="BT216" s="8" t="str">
        <f>IF(BN216="","",SUBSTITUTE(BM216," ","")&amp;SUBSTITUTE(BN216," ",""))</f>
        <v/>
      </c>
    </row>
    <row r="217" spans="1:72">
      <c r="A217" s="49" t="str">
        <f t="shared" si="19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2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20" t="str">
        <f>IF(OR(B217="",F217=""),"*",AY217/P217)</f>
        <v>*</v>
      </c>
      <c r="BR217" s="20" t="str">
        <f t="shared" si="20"/>
        <v>*</v>
      </c>
      <c r="BS217" s="244" t="str">
        <f t="shared" si="21"/>
        <v/>
      </c>
      <c r="BT217" s="8" t="str">
        <f>IF(BN217="","",SUBSTITUTE(BM217," ","")&amp;SUBSTITUTE(BN217," ",""))</f>
        <v/>
      </c>
    </row>
    <row r="218" spans="1:72">
      <c r="A218" s="49" t="str">
        <f t="shared" si="19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2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20" t="str">
        <f>IF(OR(B218="",F218=""),"*",AY218/P218)</f>
        <v>*</v>
      </c>
      <c r="BR218" s="20" t="str">
        <f t="shared" si="20"/>
        <v>*</v>
      </c>
      <c r="BS218" s="244" t="str">
        <f t="shared" si="21"/>
        <v/>
      </c>
      <c r="BT218" s="8" t="str">
        <f>IF(BN218="","",SUBSTITUTE(BM218," ","")&amp;SUBSTITUTE(BN218," ",""))</f>
        <v/>
      </c>
    </row>
    <row r="219" spans="1:72">
      <c r="A219" s="49" t="str">
        <f t="shared" si="19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2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20" t="str">
        <f>IF(OR(B219="",F219=""),"*",AY219/P219)</f>
        <v>*</v>
      </c>
      <c r="BR219" s="20" t="str">
        <f t="shared" si="20"/>
        <v>*</v>
      </c>
      <c r="BS219" s="244" t="str">
        <f t="shared" si="21"/>
        <v/>
      </c>
      <c r="BT219" s="8" t="str">
        <f>IF(BN219="","",SUBSTITUTE(BM219," ","")&amp;SUBSTITUTE(BN219," ",""))</f>
        <v/>
      </c>
    </row>
    <row r="220" spans="1:72" ht="18.75" customHeight="1">
      <c r="A220" s="49" t="str">
        <f t="shared" si="19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2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20" t="str">
        <f>IF(OR(B220="",F220=""),"*",AY220/P220)</f>
        <v>*</v>
      </c>
      <c r="BR220" s="20" t="str">
        <f t="shared" si="20"/>
        <v>*</v>
      </c>
      <c r="BS220" s="244" t="str">
        <f t="shared" si="21"/>
        <v/>
      </c>
      <c r="BT220" s="8" t="str">
        <f>IF(BN220="","",SUBSTITUTE(BM220," ","")&amp;SUBSTITUTE(BN220," ",""))</f>
        <v/>
      </c>
    </row>
    <row r="221" spans="1:72">
      <c r="A221" s="49" t="str">
        <f t="shared" si="19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2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20" t="str">
        <f>IF(OR(B221="",F221=""),"*",AY221/P221)</f>
        <v>*</v>
      </c>
      <c r="BR221" s="20" t="str">
        <f t="shared" si="20"/>
        <v>*</v>
      </c>
      <c r="BS221" s="244" t="str">
        <f t="shared" si="21"/>
        <v/>
      </c>
      <c r="BT221" s="8" t="str">
        <f>IF(BN221="","",SUBSTITUTE(BM221," ","")&amp;SUBSTITUTE(BN221," ",""))</f>
        <v/>
      </c>
    </row>
    <row r="222" spans="1:72">
      <c r="A222" s="49" t="str">
        <f t="shared" si="19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2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20" t="str">
        <f>IF(OR(B222="",F222=""),"*",AY222/P222)</f>
        <v>*</v>
      </c>
      <c r="BR222" s="20" t="str">
        <f t="shared" si="20"/>
        <v>*</v>
      </c>
      <c r="BS222" s="244" t="str">
        <f t="shared" si="21"/>
        <v/>
      </c>
      <c r="BT222" s="8" t="str">
        <f>IF(BN222="","",SUBSTITUTE(BM222," ","")&amp;SUBSTITUTE(BN222," ",""))</f>
        <v/>
      </c>
    </row>
    <row r="223" spans="1:72">
      <c r="A223" s="49" t="str">
        <f t="shared" si="19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2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20" t="str">
        <f>IF(OR(B223="",F223=""),"*",AY223/P223)</f>
        <v>*</v>
      </c>
      <c r="BR223" s="20" t="str">
        <f t="shared" si="20"/>
        <v>*</v>
      </c>
      <c r="BS223" s="244" t="str">
        <f t="shared" si="21"/>
        <v/>
      </c>
      <c r="BT223" s="8" t="str">
        <f>IF(BN223="","",SUBSTITUTE(BM223," ","")&amp;SUBSTITUTE(BN223," ",""))</f>
        <v/>
      </c>
    </row>
    <row r="224" spans="1:72">
      <c r="A224" s="49" t="str">
        <f t="shared" si="19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2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20" t="str">
        <f>IF(OR(B224="",F224=""),"*",AY224/P224)</f>
        <v>*</v>
      </c>
      <c r="BR224" s="20" t="str">
        <f t="shared" si="20"/>
        <v>*</v>
      </c>
      <c r="BS224" s="244" t="str">
        <f t="shared" si="21"/>
        <v/>
      </c>
      <c r="BT224" s="8" t="str">
        <f>IF(BN224="","",SUBSTITUTE(BM224," ","")&amp;SUBSTITUTE(BN224," ",""))</f>
        <v/>
      </c>
    </row>
    <row r="225" spans="1:72">
      <c r="A225" s="49" t="str">
        <f t="shared" si="19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2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20" t="str">
        <f>IF(OR(B225="",F225=""),"*",AY225/P225)</f>
        <v>*</v>
      </c>
      <c r="BR225" s="20" t="str">
        <f t="shared" si="20"/>
        <v>*</v>
      </c>
      <c r="BS225" s="244" t="str">
        <f t="shared" si="21"/>
        <v/>
      </c>
      <c r="BT225" s="8" t="str">
        <f>IF(BN225="","",SUBSTITUTE(BM225," ","")&amp;SUBSTITUTE(BN225," ",""))</f>
        <v/>
      </c>
    </row>
    <row r="226" spans="1:72">
      <c r="A226" s="49" t="str">
        <f t="shared" si="19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2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20" t="str">
        <f>IF(OR(B226="",F226=""),"*",AY226/P226)</f>
        <v>*</v>
      </c>
      <c r="BR226" s="20" t="str">
        <f t="shared" si="20"/>
        <v>*</v>
      </c>
      <c r="BS226" s="244" t="str">
        <f t="shared" si="21"/>
        <v/>
      </c>
      <c r="BT226" s="8" t="str">
        <f>IF(BN226="","",SUBSTITUTE(BM226," ","")&amp;SUBSTITUTE(BN226," ",""))</f>
        <v/>
      </c>
    </row>
    <row r="227" spans="1:72">
      <c r="A227" s="49" t="str">
        <f t="shared" si="19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2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20" t="str">
        <f>IF(OR(B227="",F227=""),"*",AY227/P227)</f>
        <v>*</v>
      </c>
      <c r="BR227" s="20" t="str">
        <f t="shared" si="20"/>
        <v>*</v>
      </c>
      <c r="BS227" s="244" t="str">
        <f t="shared" si="21"/>
        <v/>
      </c>
      <c r="BT227" s="8" t="str">
        <f>IF(BN227="","",SUBSTITUTE(BM227," ","")&amp;SUBSTITUTE(BN227," ",""))</f>
        <v/>
      </c>
    </row>
    <row r="228" spans="1:72">
      <c r="A228" s="49" t="str">
        <f t="shared" si="19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2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20" t="str">
        <f>IF(OR(B228="",F228=""),"*",AY228/P228)</f>
        <v>*</v>
      </c>
      <c r="BR228" s="20" t="str">
        <f t="shared" si="20"/>
        <v>*</v>
      </c>
      <c r="BS228" s="244" t="str">
        <f t="shared" si="21"/>
        <v/>
      </c>
      <c r="BT228" s="8" t="str">
        <f>IF(BN228="","",SUBSTITUTE(BM228," ","")&amp;SUBSTITUTE(BN228," ",""))</f>
        <v/>
      </c>
    </row>
    <row r="229" spans="1:72">
      <c r="A229" s="49" t="str">
        <f t="shared" si="19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2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20" t="str">
        <f>IF(OR(B229="",F229=""),"*",AY229/P229)</f>
        <v>*</v>
      </c>
      <c r="BR229" s="20" t="str">
        <f t="shared" si="20"/>
        <v>*</v>
      </c>
      <c r="BS229" s="244" t="str">
        <f t="shared" si="21"/>
        <v/>
      </c>
      <c r="BT229" s="8" t="str">
        <f>IF(BN229="","",SUBSTITUTE(BM229," ","")&amp;SUBSTITUTE(BN229," ",""))</f>
        <v/>
      </c>
    </row>
    <row r="230" spans="1:72" ht="13.5" customHeight="1">
      <c r="A230" s="49" t="str">
        <f t="shared" si="19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2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20" t="str">
        <f>IF(OR(B230="",F230=""),"*",AY230/P230)</f>
        <v>*</v>
      </c>
      <c r="BR230" s="20" t="str">
        <f t="shared" si="20"/>
        <v>*</v>
      </c>
      <c r="BS230" s="244" t="str">
        <f t="shared" si="21"/>
        <v/>
      </c>
      <c r="BT230" s="8" t="str">
        <f>IF(BN230="","",SUBSTITUTE(BM230," ","")&amp;SUBSTITUTE(BN230," ",""))</f>
        <v/>
      </c>
    </row>
    <row r="231" spans="1:72">
      <c r="A231" s="49" t="str">
        <f t="shared" si="19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2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20" t="str">
        <f>IF(OR(B231="",F231=""),"*",AY231/P231)</f>
        <v>*</v>
      </c>
      <c r="BR231" s="20" t="str">
        <f t="shared" si="20"/>
        <v>*</v>
      </c>
      <c r="BS231" s="244" t="str">
        <f t="shared" si="21"/>
        <v/>
      </c>
      <c r="BT231" s="8" t="str">
        <f>IF(BN231="","",SUBSTITUTE(BM231," ","")&amp;SUBSTITUTE(BN231," ",""))</f>
        <v/>
      </c>
    </row>
    <row r="232" spans="1:72">
      <c r="A232" s="49" t="str">
        <f t="shared" si="19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2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20" t="str">
        <f>IF(OR(B232="",F232=""),"*",AY232/P232)</f>
        <v>*</v>
      </c>
      <c r="BR232" s="20" t="str">
        <f t="shared" si="20"/>
        <v>*</v>
      </c>
      <c r="BS232" s="244" t="str">
        <f t="shared" si="21"/>
        <v/>
      </c>
      <c r="BT232" s="8" t="str">
        <f>IF(BN232="","",SUBSTITUTE(BM232," ","")&amp;SUBSTITUTE(BN232," ",""))</f>
        <v/>
      </c>
    </row>
    <row r="233" spans="1:72">
      <c r="A233" s="49" t="str">
        <f t="shared" si="19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2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20" t="str">
        <f>IF(OR(B233="",F233=""),"*",AY233/P233)</f>
        <v>*</v>
      </c>
      <c r="BR233" s="20" t="str">
        <f t="shared" si="20"/>
        <v>*</v>
      </c>
      <c r="BS233" s="244" t="str">
        <f t="shared" si="21"/>
        <v/>
      </c>
      <c r="BT233" s="8" t="str">
        <f>IF(BN233="","",SUBSTITUTE(BM233," ","")&amp;SUBSTITUTE(BN233," ",""))</f>
        <v/>
      </c>
    </row>
    <row r="234" spans="1:72">
      <c r="A234" s="49" t="str">
        <f t="shared" si="19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2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20" t="str">
        <f>IF(OR(B234="",F234=""),"*",AY234/P234)</f>
        <v>*</v>
      </c>
      <c r="BR234" s="20" t="str">
        <f t="shared" si="20"/>
        <v>*</v>
      </c>
      <c r="BS234" s="244" t="str">
        <f t="shared" si="21"/>
        <v/>
      </c>
      <c r="BT234" s="8" t="str">
        <f>IF(BN234="","",SUBSTITUTE(BM234," ","")&amp;SUBSTITUTE(BN234," ",""))</f>
        <v/>
      </c>
    </row>
    <row r="235" spans="1:72">
      <c r="A235" s="49" t="str">
        <f t="shared" si="19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2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20" t="str">
        <f>IF(OR(B235="",F235=""),"*",AY235/P235)</f>
        <v>*</v>
      </c>
      <c r="BR235" s="20" t="str">
        <f t="shared" si="20"/>
        <v>*</v>
      </c>
      <c r="BS235" s="244" t="str">
        <f t="shared" si="21"/>
        <v/>
      </c>
      <c r="BT235" s="8" t="str">
        <f>IF(BN235="","",SUBSTITUTE(BM235," ","")&amp;SUBSTITUTE(BN235," ",""))</f>
        <v/>
      </c>
    </row>
    <row r="236" spans="1:72">
      <c r="A236" s="49" t="str">
        <f t="shared" si="19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2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20" t="str">
        <f>IF(OR(B236="",F236=""),"*",AY236/P236)</f>
        <v>*</v>
      </c>
      <c r="BR236" s="20" t="str">
        <f t="shared" si="20"/>
        <v>*</v>
      </c>
      <c r="BS236" s="244" t="str">
        <f t="shared" si="21"/>
        <v/>
      </c>
      <c r="BT236" s="8" t="str">
        <f>IF(BN236="","",SUBSTITUTE(BM236," ","")&amp;SUBSTITUTE(BN236," ",""))</f>
        <v/>
      </c>
    </row>
    <row r="237" spans="1:72">
      <c r="A237" s="49" t="str">
        <f t="shared" si="19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2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20" t="str">
        <f>IF(OR(B237="",F237=""),"*",AY237/P237)</f>
        <v>*</v>
      </c>
      <c r="BR237" s="20" t="str">
        <f t="shared" si="20"/>
        <v>*</v>
      </c>
      <c r="BS237" s="244" t="str">
        <f t="shared" si="21"/>
        <v/>
      </c>
      <c r="BT237" s="8" t="str">
        <f>IF(BN237="","",SUBSTITUTE(BM237," ","")&amp;SUBSTITUTE(BN237," ",""))</f>
        <v/>
      </c>
    </row>
    <row r="238" spans="1:72">
      <c r="A238" s="49" t="str">
        <f t="shared" si="19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2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20" t="str">
        <f>IF(OR(B238="",F238=""),"*",AY238/P238)</f>
        <v>*</v>
      </c>
      <c r="BR238" s="20" t="str">
        <f t="shared" si="20"/>
        <v>*</v>
      </c>
      <c r="BS238" s="244" t="str">
        <f t="shared" si="21"/>
        <v/>
      </c>
      <c r="BT238" s="8" t="str">
        <f>IF(BN238="","",SUBSTITUTE(BM238," ","")&amp;SUBSTITUTE(BN238," ",""))</f>
        <v/>
      </c>
    </row>
    <row r="239" spans="1:72">
      <c r="A239" s="49" t="str">
        <f t="shared" si="19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2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20" t="str">
        <f>IF(OR(B239="",F239=""),"*",AY239/P239)</f>
        <v>*</v>
      </c>
      <c r="BR239" s="20" t="str">
        <f t="shared" si="20"/>
        <v>*</v>
      </c>
      <c r="BS239" s="244" t="str">
        <f t="shared" si="21"/>
        <v/>
      </c>
      <c r="BT239" s="8" t="str">
        <f>IF(BN239="","",SUBSTITUTE(BM239," ","")&amp;SUBSTITUTE(BN239," ",""))</f>
        <v/>
      </c>
    </row>
    <row r="240" spans="1:72">
      <c r="A240" s="49" t="str">
        <f t="shared" si="19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2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20" t="str">
        <f>IF(OR(B240="",F240=""),"*",AY240/P240)</f>
        <v>*</v>
      </c>
      <c r="BR240" s="20" t="str">
        <f t="shared" si="20"/>
        <v>*</v>
      </c>
      <c r="BS240" s="244" t="str">
        <f t="shared" si="21"/>
        <v/>
      </c>
      <c r="BT240" s="8" t="str">
        <f>IF(BN240="","",SUBSTITUTE(BM240," ","")&amp;SUBSTITUTE(BN240," ",""))</f>
        <v/>
      </c>
    </row>
    <row r="241" spans="1:72">
      <c r="A241" s="49" t="str">
        <f t="shared" si="19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2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20" t="str">
        <f>IF(OR(B241="",F241=""),"*",AY241/P241)</f>
        <v>*</v>
      </c>
      <c r="BR241" s="20" t="str">
        <f t="shared" si="20"/>
        <v>*</v>
      </c>
      <c r="BS241" s="244" t="str">
        <f t="shared" si="21"/>
        <v/>
      </c>
      <c r="BT241" s="8" t="str">
        <f>IF(BN241="","",SUBSTITUTE(BM241," ","")&amp;SUBSTITUTE(BN241," ",""))</f>
        <v/>
      </c>
    </row>
    <row r="242" spans="1:72">
      <c r="A242" s="49" t="str">
        <f t="shared" si="19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2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20" t="str">
        <f>IF(OR(B242="",F242=""),"*",AY242/P242)</f>
        <v>*</v>
      </c>
      <c r="BR242" s="20" t="str">
        <f t="shared" si="20"/>
        <v>*</v>
      </c>
      <c r="BS242" s="244" t="str">
        <f t="shared" si="21"/>
        <v/>
      </c>
      <c r="BT242" s="8" t="str">
        <f>IF(BN242="","",SUBSTITUTE(BM242," ","")&amp;SUBSTITUTE(BN242," ",""))</f>
        <v/>
      </c>
    </row>
    <row r="243" spans="1:72">
      <c r="A243" s="49" t="str">
        <f t="shared" si="19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2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20" t="str">
        <f>IF(OR(B243="",F243=""),"*",AY243/P243)</f>
        <v>*</v>
      </c>
      <c r="BR243" s="20" t="str">
        <f t="shared" si="20"/>
        <v>*</v>
      </c>
      <c r="BS243" s="244" t="str">
        <f t="shared" si="21"/>
        <v/>
      </c>
      <c r="BT243" s="8" t="str">
        <f>IF(BN243="","",SUBSTITUTE(BM243," ","")&amp;SUBSTITUTE(BN243," ",""))</f>
        <v/>
      </c>
    </row>
    <row r="244" spans="1:72">
      <c r="A244" s="49" t="str">
        <f t="shared" si="19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2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20" t="str">
        <f>IF(OR(B244="",F244=""),"*",AY244/P244)</f>
        <v>*</v>
      </c>
      <c r="BR244" s="20" t="str">
        <f t="shared" si="20"/>
        <v>*</v>
      </c>
      <c r="BS244" s="244" t="str">
        <f t="shared" si="21"/>
        <v/>
      </c>
      <c r="BT244" s="8" t="str">
        <f>IF(BN244="","",SUBSTITUTE(BM244," ","")&amp;SUBSTITUTE(BN244," ",""))</f>
        <v/>
      </c>
    </row>
    <row r="245" spans="1:72">
      <c r="A245" s="49" t="str">
        <f t="shared" si="19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2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20" t="str">
        <f>IF(OR(B245="",F245=""),"*",AY245/P245)</f>
        <v>*</v>
      </c>
      <c r="BR245" s="20" t="str">
        <f t="shared" si="20"/>
        <v>*</v>
      </c>
      <c r="BS245" s="244" t="str">
        <f t="shared" si="21"/>
        <v/>
      </c>
      <c r="BT245" s="8" t="str">
        <f>IF(BN245="","",SUBSTITUTE(BM245," ","")&amp;SUBSTITUTE(BN245," ",""))</f>
        <v/>
      </c>
    </row>
    <row r="246" spans="1:72">
      <c r="A246" s="49" t="str">
        <f t="shared" si="19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2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20" t="str">
        <f>IF(OR(B246="",F246=""),"*",AY246/P246)</f>
        <v>*</v>
      </c>
      <c r="BR246" s="20" t="str">
        <f t="shared" si="20"/>
        <v>*</v>
      </c>
      <c r="BS246" s="244" t="str">
        <f t="shared" si="21"/>
        <v/>
      </c>
      <c r="BT246" s="8" t="str">
        <f>IF(BN246="","",SUBSTITUTE(BM246," ","")&amp;SUBSTITUTE(BN246," ",""))</f>
        <v/>
      </c>
    </row>
    <row r="247" spans="1:72">
      <c r="A247" s="49" t="str">
        <f t="shared" si="19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2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20" t="str">
        <f>IF(OR(B247="",F247=""),"*",AY247/P247)</f>
        <v>*</v>
      </c>
      <c r="BR247" s="20" t="str">
        <f t="shared" si="20"/>
        <v>*</v>
      </c>
      <c r="BS247" s="244" t="str">
        <f t="shared" si="21"/>
        <v/>
      </c>
      <c r="BT247" s="8" t="str">
        <f>IF(BN247="","",SUBSTITUTE(BM247," ","")&amp;SUBSTITUTE(BN247," ",""))</f>
        <v/>
      </c>
    </row>
    <row r="248" spans="1:72">
      <c r="A248" s="49" t="str">
        <f t="shared" si="19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2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20" t="str">
        <f>IF(OR(B248="",F248=""),"*",AY248/P248)</f>
        <v>*</v>
      </c>
      <c r="BR248" s="20" t="str">
        <f t="shared" si="20"/>
        <v>*</v>
      </c>
      <c r="BS248" s="244" t="str">
        <f t="shared" si="21"/>
        <v/>
      </c>
      <c r="BT248" s="8" t="str">
        <f>IF(BN248="","",SUBSTITUTE(BM248," ","")&amp;SUBSTITUTE(BN248," ",""))</f>
        <v/>
      </c>
    </row>
    <row r="249" spans="1:72">
      <c r="A249" s="49" t="str">
        <f t="shared" si="19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2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20" t="str">
        <f>IF(OR(B249="",F249=""),"*",AY249/P249)</f>
        <v>*</v>
      </c>
      <c r="BR249" s="20" t="str">
        <f t="shared" si="20"/>
        <v>*</v>
      </c>
      <c r="BS249" s="244" t="str">
        <f t="shared" si="21"/>
        <v/>
      </c>
      <c r="BT249" s="8" t="str">
        <f>IF(BN249="","",SUBSTITUTE(BM249," ","")&amp;SUBSTITUTE(BN249," ",""))</f>
        <v/>
      </c>
    </row>
    <row r="250" spans="1:72">
      <c r="A250" s="49" t="str">
        <f t="shared" si="19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2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20" t="str">
        <f>IF(OR(B250="",F250=""),"*",AY250/P250)</f>
        <v>*</v>
      </c>
      <c r="BR250" s="20" t="str">
        <f t="shared" si="20"/>
        <v>*</v>
      </c>
      <c r="BS250" s="244" t="str">
        <f t="shared" si="21"/>
        <v/>
      </c>
      <c r="BT250" s="8" t="str">
        <f>IF(BN250="","",SUBSTITUTE(BM250," ","")&amp;SUBSTITUTE(BN250," ",""))</f>
        <v/>
      </c>
    </row>
    <row r="251" spans="1:72">
      <c r="A251" s="49" t="str">
        <f t="shared" si="19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2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20" t="str">
        <f>IF(OR(B251="",F251=""),"*",AY251/P251)</f>
        <v>*</v>
      </c>
      <c r="BR251" s="20" t="str">
        <f t="shared" si="20"/>
        <v>*</v>
      </c>
      <c r="BS251" s="244" t="str">
        <f t="shared" si="21"/>
        <v/>
      </c>
      <c r="BT251" s="8" t="str">
        <f>IF(BN251="","",SUBSTITUTE(BM251," ","")&amp;SUBSTITUTE(BN251," ",""))</f>
        <v/>
      </c>
    </row>
    <row r="252" spans="1:72">
      <c r="A252" s="49" t="str">
        <f t="shared" si="19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2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20" t="str">
        <f>IF(OR(B252="",F252=""),"*",AY252/P252)</f>
        <v>*</v>
      </c>
      <c r="BR252" s="20" t="str">
        <f t="shared" si="20"/>
        <v>*</v>
      </c>
      <c r="BS252" s="244" t="str">
        <f t="shared" si="21"/>
        <v/>
      </c>
      <c r="BT252" s="8" t="str">
        <f>IF(BN252="","",SUBSTITUTE(BM252," ","")&amp;SUBSTITUTE(BN252," ",""))</f>
        <v/>
      </c>
    </row>
    <row r="253" spans="1:72">
      <c r="A253" s="49" t="str">
        <f t="shared" si="19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2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20" t="str">
        <f>IF(OR(B253="",F253=""),"*",AY253/P253)</f>
        <v>*</v>
      </c>
      <c r="BR253" s="20" t="str">
        <f t="shared" si="20"/>
        <v>*</v>
      </c>
      <c r="BS253" s="244" t="str">
        <f t="shared" si="21"/>
        <v/>
      </c>
      <c r="BT253" s="8" t="str">
        <f>IF(BN253="","",SUBSTITUTE(BM253," ","")&amp;SUBSTITUTE(BN253," ",""))</f>
        <v/>
      </c>
    </row>
    <row r="254" spans="1:72">
      <c r="A254" s="49" t="str">
        <f t="shared" si="19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2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20" t="str">
        <f>IF(OR(B254="",F254=""),"*",AY254/P254)</f>
        <v>*</v>
      </c>
      <c r="BR254" s="20" t="str">
        <f t="shared" si="20"/>
        <v>*</v>
      </c>
      <c r="BS254" s="244" t="str">
        <f t="shared" si="21"/>
        <v/>
      </c>
      <c r="BT254" s="8" t="str">
        <f>IF(BN254="","",SUBSTITUTE(BM254," ","")&amp;SUBSTITUTE(BN254," ",""))</f>
        <v/>
      </c>
    </row>
    <row r="255" spans="1:72">
      <c r="A255" s="49" t="str">
        <f t="shared" si="19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2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20" t="str">
        <f>IF(OR(B255="",F255=""),"*",AY255/P255)</f>
        <v>*</v>
      </c>
      <c r="BR255" s="20" t="str">
        <f t="shared" si="20"/>
        <v>*</v>
      </c>
      <c r="BS255" s="244" t="str">
        <f t="shared" si="21"/>
        <v/>
      </c>
      <c r="BT255" s="8" t="str">
        <f>IF(BN255="","",SUBSTITUTE(BM255," ","")&amp;SUBSTITUTE(BN255," ",""))</f>
        <v/>
      </c>
    </row>
    <row r="256" spans="1:72">
      <c r="A256" s="49" t="str">
        <f t="shared" si="19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2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20" t="str">
        <f>IF(OR(B256="",F256=""),"*",AY256/P256)</f>
        <v>*</v>
      </c>
      <c r="BR256" s="20" t="str">
        <f t="shared" si="20"/>
        <v>*</v>
      </c>
      <c r="BS256" s="244" t="str">
        <f t="shared" si="21"/>
        <v/>
      </c>
      <c r="BT256" s="8" t="str">
        <f>IF(BN256="","",SUBSTITUTE(BM256," ","")&amp;SUBSTITUTE(BN256," ",""))</f>
        <v/>
      </c>
    </row>
    <row r="257" spans="1:72">
      <c r="A257" s="49" t="str">
        <f t="shared" si="19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2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20" t="str">
        <f>IF(OR(B257="",F257=""),"*",AY257/P257)</f>
        <v>*</v>
      </c>
      <c r="BR257" s="20" t="str">
        <f t="shared" si="20"/>
        <v>*</v>
      </c>
      <c r="BS257" s="244" t="str">
        <f t="shared" si="21"/>
        <v/>
      </c>
      <c r="BT257" s="8" t="str">
        <f>IF(BN257="","",SUBSTITUTE(BM257," ","")&amp;SUBSTITUTE(BN257," ",""))</f>
        <v/>
      </c>
    </row>
    <row r="258" spans="1:72">
      <c r="A258" s="49" t="str">
        <f t="shared" si="19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2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20" t="str">
        <f>IF(OR(B258="",F258=""),"*",AY258/P258)</f>
        <v>*</v>
      </c>
      <c r="BR258" s="20" t="str">
        <f t="shared" si="20"/>
        <v>*</v>
      </c>
      <c r="BS258" s="244" t="str">
        <f t="shared" si="21"/>
        <v/>
      </c>
      <c r="BT258" s="8" t="str">
        <f>IF(BN258="","",SUBSTITUTE(BM258," ","")&amp;SUBSTITUTE(BN258," ",""))</f>
        <v/>
      </c>
    </row>
    <row r="259" spans="1:72">
      <c r="A259" s="49" t="str">
        <f t="shared" si="19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2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20" t="str">
        <f>IF(OR(B259="",F259=""),"*",AY259/P259)</f>
        <v>*</v>
      </c>
      <c r="BR259" s="20" t="str">
        <f t="shared" si="20"/>
        <v>*</v>
      </c>
      <c r="BS259" s="244" t="str">
        <f t="shared" si="21"/>
        <v/>
      </c>
      <c r="BT259" s="8" t="str">
        <f>IF(BN259="","",SUBSTITUTE(BM259," ","")&amp;SUBSTITUTE(BN259," ",""))</f>
        <v/>
      </c>
    </row>
    <row r="260" spans="1:72">
      <c r="A260" s="49" t="str">
        <f t="shared" si="19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2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20" t="str">
        <f>IF(OR(B260="",F260=""),"*",AY260/P260)</f>
        <v>*</v>
      </c>
      <c r="BR260" s="20" t="str">
        <f t="shared" si="20"/>
        <v>*</v>
      </c>
      <c r="BS260" s="244" t="str">
        <f t="shared" si="21"/>
        <v/>
      </c>
      <c r="BT260" s="8" t="str">
        <f>IF(BN260="","",SUBSTITUTE(BM260," ","")&amp;SUBSTITUTE(BN260," ",""))</f>
        <v/>
      </c>
    </row>
    <row r="261" spans="1:72">
      <c r="A261" s="49" t="str">
        <f t="shared" si="19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2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20" t="str">
        <f>IF(OR(B261="",F261=""),"*",AY261/P261)</f>
        <v>*</v>
      </c>
      <c r="BR261" s="20" t="str">
        <f t="shared" si="20"/>
        <v>*</v>
      </c>
      <c r="BS261" s="244" t="str">
        <f t="shared" si="21"/>
        <v/>
      </c>
      <c r="BT261" s="8" t="str">
        <f>IF(BN261="","",SUBSTITUTE(BM261," ","")&amp;SUBSTITUTE(BN261," ",""))</f>
        <v/>
      </c>
    </row>
    <row r="262" spans="1:72">
      <c r="A262" s="49" t="str">
        <f t="shared" si="19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2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20" t="str">
        <f>IF(OR(B262="",F262=""),"*",AY262/P262)</f>
        <v>*</v>
      </c>
      <c r="BR262" s="20" t="str">
        <f t="shared" si="20"/>
        <v>*</v>
      </c>
      <c r="BS262" s="244" t="str">
        <f t="shared" si="21"/>
        <v/>
      </c>
      <c r="BT262" s="8" t="str">
        <f>IF(BN262="","",SUBSTITUTE(BM262," ","")&amp;SUBSTITUTE(BN262," ",""))</f>
        <v/>
      </c>
    </row>
    <row r="263" spans="1:72">
      <c r="A263" s="49" t="str">
        <f t="shared" si="19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2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20" t="str">
        <f>IF(OR(B263="",F263=""),"*",AY263/P263)</f>
        <v>*</v>
      </c>
      <c r="BR263" s="20" t="str">
        <f t="shared" si="20"/>
        <v>*</v>
      </c>
      <c r="BS263" s="244" t="str">
        <f t="shared" si="21"/>
        <v/>
      </c>
      <c r="BT263" s="8" t="str">
        <f>IF(BN263="","",SUBSTITUTE(BM263," ","")&amp;SUBSTITUTE(BN263," ",""))</f>
        <v/>
      </c>
    </row>
    <row r="264" spans="1:72">
      <c r="A264" s="49" t="str">
        <f t="shared" si="19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2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20" t="str">
        <f>IF(OR(B264="",F264=""),"*",AY264/P264)</f>
        <v>*</v>
      </c>
      <c r="BR264" s="20" t="str">
        <f t="shared" si="20"/>
        <v>*</v>
      </c>
      <c r="BS264" s="244" t="str">
        <f t="shared" si="21"/>
        <v/>
      </c>
      <c r="BT264" s="8" t="str">
        <f>IF(BN264="","",SUBSTITUTE(BM264," ","")&amp;SUBSTITUTE(BN264," ",""))</f>
        <v/>
      </c>
    </row>
    <row r="265" spans="1:72">
      <c r="A265" s="49" t="str">
        <f t="shared" si="19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2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20" t="str">
        <f>IF(OR(B265="",F265=""),"*",AY265/P265)</f>
        <v>*</v>
      </c>
      <c r="BR265" s="20" t="str">
        <f t="shared" si="20"/>
        <v>*</v>
      </c>
      <c r="BS265" s="244" t="str">
        <f t="shared" si="21"/>
        <v/>
      </c>
      <c r="BT265" s="8" t="str">
        <f>IF(BN265="","",SUBSTITUTE(BM265," ","")&amp;SUBSTITUTE(BN265," ",""))</f>
        <v/>
      </c>
    </row>
    <row r="266" spans="1:72">
      <c r="A266" s="49" t="str">
        <f t="shared" ref="A266:A329" si="23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2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20" t="str">
        <f>IF(OR(B266="",F266=""),"*",AY266/P266)</f>
        <v>*</v>
      </c>
      <c r="BR266" s="20" t="str">
        <f t="shared" ref="BR266:BR329" si="24">IF(OR(B266="",F266=""),"*",BA266/Q266)</f>
        <v>*</v>
      </c>
      <c r="BS266" s="244" t="str">
        <f t="shared" ref="BS266:BS329" si="25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>
      <c r="A267" s="49" t="str">
        <f t="shared" si="23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2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20" t="str">
        <f>IF(OR(B267="",F267=""),"*",AY267/P267)</f>
        <v>*</v>
      </c>
      <c r="BR267" s="20" t="str">
        <f t="shared" si="24"/>
        <v>*</v>
      </c>
      <c r="BS267" s="244" t="str">
        <f t="shared" si="25"/>
        <v/>
      </c>
      <c r="BT267" s="8" t="str">
        <f>IF(BN267="","",SUBSTITUTE(BM267," ","")&amp;SUBSTITUTE(BN267," ",""))</f>
        <v/>
      </c>
    </row>
    <row r="268" spans="1:72">
      <c r="A268" s="49" t="str">
        <f t="shared" si="23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2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20" t="str">
        <f>IF(OR(B268="",F268=""),"*",AY268/P268)</f>
        <v>*</v>
      </c>
      <c r="BR268" s="20" t="str">
        <f t="shared" si="24"/>
        <v>*</v>
      </c>
      <c r="BS268" s="244" t="str">
        <f t="shared" si="25"/>
        <v/>
      </c>
      <c r="BT268" s="8" t="str">
        <f>IF(BN268="","",SUBSTITUTE(BM268," ","")&amp;SUBSTITUTE(BN268," ",""))</f>
        <v/>
      </c>
    </row>
    <row r="269" spans="1:72">
      <c r="A269" s="49" t="str">
        <f t="shared" si="23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2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20" t="str">
        <f>IF(OR(B269="",F269=""),"*",AY269/P269)</f>
        <v>*</v>
      </c>
      <c r="BR269" s="20" t="str">
        <f t="shared" si="24"/>
        <v>*</v>
      </c>
      <c r="BS269" s="244" t="str">
        <f t="shared" si="25"/>
        <v/>
      </c>
      <c r="BT269" s="8" t="str">
        <f>IF(BN269="","",SUBSTITUTE(BM269," ","")&amp;SUBSTITUTE(BN269," ",""))</f>
        <v/>
      </c>
    </row>
    <row r="270" spans="1:72" ht="21" customHeight="1">
      <c r="A270" s="49" t="str">
        <f t="shared" si="23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2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20" t="str">
        <f>IF(OR(B270="",F270=""),"*",AY270/P270)</f>
        <v>*</v>
      </c>
      <c r="BR270" s="20" t="str">
        <f t="shared" si="24"/>
        <v>*</v>
      </c>
      <c r="BS270" s="244" t="str">
        <f t="shared" si="25"/>
        <v/>
      </c>
      <c r="BT270" s="8" t="str">
        <f>IF(BN270="","",SUBSTITUTE(BM270," ","")&amp;SUBSTITUTE(BN270," ",""))</f>
        <v/>
      </c>
    </row>
    <row r="271" spans="1:72">
      <c r="A271" s="49" t="str">
        <f t="shared" si="23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26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20" t="str">
        <f>IF(OR(B271="",F271=""),"*",AY271/P271)</f>
        <v>*</v>
      </c>
      <c r="BR271" s="20" t="str">
        <f t="shared" si="24"/>
        <v>*</v>
      </c>
      <c r="BS271" s="244" t="str">
        <f t="shared" si="25"/>
        <v/>
      </c>
      <c r="BT271" s="8" t="str">
        <f>IF(BN271="","",SUBSTITUTE(BM271," ","")&amp;SUBSTITUTE(BN271," ",""))</f>
        <v/>
      </c>
    </row>
    <row r="272" spans="1:72">
      <c r="A272" s="49" t="str">
        <f t="shared" si="23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26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20" t="str">
        <f>IF(OR(B272="",F272=""),"*",AY272/P272)</f>
        <v>*</v>
      </c>
      <c r="BR272" s="20" t="str">
        <f t="shared" si="24"/>
        <v>*</v>
      </c>
      <c r="BS272" s="244" t="str">
        <f t="shared" si="25"/>
        <v/>
      </c>
      <c r="BT272" s="8" t="str">
        <f>IF(BN272="","",SUBSTITUTE(BM272," ","")&amp;SUBSTITUTE(BN272," ",""))</f>
        <v/>
      </c>
    </row>
    <row r="273" spans="1:72">
      <c r="A273" s="49" t="str">
        <f t="shared" si="23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26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20" t="str">
        <f>IF(OR(B273="",F273=""),"*",AY273/P273)</f>
        <v>*</v>
      </c>
      <c r="BR273" s="20" t="str">
        <f t="shared" si="24"/>
        <v>*</v>
      </c>
      <c r="BS273" s="244" t="str">
        <f t="shared" si="25"/>
        <v/>
      </c>
      <c r="BT273" s="8" t="str">
        <f>IF(BN273="","",SUBSTITUTE(BM273," ","")&amp;SUBSTITUTE(BN273," ",""))</f>
        <v/>
      </c>
    </row>
    <row r="274" spans="1:72">
      <c r="A274" s="49" t="str">
        <f t="shared" si="23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26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20" t="str">
        <f>IF(OR(B274="",F274=""),"*",AY274/P274)</f>
        <v>*</v>
      </c>
      <c r="BR274" s="20" t="str">
        <f t="shared" si="24"/>
        <v>*</v>
      </c>
      <c r="BS274" s="244" t="str">
        <f t="shared" si="25"/>
        <v/>
      </c>
      <c r="BT274" s="8" t="str">
        <f>IF(BN274="","",SUBSTITUTE(BM274," ","")&amp;SUBSTITUTE(BN274," ",""))</f>
        <v/>
      </c>
    </row>
    <row r="275" spans="1:72">
      <c r="A275" s="49" t="str">
        <f t="shared" si="23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26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20" t="str">
        <f>IF(OR(B275="",F275=""),"*",AY275/P275)</f>
        <v>*</v>
      </c>
      <c r="BR275" s="20" t="str">
        <f t="shared" si="24"/>
        <v>*</v>
      </c>
      <c r="BS275" s="244" t="str">
        <f t="shared" si="25"/>
        <v/>
      </c>
      <c r="BT275" s="8" t="str">
        <f>IF(BN275="","",SUBSTITUTE(BM275," ","")&amp;SUBSTITUTE(BN275," ",""))</f>
        <v/>
      </c>
    </row>
    <row r="276" spans="1:72">
      <c r="A276" s="49" t="str">
        <f t="shared" si="23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26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20" t="str">
        <f>IF(OR(B276="",F276=""),"*",AY276/P276)</f>
        <v>*</v>
      </c>
      <c r="BR276" s="20" t="str">
        <f t="shared" si="24"/>
        <v>*</v>
      </c>
      <c r="BS276" s="244" t="str">
        <f t="shared" si="25"/>
        <v/>
      </c>
      <c r="BT276" s="8" t="str">
        <f>IF(BN276="","",SUBSTITUTE(BM276," ","")&amp;SUBSTITUTE(BN276," ",""))</f>
        <v/>
      </c>
    </row>
    <row r="277" spans="1:72">
      <c r="A277" s="49" t="str">
        <f t="shared" si="23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26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20" t="str">
        <f>IF(OR(B277="",F277=""),"*",AY277/P277)</f>
        <v>*</v>
      </c>
      <c r="BR277" s="20" t="str">
        <f t="shared" si="24"/>
        <v>*</v>
      </c>
      <c r="BS277" s="244" t="str">
        <f t="shared" si="25"/>
        <v/>
      </c>
      <c r="BT277" s="8" t="str">
        <f>IF(BN277="","",SUBSTITUTE(BM277," ","")&amp;SUBSTITUTE(BN277," ",""))</f>
        <v/>
      </c>
    </row>
    <row r="278" spans="1:72">
      <c r="A278" s="49" t="str">
        <f t="shared" si="23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26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20" t="str">
        <f>IF(OR(B278="",F278=""),"*",AY278/P278)</f>
        <v>*</v>
      </c>
      <c r="BR278" s="20" t="str">
        <f t="shared" si="24"/>
        <v>*</v>
      </c>
      <c r="BS278" s="244" t="str">
        <f t="shared" si="25"/>
        <v/>
      </c>
      <c r="BT278" s="8" t="str">
        <f>IF(BN278="","",SUBSTITUTE(BM278," ","")&amp;SUBSTITUTE(BN278," ",""))</f>
        <v/>
      </c>
    </row>
    <row r="279" spans="1:72" ht="20.25" customHeight="1">
      <c r="A279" s="49" t="str">
        <f t="shared" si="23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26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20" t="str">
        <f>IF(OR(B279="",F279=""),"*",AY279/P279)</f>
        <v>*</v>
      </c>
      <c r="BR279" s="20" t="str">
        <f t="shared" si="24"/>
        <v>*</v>
      </c>
      <c r="BS279" s="244" t="str">
        <f t="shared" si="25"/>
        <v/>
      </c>
      <c r="BT279" s="8" t="str">
        <f>IF(BN279="","",SUBSTITUTE(BM279," ","")&amp;SUBSTITUTE(BN279," ",""))</f>
        <v/>
      </c>
    </row>
    <row r="280" spans="1:72">
      <c r="A280" s="49" t="str">
        <f t="shared" si="23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26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20" t="str">
        <f>IF(OR(B280="",F280=""),"*",AY280/P280)</f>
        <v>*</v>
      </c>
      <c r="BR280" s="20" t="str">
        <f t="shared" si="24"/>
        <v>*</v>
      </c>
      <c r="BS280" s="244" t="str">
        <f t="shared" si="25"/>
        <v/>
      </c>
      <c r="BT280" s="8" t="str">
        <f>IF(BN280="","",SUBSTITUTE(BM280," ","")&amp;SUBSTITUTE(BN280," ",""))</f>
        <v/>
      </c>
    </row>
    <row r="281" spans="1:72">
      <c r="A281" s="49" t="str">
        <f t="shared" si="23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26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20" t="str">
        <f>IF(OR(B281="",F281=""),"*",AY281/P281)</f>
        <v>*</v>
      </c>
      <c r="BR281" s="20" t="str">
        <f t="shared" si="24"/>
        <v>*</v>
      </c>
      <c r="BS281" s="244" t="str">
        <f t="shared" si="25"/>
        <v/>
      </c>
      <c r="BT281" s="8" t="str">
        <f>IF(BN281="","",SUBSTITUTE(BM281," ","")&amp;SUBSTITUTE(BN281," ",""))</f>
        <v/>
      </c>
    </row>
    <row r="282" spans="1:72">
      <c r="A282" s="49" t="str">
        <f t="shared" si="23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26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20" t="str">
        <f>IF(OR(B282="",F282=""),"*",AY282/P282)</f>
        <v>*</v>
      </c>
      <c r="BR282" s="20" t="str">
        <f t="shared" si="24"/>
        <v>*</v>
      </c>
      <c r="BS282" s="244" t="str">
        <f t="shared" si="25"/>
        <v/>
      </c>
      <c r="BT282" s="8" t="str">
        <f>IF(BN282="","",SUBSTITUTE(BM282," ","")&amp;SUBSTITUTE(BN282," ",""))</f>
        <v/>
      </c>
    </row>
    <row r="283" spans="1:72">
      <c r="A283" s="49" t="str">
        <f t="shared" si="23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26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20" t="str">
        <f>IF(OR(B283="",F283=""),"*",AY283/P283)</f>
        <v>*</v>
      </c>
      <c r="BR283" s="20" t="str">
        <f t="shared" si="24"/>
        <v>*</v>
      </c>
      <c r="BS283" s="244" t="str">
        <f t="shared" si="25"/>
        <v/>
      </c>
      <c r="BT283" s="8" t="str">
        <f>IF(BN283="","",SUBSTITUTE(BM283," ","")&amp;SUBSTITUTE(BN283," ",""))</f>
        <v/>
      </c>
    </row>
    <row r="284" spans="1:72">
      <c r="A284" s="49" t="str">
        <f t="shared" si="23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26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20" t="str">
        <f>IF(OR(B284="",F284=""),"*",AY284/P284)</f>
        <v>*</v>
      </c>
      <c r="BR284" s="20" t="str">
        <f t="shared" si="24"/>
        <v>*</v>
      </c>
      <c r="BS284" s="244" t="str">
        <f t="shared" si="25"/>
        <v/>
      </c>
      <c r="BT284" s="8" t="str">
        <f>IF(BN284="","",SUBSTITUTE(BM284," ","")&amp;SUBSTITUTE(BN284," ",""))</f>
        <v/>
      </c>
    </row>
    <row r="285" spans="1:72">
      <c r="A285" s="49" t="str">
        <f t="shared" si="23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26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20" t="str">
        <f>IF(OR(B285="",F285=""),"*",AY285/P285)</f>
        <v>*</v>
      </c>
      <c r="BR285" s="20" t="str">
        <f t="shared" si="24"/>
        <v>*</v>
      </c>
      <c r="BS285" s="244" t="str">
        <f t="shared" si="25"/>
        <v/>
      </c>
      <c r="BT285" s="8" t="str">
        <f>IF(BN285="","",SUBSTITUTE(BM285," ","")&amp;SUBSTITUTE(BN285," ",""))</f>
        <v/>
      </c>
    </row>
    <row r="286" spans="1:72">
      <c r="A286" s="49" t="str">
        <f t="shared" si="23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26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20" t="str">
        <f>IF(OR(B286="",F286=""),"*",AY286/P286)</f>
        <v>*</v>
      </c>
      <c r="BR286" s="20" t="str">
        <f t="shared" si="24"/>
        <v>*</v>
      </c>
      <c r="BS286" s="244" t="str">
        <f t="shared" si="25"/>
        <v/>
      </c>
      <c r="BT286" s="8" t="str">
        <f>IF(BN286="","",SUBSTITUTE(BM286," ","")&amp;SUBSTITUTE(BN286," ",""))</f>
        <v/>
      </c>
    </row>
    <row r="287" spans="1:72">
      <c r="A287" s="49" t="str">
        <f t="shared" si="23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26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20" t="str">
        <f>IF(OR(B287="",F287=""),"*",AY287/P287)</f>
        <v>*</v>
      </c>
      <c r="BR287" s="20" t="str">
        <f t="shared" si="24"/>
        <v>*</v>
      </c>
      <c r="BS287" s="244" t="str">
        <f t="shared" si="25"/>
        <v/>
      </c>
      <c r="BT287" s="8" t="str">
        <f>IF(BN287="","",SUBSTITUTE(BM287," ","")&amp;SUBSTITUTE(BN287," ",""))</f>
        <v/>
      </c>
    </row>
    <row r="288" spans="1:72">
      <c r="A288" s="49" t="str">
        <f t="shared" si="23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26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20" t="str">
        <f>IF(OR(B288="",F288=""),"*",AY288/P288)</f>
        <v>*</v>
      </c>
      <c r="BR288" s="20" t="str">
        <f t="shared" si="24"/>
        <v>*</v>
      </c>
      <c r="BS288" s="244" t="str">
        <f t="shared" si="25"/>
        <v/>
      </c>
      <c r="BT288" s="8" t="str">
        <f>IF(BN288="","",SUBSTITUTE(BM288," ","")&amp;SUBSTITUTE(BN288," ",""))</f>
        <v/>
      </c>
    </row>
    <row r="289" spans="1:72">
      <c r="A289" s="49" t="str">
        <f t="shared" si="23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26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20" t="str">
        <f>IF(OR(B289="",F289=""),"*",AY289/P289)</f>
        <v>*</v>
      </c>
      <c r="BR289" s="20" t="str">
        <f t="shared" si="24"/>
        <v>*</v>
      </c>
      <c r="BS289" s="244" t="str">
        <f t="shared" si="25"/>
        <v/>
      </c>
      <c r="BT289" s="8" t="str">
        <f>IF(BN289="","",SUBSTITUTE(BM289," ","")&amp;SUBSTITUTE(BN289," ",""))</f>
        <v/>
      </c>
    </row>
    <row r="290" spans="1:72">
      <c r="A290" s="49" t="str">
        <f t="shared" si="23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26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20" t="str">
        <f>IF(OR(B290="",F290=""),"*",AY290/P290)</f>
        <v>*</v>
      </c>
      <c r="BR290" s="20" t="str">
        <f t="shared" si="24"/>
        <v>*</v>
      </c>
      <c r="BS290" s="244" t="str">
        <f t="shared" si="25"/>
        <v/>
      </c>
      <c r="BT290" s="8" t="str">
        <f>IF(BN290="","",SUBSTITUTE(BM290," ","")&amp;SUBSTITUTE(BN290," ",""))</f>
        <v/>
      </c>
    </row>
    <row r="291" spans="1:72">
      <c r="A291" s="49" t="str">
        <f t="shared" si="23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26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20" t="str">
        <f>IF(OR(B291="",F291=""),"*",AY291/P291)</f>
        <v>*</v>
      </c>
      <c r="BR291" s="20" t="str">
        <f t="shared" si="24"/>
        <v>*</v>
      </c>
      <c r="BS291" s="244" t="str">
        <f t="shared" si="25"/>
        <v/>
      </c>
      <c r="BT291" s="8" t="str">
        <f>IF(BN291="","",SUBSTITUTE(BM291," ","")&amp;SUBSTITUTE(BN291," ",""))</f>
        <v/>
      </c>
    </row>
    <row r="292" spans="1:72">
      <c r="A292" s="49" t="str">
        <f t="shared" si="23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26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20" t="str">
        <f>IF(OR(B292="",F292=""),"*",AY292/P292)</f>
        <v>*</v>
      </c>
      <c r="BR292" s="20" t="str">
        <f t="shared" si="24"/>
        <v>*</v>
      </c>
      <c r="BS292" s="244" t="str">
        <f t="shared" si="25"/>
        <v/>
      </c>
      <c r="BT292" s="8" t="str">
        <f>IF(BN292="","",SUBSTITUTE(BM292," ","")&amp;SUBSTITUTE(BN292," ",""))</f>
        <v/>
      </c>
    </row>
    <row r="293" spans="1:72">
      <c r="A293" s="49" t="str">
        <f t="shared" si="23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26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20" t="str">
        <f>IF(OR(B293="",F293=""),"*",AY293/P293)</f>
        <v>*</v>
      </c>
      <c r="BR293" s="20" t="str">
        <f t="shared" si="24"/>
        <v>*</v>
      </c>
      <c r="BS293" s="244" t="str">
        <f t="shared" si="25"/>
        <v/>
      </c>
      <c r="BT293" s="8" t="str">
        <f>IF(BN293="","",SUBSTITUTE(BM293," ","")&amp;SUBSTITUTE(BN293," ",""))</f>
        <v/>
      </c>
    </row>
    <row r="294" spans="1:72">
      <c r="A294" s="49" t="str">
        <f t="shared" si="23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26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20" t="str">
        <f>IF(OR(B294="",F294=""),"*",AY294/P294)</f>
        <v>*</v>
      </c>
      <c r="BR294" s="20" t="str">
        <f t="shared" si="24"/>
        <v>*</v>
      </c>
      <c r="BS294" s="244" t="str">
        <f t="shared" si="25"/>
        <v/>
      </c>
      <c r="BT294" s="8" t="str">
        <f>IF(BN294="","",SUBSTITUTE(BM294," ","")&amp;SUBSTITUTE(BN294," ",""))</f>
        <v/>
      </c>
    </row>
    <row r="295" spans="1:72">
      <c r="A295" s="49" t="str">
        <f t="shared" si="23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26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20" t="str">
        <f>IF(OR(B295="",F295=""),"*",AY295/P295)</f>
        <v>*</v>
      </c>
      <c r="BR295" s="20" t="str">
        <f t="shared" si="24"/>
        <v>*</v>
      </c>
      <c r="BS295" s="244" t="str">
        <f t="shared" si="25"/>
        <v/>
      </c>
      <c r="BT295" s="8" t="str">
        <f>IF(BN295="","",SUBSTITUTE(BM295," ","")&amp;SUBSTITUTE(BN295," ",""))</f>
        <v/>
      </c>
    </row>
    <row r="296" spans="1:72">
      <c r="A296" s="49" t="str">
        <f t="shared" si="23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26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20" t="str">
        <f>IF(OR(B296="",F296=""),"*",AY296/P296)</f>
        <v>*</v>
      </c>
      <c r="BR296" s="20" t="str">
        <f t="shared" si="24"/>
        <v>*</v>
      </c>
      <c r="BS296" s="244" t="str">
        <f t="shared" si="25"/>
        <v/>
      </c>
      <c r="BT296" s="8" t="str">
        <f>IF(BN296="","",SUBSTITUTE(BM296," ","")&amp;SUBSTITUTE(BN296," ",""))</f>
        <v/>
      </c>
    </row>
    <row r="297" spans="1:72">
      <c r="A297" s="49" t="str">
        <f t="shared" si="23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26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20" t="str">
        <f>IF(OR(B297="",F297=""),"*",AY297/P297)</f>
        <v>*</v>
      </c>
      <c r="BR297" s="20" t="str">
        <f t="shared" si="24"/>
        <v>*</v>
      </c>
      <c r="BS297" s="244" t="str">
        <f t="shared" si="25"/>
        <v/>
      </c>
      <c r="BT297" s="8" t="str">
        <f>IF(BN297="","",SUBSTITUTE(BM297," ","")&amp;SUBSTITUTE(BN297," ",""))</f>
        <v/>
      </c>
    </row>
    <row r="298" spans="1:72">
      <c r="A298" s="49" t="str">
        <f t="shared" si="23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26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20" t="str">
        <f>IF(OR(B298="",F298=""),"*",AY298/P298)</f>
        <v>*</v>
      </c>
      <c r="BR298" s="20" t="str">
        <f t="shared" si="24"/>
        <v>*</v>
      </c>
      <c r="BS298" s="244" t="str">
        <f t="shared" si="25"/>
        <v/>
      </c>
      <c r="BT298" s="8" t="str">
        <f>IF(BN298="","",SUBSTITUTE(BM298," ","")&amp;SUBSTITUTE(BN298," ",""))</f>
        <v/>
      </c>
    </row>
    <row r="299" spans="1:72">
      <c r="A299" s="49" t="str">
        <f t="shared" si="23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26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20" t="str">
        <f>IF(OR(B299="",F299=""),"*",AY299/P299)</f>
        <v>*</v>
      </c>
      <c r="BR299" s="20" t="str">
        <f t="shared" si="24"/>
        <v>*</v>
      </c>
      <c r="BS299" s="244" t="str">
        <f t="shared" si="25"/>
        <v/>
      </c>
      <c r="BT299" s="8" t="str">
        <f>IF(BN299="","",SUBSTITUTE(BM299," ","")&amp;SUBSTITUTE(BN299," ",""))</f>
        <v/>
      </c>
    </row>
    <row r="300" spans="1:72">
      <c r="A300" s="49" t="str">
        <f t="shared" si="23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26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20" t="str">
        <f>IF(OR(B300="",F300=""),"*",AY300/P300)</f>
        <v>*</v>
      </c>
      <c r="BR300" s="20" t="str">
        <f t="shared" si="24"/>
        <v>*</v>
      </c>
      <c r="BS300" s="244" t="str">
        <f t="shared" si="25"/>
        <v/>
      </c>
      <c r="BT300" s="8" t="str">
        <f>IF(BN300="","",SUBSTITUTE(BM300," ","")&amp;SUBSTITUTE(BN300," ",""))</f>
        <v/>
      </c>
    </row>
    <row r="301" spans="1:72">
      <c r="A301" s="49" t="str">
        <f t="shared" si="23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26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20" t="str">
        <f>IF(OR(B301="",F301=""),"*",AY301/P301)</f>
        <v>*</v>
      </c>
      <c r="BR301" s="20" t="str">
        <f t="shared" si="24"/>
        <v>*</v>
      </c>
      <c r="BS301" s="244" t="str">
        <f t="shared" si="25"/>
        <v/>
      </c>
      <c r="BT301" s="8" t="str">
        <f>IF(BN301="","",SUBSTITUTE(BM301," ","")&amp;SUBSTITUTE(BN301," ",""))</f>
        <v/>
      </c>
    </row>
    <row r="302" spans="1:72">
      <c r="A302" s="49" t="str">
        <f t="shared" si="23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26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20" t="str">
        <f>IF(OR(B302="",F302=""),"*",AY302/P302)</f>
        <v>*</v>
      </c>
      <c r="BR302" s="20" t="str">
        <f t="shared" si="24"/>
        <v>*</v>
      </c>
      <c r="BS302" s="244" t="str">
        <f t="shared" si="25"/>
        <v/>
      </c>
      <c r="BT302" s="8" t="str">
        <f>IF(BN302="","",SUBSTITUTE(BM302," ","")&amp;SUBSTITUTE(BN302," ",""))</f>
        <v/>
      </c>
    </row>
    <row r="303" spans="1:72">
      <c r="A303" s="49" t="str">
        <f t="shared" si="23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26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20" t="str">
        <f>IF(OR(B303="",F303=""),"*",AY303/P303)</f>
        <v>*</v>
      </c>
      <c r="BR303" s="20" t="str">
        <f t="shared" si="24"/>
        <v>*</v>
      </c>
      <c r="BS303" s="244" t="str">
        <f t="shared" si="25"/>
        <v/>
      </c>
      <c r="BT303" s="8" t="str">
        <f>IF(BN303="","",SUBSTITUTE(BM303," ","")&amp;SUBSTITUTE(BN303," ",""))</f>
        <v/>
      </c>
    </row>
    <row r="304" spans="1:72">
      <c r="A304" s="49" t="str">
        <f t="shared" si="23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26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20" t="str">
        <f>IF(OR(B304="",F304=""),"*",AY304/P304)</f>
        <v>*</v>
      </c>
      <c r="BR304" s="20" t="str">
        <f t="shared" si="24"/>
        <v>*</v>
      </c>
      <c r="BS304" s="244" t="str">
        <f t="shared" si="25"/>
        <v/>
      </c>
      <c r="BT304" s="8" t="str">
        <f>IF(BN304="","",SUBSTITUTE(BM304," ","")&amp;SUBSTITUTE(BN304," ",""))</f>
        <v/>
      </c>
    </row>
    <row r="305" spans="1:72">
      <c r="A305" s="49" t="str">
        <f t="shared" si="23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26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20" t="str">
        <f>IF(OR(B305="",F305=""),"*",AY305/P305)</f>
        <v>*</v>
      </c>
      <c r="BR305" s="20" t="str">
        <f t="shared" si="24"/>
        <v>*</v>
      </c>
      <c r="BS305" s="244" t="str">
        <f t="shared" si="25"/>
        <v/>
      </c>
      <c r="BT305" s="8" t="str">
        <f>IF(BN305="","",SUBSTITUTE(BM305," ","")&amp;SUBSTITUTE(BN305," ",""))</f>
        <v/>
      </c>
    </row>
    <row r="306" spans="1:72">
      <c r="A306" s="49" t="str">
        <f t="shared" si="23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26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20" t="str">
        <f>IF(OR(B306="",F306=""),"*",AY306/P306)</f>
        <v>*</v>
      </c>
      <c r="BR306" s="20" t="str">
        <f t="shared" si="24"/>
        <v>*</v>
      </c>
      <c r="BS306" s="244" t="str">
        <f t="shared" si="25"/>
        <v/>
      </c>
      <c r="BT306" s="8" t="str">
        <f>IF(BN306="","",SUBSTITUTE(BM306," ","")&amp;SUBSTITUTE(BN306," ",""))</f>
        <v/>
      </c>
    </row>
    <row r="307" spans="1:72">
      <c r="A307" s="49" t="str">
        <f t="shared" si="23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26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20" t="str">
        <f>IF(OR(B307="",F307=""),"*",AY307/P307)</f>
        <v>*</v>
      </c>
      <c r="BR307" s="20" t="str">
        <f t="shared" si="24"/>
        <v>*</v>
      </c>
      <c r="BS307" s="244" t="str">
        <f t="shared" si="25"/>
        <v/>
      </c>
      <c r="BT307" s="8" t="str">
        <f>IF(BN307="","",SUBSTITUTE(BM307," ","")&amp;SUBSTITUTE(BN307," ",""))</f>
        <v/>
      </c>
    </row>
    <row r="308" spans="1:72">
      <c r="A308" s="49" t="str">
        <f t="shared" si="23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26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20" t="str">
        <f>IF(OR(B308="",F308=""),"*",AY308/P308)</f>
        <v>*</v>
      </c>
      <c r="BR308" s="20" t="str">
        <f t="shared" si="24"/>
        <v>*</v>
      </c>
      <c r="BS308" s="244" t="str">
        <f t="shared" si="25"/>
        <v/>
      </c>
      <c r="BT308" s="8" t="str">
        <f>IF(BN308="","",SUBSTITUTE(BM308," ","")&amp;SUBSTITUTE(BN308," ",""))</f>
        <v/>
      </c>
    </row>
    <row r="309" spans="1:72">
      <c r="A309" s="49" t="str">
        <f t="shared" si="23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26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20" t="str">
        <f>IF(OR(B309="",F309=""),"*",AY309/P309)</f>
        <v>*</v>
      </c>
      <c r="BR309" s="20" t="str">
        <f t="shared" si="24"/>
        <v>*</v>
      </c>
      <c r="BS309" s="244" t="str">
        <f t="shared" si="25"/>
        <v/>
      </c>
      <c r="BT309" s="8" t="str">
        <f>IF(BN309="","",SUBSTITUTE(BM309," ","")&amp;SUBSTITUTE(BN309," ",""))</f>
        <v/>
      </c>
    </row>
    <row r="310" spans="1:72">
      <c r="A310" s="49" t="str">
        <f t="shared" si="23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26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20" t="str">
        <f>IF(OR(B310="",F310=""),"*",AY310/P310)</f>
        <v>*</v>
      </c>
      <c r="BR310" s="20" t="str">
        <f t="shared" si="24"/>
        <v>*</v>
      </c>
      <c r="BS310" s="244" t="str">
        <f t="shared" si="25"/>
        <v/>
      </c>
      <c r="BT310" s="8" t="str">
        <f>IF(BN310="","",SUBSTITUTE(BM310," ","")&amp;SUBSTITUTE(BN310," ",""))</f>
        <v/>
      </c>
    </row>
    <row r="311" spans="1:72">
      <c r="A311" s="49" t="str">
        <f t="shared" si="23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26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20" t="str">
        <f>IF(OR(B311="",F311=""),"*",AY311/P311)</f>
        <v>*</v>
      </c>
      <c r="BR311" s="20" t="str">
        <f t="shared" si="24"/>
        <v>*</v>
      </c>
      <c r="BS311" s="244" t="str">
        <f t="shared" si="25"/>
        <v/>
      </c>
      <c r="BT311" s="8" t="str">
        <f>IF(BN311="","",SUBSTITUTE(BM311," ","")&amp;SUBSTITUTE(BN311," ",""))</f>
        <v/>
      </c>
    </row>
    <row r="312" spans="1:72" ht="24" customHeight="1">
      <c r="A312" s="49" t="str">
        <f t="shared" si="23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26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20" t="str">
        <f>IF(OR(B312="",F312=""),"*",AY312/P312)</f>
        <v>*</v>
      </c>
      <c r="BR312" s="20" t="str">
        <f t="shared" si="24"/>
        <v>*</v>
      </c>
      <c r="BS312" s="244" t="str">
        <f t="shared" si="25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3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26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20" t="str">
        <f>IF(OR(B313="",F313=""),"*",AY313/P313)</f>
        <v>*</v>
      </c>
      <c r="BR313" s="20" t="str">
        <f t="shared" si="24"/>
        <v>*</v>
      </c>
      <c r="BS313" s="244" t="str">
        <f t="shared" si="25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3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26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20" t="str">
        <f>IF(OR(B314="",F314=""),"*",AY314/P314)</f>
        <v>*</v>
      </c>
      <c r="BR314" s="20" t="str">
        <f t="shared" si="24"/>
        <v>*</v>
      </c>
      <c r="BS314" s="244" t="str">
        <f t="shared" si="25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3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26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20" t="str">
        <f>IF(OR(B315="",F315=""),"*",AY315/P315)</f>
        <v>*</v>
      </c>
      <c r="BR315" s="20" t="str">
        <f t="shared" si="24"/>
        <v>*</v>
      </c>
      <c r="BS315" s="244" t="str">
        <f t="shared" si="25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3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26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20" t="str">
        <f>IF(OR(B316="",F316=""),"*",AY316/P316)</f>
        <v>*</v>
      </c>
      <c r="BR316" s="20" t="str">
        <f t="shared" si="24"/>
        <v>*</v>
      </c>
      <c r="BS316" s="244" t="str">
        <f t="shared" si="25"/>
        <v/>
      </c>
      <c r="BT316" s="8" t="str">
        <f>IF(BN316="","",SUBSTITUTE(BM316," ","")&amp;SUBSTITUTE(BN316," ",""))</f>
        <v/>
      </c>
    </row>
    <row r="317" spans="1:72">
      <c r="A317" s="49" t="str">
        <f t="shared" si="23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26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20" t="str">
        <f>IF(OR(B317="",F317=""),"*",AY317/P317)</f>
        <v>*</v>
      </c>
      <c r="BR317" s="20" t="str">
        <f t="shared" si="24"/>
        <v>*</v>
      </c>
      <c r="BS317" s="244" t="str">
        <f t="shared" si="25"/>
        <v/>
      </c>
      <c r="BT317" s="8" t="str">
        <f>IF(BN317="","",SUBSTITUTE(BM317," ","")&amp;SUBSTITUTE(BN317," ",""))</f>
        <v/>
      </c>
    </row>
    <row r="318" spans="1:72">
      <c r="A318" s="49" t="str">
        <f t="shared" si="23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26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20" t="str">
        <f>IF(OR(B318="",F318=""),"*",AY318/P318)</f>
        <v>*</v>
      </c>
      <c r="BR318" s="20" t="str">
        <f t="shared" si="24"/>
        <v>*</v>
      </c>
      <c r="BS318" s="244" t="str">
        <f t="shared" si="25"/>
        <v/>
      </c>
      <c r="BT318" s="8" t="str">
        <f>IF(BN318="","",SUBSTITUTE(BM318," ","")&amp;SUBSTITUTE(BN318," ",""))</f>
        <v/>
      </c>
    </row>
    <row r="319" spans="1:72">
      <c r="A319" s="49" t="str">
        <f t="shared" si="23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26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20" t="str">
        <f>IF(OR(B319="",F319=""),"*",AY319/P319)</f>
        <v>*</v>
      </c>
      <c r="BR319" s="20" t="str">
        <f t="shared" si="24"/>
        <v>*</v>
      </c>
      <c r="BS319" s="244" t="str">
        <f t="shared" si="25"/>
        <v/>
      </c>
      <c r="BT319" s="8" t="str">
        <f>IF(BN319="","",SUBSTITUTE(BM319," ","")&amp;SUBSTITUTE(BN319," ",""))</f>
        <v/>
      </c>
    </row>
    <row r="320" spans="1:72">
      <c r="A320" s="49" t="str">
        <f t="shared" si="23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26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20" t="str">
        <f>IF(OR(B320="",F320=""),"*",AY320/P320)</f>
        <v>*</v>
      </c>
      <c r="BR320" s="20" t="str">
        <f t="shared" si="24"/>
        <v>*</v>
      </c>
      <c r="BS320" s="244" t="str">
        <f t="shared" si="25"/>
        <v/>
      </c>
      <c r="BT320" s="8" t="str">
        <f>IF(BN320="","",SUBSTITUTE(BM320," ","")&amp;SUBSTITUTE(BN320," ",""))</f>
        <v/>
      </c>
    </row>
    <row r="321" spans="1:72">
      <c r="A321" s="49" t="str">
        <f t="shared" si="23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26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20" t="str">
        <f>IF(OR(B321="",F321=""),"*",AY321/P321)</f>
        <v>*</v>
      </c>
      <c r="BR321" s="20" t="str">
        <f t="shared" si="24"/>
        <v>*</v>
      </c>
      <c r="BS321" s="244" t="str">
        <f t="shared" si="25"/>
        <v/>
      </c>
      <c r="BT321" s="8" t="str">
        <f>IF(BN321="","",SUBSTITUTE(BM321," ","")&amp;SUBSTITUTE(BN321," ",""))</f>
        <v/>
      </c>
    </row>
    <row r="322" spans="1:72">
      <c r="A322" s="49" t="str">
        <f t="shared" si="23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26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20" t="str">
        <f>IF(OR(B322="",F322=""),"*",AY322/P322)</f>
        <v>*</v>
      </c>
      <c r="BR322" s="20" t="str">
        <f t="shared" si="24"/>
        <v>*</v>
      </c>
      <c r="BS322" s="244" t="str">
        <f t="shared" si="25"/>
        <v/>
      </c>
      <c r="BT322" s="8" t="str">
        <f>IF(BN322="","",SUBSTITUTE(BM322," ","")&amp;SUBSTITUTE(BN322," ",""))</f>
        <v/>
      </c>
    </row>
    <row r="323" spans="1:72">
      <c r="A323" s="49" t="str">
        <f t="shared" si="23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26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20" t="str">
        <f>IF(OR(B323="",F323=""),"*",AY323/P323)</f>
        <v>*</v>
      </c>
      <c r="BR323" s="20" t="str">
        <f t="shared" si="24"/>
        <v>*</v>
      </c>
      <c r="BS323" s="244" t="str">
        <f t="shared" si="25"/>
        <v/>
      </c>
      <c r="BT323" s="8" t="str">
        <f>IF(BN323="","",SUBSTITUTE(BM323," ","")&amp;SUBSTITUTE(BN323," ",""))</f>
        <v/>
      </c>
    </row>
    <row r="324" spans="1:72">
      <c r="A324" s="49" t="str">
        <f t="shared" si="23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26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20" t="str">
        <f>IF(OR(B324="",F324=""),"*",AY324/P324)</f>
        <v>*</v>
      </c>
      <c r="BR324" s="20" t="str">
        <f t="shared" si="24"/>
        <v>*</v>
      </c>
      <c r="BS324" s="244" t="str">
        <f t="shared" si="25"/>
        <v/>
      </c>
      <c r="BT324" s="8" t="str">
        <f>IF(BN324="","",SUBSTITUTE(BM324," ","")&amp;SUBSTITUTE(BN324," ",""))</f>
        <v/>
      </c>
    </row>
    <row r="325" spans="1:72">
      <c r="A325" s="49" t="str">
        <f t="shared" si="23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26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20" t="str">
        <f>IF(OR(B325="",F325=""),"*",AY325/P325)</f>
        <v>*</v>
      </c>
      <c r="BR325" s="20" t="str">
        <f t="shared" si="24"/>
        <v>*</v>
      </c>
      <c r="BS325" s="244" t="str">
        <f t="shared" si="25"/>
        <v/>
      </c>
      <c r="BT325" s="8" t="str">
        <f>IF(BN325="","",SUBSTITUTE(BM325," ","")&amp;SUBSTITUTE(BN325," ",""))</f>
        <v/>
      </c>
    </row>
    <row r="326" spans="1:72">
      <c r="A326" s="49" t="str">
        <f t="shared" si="23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26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20" t="str">
        <f>IF(OR(B326="",F326=""),"*",AY326/P326)</f>
        <v>*</v>
      </c>
      <c r="BR326" s="20" t="str">
        <f t="shared" si="24"/>
        <v>*</v>
      </c>
      <c r="BS326" s="244" t="str">
        <f t="shared" si="25"/>
        <v/>
      </c>
      <c r="BT326" s="8" t="str">
        <f>IF(BN326="","",SUBSTITUTE(BM326," ","")&amp;SUBSTITUTE(BN326," ",""))</f>
        <v/>
      </c>
    </row>
    <row r="327" spans="1:72">
      <c r="A327" s="49" t="str">
        <f t="shared" si="23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26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20" t="str">
        <f>IF(OR(B327="",F327=""),"*",AY327/P327)</f>
        <v>*</v>
      </c>
      <c r="BR327" s="20" t="str">
        <f t="shared" si="24"/>
        <v>*</v>
      </c>
      <c r="BS327" s="244" t="str">
        <f t="shared" si="25"/>
        <v/>
      </c>
      <c r="BT327" s="8" t="str">
        <f>IF(BN327="","",SUBSTITUTE(BM327," ","")&amp;SUBSTITUTE(BN327," ",""))</f>
        <v/>
      </c>
    </row>
    <row r="328" spans="1:72">
      <c r="A328" s="49" t="str">
        <f t="shared" si="23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26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20" t="str">
        <f>IF(OR(B328="",F328=""),"*",AY328/P328)</f>
        <v>*</v>
      </c>
      <c r="BR328" s="20" t="str">
        <f t="shared" si="24"/>
        <v>*</v>
      </c>
      <c r="BS328" s="244" t="str">
        <f t="shared" si="25"/>
        <v/>
      </c>
      <c r="BT328" s="8" t="str">
        <f>IF(BN328="","",SUBSTITUTE(BM328," ","")&amp;SUBSTITUTE(BN328," ",""))</f>
        <v/>
      </c>
    </row>
    <row r="329" spans="1:72">
      <c r="A329" s="49" t="str">
        <f t="shared" si="23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26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20" t="str">
        <f>IF(OR(B329="",F329=""),"*",AY329/P329)</f>
        <v>*</v>
      </c>
      <c r="BR329" s="20" t="str">
        <f t="shared" si="24"/>
        <v>*</v>
      </c>
      <c r="BS329" s="244" t="str">
        <f t="shared" si="25"/>
        <v/>
      </c>
      <c r="BT329" s="8" t="str">
        <f>IF(BN329="","",SUBSTITUTE(BM329," ","")&amp;SUBSTITUTE(BN329," ",""))</f>
        <v/>
      </c>
    </row>
    <row r="330" spans="1:72">
      <c r="A330" s="49" t="str">
        <f t="shared" ref="A330:A393" si="27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26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20" t="str">
        <f>IF(OR(B330="",F330=""),"*",AY330/P330)</f>
        <v>*</v>
      </c>
      <c r="BR330" s="20" t="str">
        <f t="shared" ref="BR330:BR393" si="28">IF(OR(B330="",F330=""),"*",BA330/Q330)</f>
        <v>*</v>
      </c>
      <c r="BS330" s="244" t="str">
        <f t="shared" ref="BS330:BS393" si="29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>
      <c r="A331" s="49" t="str">
        <f t="shared" si="27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26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20" t="str">
        <f>IF(OR(B331="",F331=""),"*",AY331/P331)</f>
        <v>*</v>
      </c>
      <c r="BR331" s="20" t="str">
        <f t="shared" si="28"/>
        <v>*</v>
      </c>
      <c r="BS331" s="244" t="str">
        <f t="shared" si="29"/>
        <v/>
      </c>
      <c r="BT331" s="8" t="str">
        <f>IF(BN331="","",SUBSTITUTE(BM331," ","")&amp;SUBSTITUTE(BN331," ",""))</f>
        <v/>
      </c>
    </row>
    <row r="332" spans="1:72">
      <c r="A332" s="49" t="str">
        <f t="shared" si="27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26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20" t="str">
        <f>IF(OR(B332="",F332=""),"*",AY332/P332)</f>
        <v>*</v>
      </c>
      <c r="BR332" s="20" t="str">
        <f t="shared" si="28"/>
        <v>*</v>
      </c>
      <c r="BS332" s="244" t="str">
        <f t="shared" si="29"/>
        <v/>
      </c>
      <c r="BT332" s="8" t="str">
        <f>IF(BN332="","",SUBSTITUTE(BM332," ","")&amp;SUBSTITUTE(BN332," ",""))</f>
        <v/>
      </c>
    </row>
    <row r="333" spans="1:72">
      <c r="A333" s="49" t="str">
        <f t="shared" si="27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26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20" t="str">
        <f>IF(OR(B333="",F333=""),"*",AY333/P333)</f>
        <v>*</v>
      </c>
      <c r="BR333" s="20" t="str">
        <f t="shared" si="28"/>
        <v>*</v>
      </c>
      <c r="BS333" s="244" t="str">
        <f t="shared" si="29"/>
        <v/>
      </c>
      <c r="BT333" s="8" t="str">
        <f>IF(BN333="","",SUBSTITUTE(BM333," ","")&amp;SUBSTITUTE(BN333," ",""))</f>
        <v/>
      </c>
    </row>
    <row r="334" spans="1:72">
      <c r="A334" s="49" t="str">
        <f t="shared" si="27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26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20" t="str">
        <f>IF(OR(B334="",F334=""),"*",AY334/P334)</f>
        <v>*</v>
      </c>
      <c r="BR334" s="20" t="str">
        <f t="shared" si="28"/>
        <v>*</v>
      </c>
      <c r="BS334" s="244" t="str">
        <f t="shared" si="29"/>
        <v/>
      </c>
      <c r="BT334" s="8" t="str">
        <f>IF(BN334="","",SUBSTITUTE(BM334," ","")&amp;SUBSTITUTE(BN334," ",""))</f>
        <v/>
      </c>
    </row>
    <row r="335" spans="1:72">
      <c r="A335" s="49" t="str">
        <f t="shared" si="27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0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20" t="str">
        <f>IF(OR(B335="",F335=""),"*",AY335/P335)</f>
        <v>*</v>
      </c>
      <c r="BR335" s="20" t="str">
        <f t="shared" si="28"/>
        <v>*</v>
      </c>
      <c r="BS335" s="244" t="str">
        <f t="shared" si="29"/>
        <v/>
      </c>
      <c r="BT335" s="8" t="str">
        <f>IF(BN335="","",SUBSTITUTE(BM335," ","")&amp;SUBSTITUTE(BN335," ",""))</f>
        <v/>
      </c>
    </row>
    <row r="336" spans="1:72">
      <c r="A336" s="49" t="str">
        <f t="shared" si="27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0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20" t="str">
        <f>IF(OR(B336="",F336=""),"*",AY336/P336)</f>
        <v>*</v>
      </c>
      <c r="BR336" s="20" t="str">
        <f t="shared" si="28"/>
        <v>*</v>
      </c>
      <c r="BS336" s="244" t="str">
        <f t="shared" si="29"/>
        <v/>
      </c>
      <c r="BT336" s="8" t="str">
        <f>IF(BN336="","",SUBSTITUTE(BM336," ","")&amp;SUBSTITUTE(BN336," ",""))</f>
        <v/>
      </c>
    </row>
    <row r="337" spans="1:72">
      <c r="A337" s="49" t="str">
        <f t="shared" si="27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0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20" t="str">
        <f>IF(OR(B337="",F337=""),"*",AY337/P337)</f>
        <v>*</v>
      </c>
      <c r="BR337" s="20" t="str">
        <f t="shared" si="28"/>
        <v>*</v>
      </c>
      <c r="BS337" s="244" t="str">
        <f t="shared" si="29"/>
        <v/>
      </c>
      <c r="BT337" s="8" t="str">
        <f>IF(BN337="","",SUBSTITUTE(BM337," ","")&amp;SUBSTITUTE(BN337," ",""))</f>
        <v/>
      </c>
    </row>
    <row r="338" spans="1:72">
      <c r="A338" s="49" t="str">
        <f t="shared" si="27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0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20" t="str">
        <f>IF(OR(B338="",F338=""),"*",AY338/P338)</f>
        <v>*</v>
      </c>
      <c r="BR338" s="20" t="str">
        <f t="shared" si="28"/>
        <v>*</v>
      </c>
      <c r="BS338" s="244" t="str">
        <f t="shared" si="29"/>
        <v/>
      </c>
      <c r="BT338" s="8" t="str">
        <f>IF(BN338="","",SUBSTITUTE(BM338," ","")&amp;SUBSTITUTE(BN338," ",""))</f>
        <v/>
      </c>
    </row>
    <row r="339" spans="1:72">
      <c r="A339" s="49" t="str">
        <f t="shared" si="27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0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20" t="str">
        <f>IF(OR(B339="",F339=""),"*",AY339/P339)</f>
        <v>*</v>
      </c>
      <c r="BR339" s="20" t="str">
        <f t="shared" si="28"/>
        <v>*</v>
      </c>
      <c r="BS339" s="244" t="str">
        <f t="shared" si="29"/>
        <v/>
      </c>
      <c r="BT339" s="8" t="str">
        <f>IF(BN339="","",SUBSTITUTE(BM339," ","")&amp;SUBSTITUTE(BN339," ",""))</f>
        <v/>
      </c>
    </row>
    <row r="340" spans="1:72">
      <c r="A340" s="49" t="str">
        <f t="shared" si="27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0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20" t="str">
        <f>IF(OR(B340="",F340=""),"*",AY340/P340)</f>
        <v>*</v>
      </c>
      <c r="BR340" s="20" t="str">
        <f t="shared" si="28"/>
        <v>*</v>
      </c>
      <c r="BS340" s="244" t="str">
        <f t="shared" si="29"/>
        <v/>
      </c>
      <c r="BT340" s="8" t="str">
        <f>IF(BN340="","",SUBSTITUTE(BM340," ","")&amp;SUBSTITUTE(BN340," ",""))</f>
        <v/>
      </c>
    </row>
    <row r="341" spans="1:72">
      <c r="A341" s="49" t="str">
        <f t="shared" si="27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0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20" t="str">
        <f>IF(OR(B341="",F341=""),"*",AY341/P341)</f>
        <v>*</v>
      </c>
      <c r="BR341" s="20" t="str">
        <f t="shared" si="28"/>
        <v>*</v>
      </c>
      <c r="BS341" s="244" t="str">
        <f t="shared" si="29"/>
        <v/>
      </c>
      <c r="BT341" s="8" t="str">
        <f>IF(BN341="","",SUBSTITUTE(BM341," ","")&amp;SUBSTITUTE(BN341," ",""))</f>
        <v/>
      </c>
    </row>
    <row r="342" spans="1:72">
      <c r="A342" s="49" t="str">
        <f t="shared" si="27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0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20" t="str">
        <f>IF(OR(B342="",F342=""),"*",AY342/P342)</f>
        <v>*</v>
      </c>
      <c r="BR342" s="20" t="str">
        <f t="shared" si="28"/>
        <v>*</v>
      </c>
      <c r="BS342" s="244" t="str">
        <f t="shared" si="29"/>
        <v/>
      </c>
      <c r="BT342" s="8" t="str">
        <f>IF(BN342="","",SUBSTITUTE(BM342," ","")&amp;SUBSTITUTE(BN342," ",""))</f>
        <v/>
      </c>
    </row>
    <row r="343" spans="1:72">
      <c r="A343" s="49" t="str">
        <f t="shared" si="27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0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20" t="str">
        <f>IF(OR(B343="",F343=""),"*",AY343/P343)</f>
        <v>*</v>
      </c>
      <c r="BR343" s="20" t="str">
        <f t="shared" si="28"/>
        <v>*</v>
      </c>
      <c r="BS343" s="244" t="str">
        <f t="shared" si="29"/>
        <v/>
      </c>
      <c r="BT343" s="8" t="str">
        <f>IF(BN343="","",SUBSTITUTE(BM343," ","")&amp;SUBSTITUTE(BN343," ",""))</f>
        <v/>
      </c>
    </row>
    <row r="344" spans="1:72" ht="18" customHeight="1">
      <c r="A344" s="49" t="str">
        <f t="shared" si="27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0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20" t="str">
        <f>IF(OR(B344="",F344=""),"*",AY344/P344)</f>
        <v>*</v>
      </c>
      <c r="BR344" s="20" t="str">
        <f t="shared" si="28"/>
        <v>*</v>
      </c>
      <c r="BS344" s="244" t="str">
        <f t="shared" si="29"/>
        <v/>
      </c>
      <c r="BT344" s="8" t="str">
        <f>IF(BN344="","",SUBSTITUTE(BM344," ","")&amp;SUBSTITUTE(BN344," ",""))</f>
        <v/>
      </c>
    </row>
    <row r="345" spans="1:72">
      <c r="A345" s="49" t="str">
        <f t="shared" si="27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0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20" t="str">
        <f>IF(OR(B345="",F345=""),"*",AY345/P345)</f>
        <v>*</v>
      </c>
      <c r="BR345" s="20" t="str">
        <f t="shared" si="28"/>
        <v>*</v>
      </c>
      <c r="BS345" s="244" t="str">
        <f t="shared" si="29"/>
        <v/>
      </c>
      <c r="BT345" s="8" t="str">
        <f>IF(BN345="","",SUBSTITUTE(BM345," ","")&amp;SUBSTITUTE(BN345," ",""))</f>
        <v/>
      </c>
    </row>
    <row r="346" spans="1:72">
      <c r="A346" s="49" t="str">
        <f t="shared" si="27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0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20" t="str">
        <f>IF(OR(B346="",F346=""),"*",AY346/P346)</f>
        <v>*</v>
      </c>
      <c r="BR346" s="20" t="str">
        <f t="shared" si="28"/>
        <v>*</v>
      </c>
      <c r="BS346" s="244" t="str">
        <f t="shared" si="29"/>
        <v/>
      </c>
      <c r="BT346" s="8" t="str">
        <f>IF(BN346="","",SUBSTITUTE(BM346," ","")&amp;SUBSTITUTE(BN346," ",""))</f>
        <v/>
      </c>
    </row>
    <row r="347" spans="1:72">
      <c r="A347" s="49" t="str">
        <f t="shared" si="27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0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20" t="str">
        <f>IF(OR(B347="",F347=""),"*",AY347/P347)</f>
        <v>*</v>
      </c>
      <c r="BR347" s="20" t="str">
        <f t="shared" si="28"/>
        <v>*</v>
      </c>
      <c r="BS347" s="244" t="str">
        <f t="shared" si="29"/>
        <v/>
      </c>
      <c r="BT347" s="8" t="str">
        <f>IF(BN347="","",SUBSTITUTE(BM347," ","")&amp;SUBSTITUTE(BN347," ",""))</f>
        <v/>
      </c>
    </row>
    <row r="348" spans="1:72">
      <c r="A348" s="49" t="str">
        <f t="shared" si="27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0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20" t="str">
        <f>IF(OR(B348="",F348=""),"*",AY348/P348)</f>
        <v>*</v>
      </c>
      <c r="BR348" s="20" t="str">
        <f t="shared" si="28"/>
        <v>*</v>
      </c>
      <c r="BS348" s="244" t="str">
        <f t="shared" si="29"/>
        <v/>
      </c>
      <c r="BT348" s="8" t="str">
        <f>IF(BN348="","",SUBSTITUTE(BM348," ","")&amp;SUBSTITUTE(BN348," ",""))</f>
        <v/>
      </c>
    </row>
    <row r="349" spans="1:72">
      <c r="A349" s="49" t="str">
        <f t="shared" si="27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0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20" t="str">
        <f>IF(OR(B349="",F349=""),"*",AY349/P349)</f>
        <v>*</v>
      </c>
      <c r="BR349" s="20" t="str">
        <f t="shared" si="28"/>
        <v>*</v>
      </c>
      <c r="BS349" s="244" t="str">
        <f t="shared" si="29"/>
        <v/>
      </c>
      <c r="BT349" s="8" t="str">
        <f>IF(BN349="","",SUBSTITUTE(BM349," ","")&amp;SUBSTITUTE(BN349," ",""))</f>
        <v/>
      </c>
    </row>
    <row r="350" spans="1:72">
      <c r="A350" s="49" t="str">
        <f t="shared" si="27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0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20" t="str">
        <f>IF(OR(B350="",F350=""),"*",AY350/P350)</f>
        <v>*</v>
      </c>
      <c r="BR350" s="20" t="str">
        <f t="shared" si="28"/>
        <v>*</v>
      </c>
      <c r="BS350" s="244" t="str">
        <f t="shared" si="29"/>
        <v/>
      </c>
      <c r="BT350" s="8" t="str">
        <f>IF(BN350="","",SUBSTITUTE(BM350," ","")&amp;SUBSTITUTE(BN350," ",""))</f>
        <v/>
      </c>
    </row>
    <row r="351" spans="1:72">
      <c r="A351" s="49" t="str">
        <f t="shared" si="27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0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20" t="str">
        <f>IF(OR(B351="",F351=""),"*",AY351/P351)</f>
        <v>*</v>
      </c>
      <c r="BR351" s="20" t="str">
        <f t="shared" si="28"/>
        <v>*</v>
      </c>
      <c r="BS351" s="244" t="str">
        <f t="shared" si="29"/>
        <v/>
      </c>
      <c r="BT351" s="8" t="str">
        <f>IF(BN351="","",SUBSTITUTE(BM351," ","")&amp;SUBSTITUTE(BN351," ",""))</f>
        <v/>
      </c>
    </row>
    <row r="352" spans="1:72">
      <c r="A352" s="49" t="str">
        <f t="shared" si="27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0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20" t="str">
        <f>IF(OR(B352="",F352=""),"*",AY352/P352)</f>
        <v>*</v>
      </c>
      <c r="BR352" s="20" t="str">
        <f t="shared" si="28"/>
        <v>*</v>
      </c>
      <c r="BS352" s="244" t="str">
        <f t="shared" si="29"/>
        <v/>
      </c>
      <c r="BT352" s="8" t="str">
        <f>IF(BN352="","",SUBSTITUTE(BM352," ","")&amp;SUBSTITUTE(BN352," ",""))</f>
        <v/>
      </c>
    </row>
    <row r="353" spans="1:72">
      <c r="A353" s="49" t="str">
        <f t="shared" si="27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0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20" t="str">
        <f>IF(OR(B353="",F353=""),"*",AY353/P353)</f>
        <v>*</v>
      </c>
      <c r="BR353" s="20" t="str">
        <f t="shared" si="28"/>
        <v>*</v>
      </c>
      <c r="BS353" s="244" t="str">
        <f t="shared" si="29"/>
        <v/>
      </c>
      <c r="BT353" s="8" t="str">
        <f>IF(BN353="","",SUBSTITUTE(BM353," ","")&amp;SUBSTITUTE(BN353," ",""))</f>
        <v/>
      </c>
    </row>
    <row r="354" spans="1:72">
      <c r="A354" s="49" t="str">
        <f t="shared" si="27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0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20" t="str">
        <f>IF(OR(B354="",F354=""),"*",AY354/P354)</f>
        <v>*</v>
      </c>
      <c r="BR354" s="20" t="str">
        <f t="shared" si="28"/>
        <v>*</v>
      </c>
      <c r="BS354" s="244" t="str">
        <f t="shared" si="29"/>
        <v/>
      </c>
      <c r="BT354" s="8" t="str">
        <f>IF(BN354="","",SUBSTITUTE(BM354," ","")&amp;SUBSTITUTE(BN354," ",""))</f>
        <v/>
      </c>
    </row>
    <row r="355" spans="1:72">
      <c r="A355" s="49" t="str">
        <f t="shared" si="27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0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20" t="str">
        <f>IF(OR(B355="",F355=""),"*",AY355/P355)</f>
        <v>*</v>
      </c>
      <c r="BR355" s="20" t="str">
        <f t="shared" si="28"/>
        <v>*</v>
      </c>
      <c r="BS355" s="244" t="str">
        <f t="shared" si="29"/>
        <v/>
      </c>
      <c r="BT355" s="8" t="str">
        <f>IF(BN355="","",SUBSTITUTE(BM355," ","")&amp;SUBSTITUTE(BN355," ",""))</f>
        <v/>
      </c>
    </row>
    <row r="356" spans="1:72">
      <c r="A356" s="49" t="str">
        <f t="shared" si="27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0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20" t="str">
        <f>IF(OR(B356="",F356=""),"*",AY356/P356)</f>
        <v>*</v>
      </c>
      <c r="BR356" s="20" t="str">
        <f t="shared" si="28"/>
        <v>*</v>
      </c>
      <c r="BS356" s="244" t="str">
        <f t="shared" si="29"/>
        <v/>
      </c>
      <c r="BT356" s="8" t="str">
        <f>IF(BN356="","",SUBSTITUTE(BM356," ","")&amp;SUBSTITUTE(BN356," ",""))</f>
        <v/>
      </c>
    </row>
    <row r="357" spans="1:72">
      <c r="A357" s="49" t="str">
        <f t="shared" si="27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0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20" t="str">
        <f>IF(OR(B357="",F357=""),"*",AY357/P357)</f>
        <v>*</v>
      </c>
      <c r="BR357" s="20" t="str">
        <f t="shared" si="28"/>
        <v>*</v>
      </c>
      <c r="BS357" s="244" t="str">
        <f t="shared" si="29"/>
        <v/>
      </c>
      <c r="BT357" s="8" t="str">
        <f>IF(BN357="","",SUBSTITUTE(BM357," ","")&amp;SUBSTITUTE(BN357," ",""))</f>
        <v/>
      </c>
    </row>
    <row r="358" spans="1:72">
      <c r="A358" s="49" t="str">
        <f t="shared" si="27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0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20" t="str">
        <f>IF(OR(B358="",F358=""),"*",AY358/P358)</f>
        <v>*</v>
      </c>
      <c r="BR358" s="20" t="str">
        <f t="shared" si="28"/>
        <v>*</v>
      </c>
      <c r="BS358" s="244" t="str">
        <f t="shared" si="29"/>
        <v/>
      </c>
      <c r="BT358" s="8" t="str">
        <f>IF(BN358="","",SUBSTITUTE(BM358," ","")&amp;SUBSTITUTE(BN358," ",""))</f>
        <v/>
      </c>
    </row>
    <row r="359" spans="1:72">
      <c r="A359" s="49" t="str">
        <f t="shared" si="27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0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20" t="str">
        <f>IF(OR(B359="",F359=""),"*",AY359/P359)</f>
        <v>*</v>
      </c>
      <c r="BR359" s="20" t="str">
        <f t="shared" si="28"/>
        <v>*</v>
      </c>
      <c r="BS359" s="244" t="str">
        <f t="shared" si="29"/>
        <v/>
      </c>
      <c r="BT359" s="8" t="str">
        <f>IF(BN359="","",SUBSTITUTE(BM359," ","")&amp;SUBSTITUTE(BN359," ",""))</f>
        <v/>
      </c>
    </row>
    <row r="360" spans="1:72">
      <c r="A360" s="49" t="str">
        <f t="shared" si="27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0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20" t="str">
        <f>IF(OR(B360="",F360=""),"*",AY360/P360)</f>
        <v>*</v>
      </c>
      <c r="BR360" s="20" t="str">
        <f t="shared" si="28"/>
        <v>*</v>
      </c>
      <c r="BS360" s="244" t="str">
        <f t="shared" si="29"/>
        <v/>
      </c>
      <c r="BT360" s="8" t="str">
        <f>IF(BN360="","",SUBSTITUTE(BM360," ","")&amp;SUBSTITUTE(BN360," ",""))</f>
        <v/>
      </c>
    </row>
    <row r="361" spans="1:72">
      <c r="A361" s="49" t="str">
        <f t="shared" si="27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0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20" t="str">
        <f>IF(OR(B361="",F361=""),"*",AY361/P361)</f>
        <v>*</v>
      </c>
      <c r="BR361" s="20" t="str">
        <f t="shared" si="28"/>
        <v>*</v>
      </c>
      <c r="BS361" s="244" t="str">
        <f t="shared" si="29"/>
        <v/>
      </c>
      <c r="BT361" s="8" t="str">
        <f>IF(BN361="","",SUBSTITUTE(BM361," ","")&amp;SUBSTITUTE(BN361," ",""))</f>
        <v/>
      </c>
    </row>
    <row r="362" spans="1:72">
      <c r="A362" s="49" t="str">
        <f t="shared" si="27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0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20" t="str">
        <f>IF(OR(B362="",F362=""),"*",AY362/P362)</f>
        <v>*</v>
      </c>
      <c r="BR362" s="20" t="str">
        <f t="shared" si="28"/>
        <v>*</v>
      </c>
      <c r="BS362" s="244" t="str">
        <f t="shared" si="29"/>
        <v/>
      </c>
      <c r="BT362" s="8" t="str">
        <f>IF(BN362="","",SUBSTITUTE(BM362," ","")&amp;SUBSTITUTE(BN362," ",""))</f>
        <v/>
      </c>
    </row>
    <row r="363" spans="1:72">
      <c r="A363" s="49" t="str">
        <f t="shared" si="27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0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20" t="str">
        <f>IF(OR(B363="",F363=""),"*",AY363/P363)</f>
        <v>*</v>
      </c>
      <c r="BR363" s="20" t="str">
        <f t="shared" si="28"/>
        <v>*</v>
      </c>
      <c r="BS363" s="244" t="str">
        <f t="shared" si="29"/>
        <v/>
      </c>
      <c r="BT363" s="8" t="str">
        <f>IF(BN363="","",SUBSTITUTE(BM363," ","")&amp;SUBSTITUTE(BN363," ",""))</f>
        <v/>
      </c>
    </row>
    <row r="364" spans="1:72">
      <c r="A364" s="49" t="str">
        <f t="shared" si="27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0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20" t="str">
        <f>IF(OR(B364="",F364=""),"*",AY364/P364)</f>
        <v>*</v>
      </c>
      <c r="BR364" s="20" t="str">
        <f t="shared" si="28"/>
        <v>*</v>
      </c>
      <c r="BS364" s="244" t="str">
        <f t="shared" si="29"/>
        <v/>
      </c>
      <c r="BT364" s="8" t="str">
        <f>IF(BN364="","",SUBSTITUTE(BM364," ","")&amp;SUBSTITUTE(BN364," ",""))</f>
        <v/>
      </c>
    </row>
    <row r="365" spans="1:72">
      <c r="A365" s="49" t="str">
        <f t="shared" si="27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0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20" t="str">
        <f>IF(OR(B365="",F365=""),"*",AY365/P365)</f>
        <v>*</v>
      </c>
      <c r="BR365" s="20" t="str">
        <f t="shared" si="28"/>
        <v>*</v>
      </c>
      <c r="BS365" s="244" t="str">
        <f t="shared" si="29"/>
        <v/>
      </c>
      <c r="BT365" s="8" t="str">
        <f>IF(BN365="","",SUBSTITUTE(BM365," ","")&amp;SUBSTITUTE(BN365," ",""))</f>
        <v/>
      </c>
    </row>
    <row r="366" spans="1:72">
      <c r="A366" s="49" t="str">
        <f t="shared" si="27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0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20" t="str">
        <f>IF(OR(B366="",F366=""),"*",AY366/P366)</f>
        <v>*</v>
      </c>
      <c r="BR366" s="20" t="str">
        <f t="shared" si="28"/>
        <v>*</v>
      </c>
      <c r="BS366" s="244" t="str">
        <f t="shared" si="29"/>
        <v/>
      </c>
      <c r="BT366" s="8" t="str">
        <f>IF(BN366="","",SUBSTITUTE(BM366," ","")&amp;SUBSTITUTE(BN366," ",""))</f>
        <v/>
      </c>
    </row>
    <row r="367" spans="1:72">
      <c r="A367" s="49" t="str">
        <f t="shared" si="27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0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20" t="str">
        <f>IF(OR(B367="",F367=""),"*",AY367/P367)</f>
        <v>*</v>
      </c>
      <c r="BR367" s="20" t="str">
        <f t="shared" si="28"/>
        <v>*</v>
      </c>
      <c r="BS367" s="244" t="str">
        <f t="shared" si="29"/>
        <v/>
      </c>
      <c r="BT367" s="8" t="str">
        <f>IF(BN367="","",SUBSTITUTE(BM367," ","")&amp;SUBSTITUTE(BN367," ",""))</f>
        <v/>
      </c>
    </row>
    <row r="368" spans="1:72">
      <c r="A368" s="49" t="str">
        <f t="shared" si="27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0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20" t="str">
        <f>IF(OR(B368="",F368=""),"*",AY368/P368)</f>
        <v>*</v>
      </c>
      <c r="BR368" s="20" t="str">
        <f t="shared" si="28"/>
        <v>*</v>
      </c>
      <c r="BS368" s="244" t="str">
        <f t="shared" si="29"/>
        <v/>
      </c>
      <c r="BT368" s="8" t="str">
        <f>IF(BN368="","",SUBSTITUTE(BM368," ","")&amp;SUBSTITUTE(BN368," ",""))</f>
        <v/>
      </c>
    </row>
    <row r="369" spans="1:72">
      <c r="A369" s="49" t="str">
        <f t="shared" si="27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0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20" t="str">
        <f>IF(OR(B369="",F369=""),"*",AY369/P369)</f>
        <v>*</v>
      </c>
      <c r="BR369" s="20" t="str">
        <f t="shared" si="28"/>
        <v>*</v>
      </c>
      <c r="BS369" s="244" t="str">
        <f t="shared" si="29"/>
        <v/>
      </c>
      <c r="BT369" s="8" t="str">
        <f>IF(BN369="","",SUBSTITUTE(BM369," ","")&amp;SUBSTITUTE(BN369," ",""))</f>
        <v/>
      </c>
    </row>
    <row r="370" spans="1:72">
      <c r="A370" s="49" t="str">
        <f t="shared" si="27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0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20" t="str">
        <f>IF(OR(B370="",F370=""),"*",AY370/P370)</f>
        <v>*</v>
      </c>
      <c r="BR370" s="20" t="str">
        <f t="shared" si="28"/>
        <v>*</v>
      </c>
      <c r="BS370" s="244" t="str">
        <f t="shared" si="29"/>
        <v/>
      </c>
      <c r="BT370" s="8" t="str">
        <f>IF(BN370="","",SUBSTITUTE(BM370," ","")&amp;SUBSTITUTE(BN370," ",""))</f>
        <v/>
      </c>
    </row>
    <row r="371" spans="1:72">
      <c r="A371" s="49" t="str">
        <f t="shared" si="27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0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20" t="str">
        <f>IF(OR(B371="",F371=""),"*",AY371/P371)</f>
        <v>*</v>
      </c>
      <c r="BR371" s="20" t="str">
        <f t="shared" si="28"/>
        <v>*</v>
      </c>
      <c r="BS371" s="244" t="str">
        <f t="shared" si="29"/>
        <v/>
      </c>
      <c r="BT371" s="8" t="str">
        <f>IF(BN371="","",SUBSTITUTE(BM371," ","")&amp;SUBSTITUTE(BN371," ",""))</f>
        <v/>
      </c>
    </row>
    <row r="372" spans="1:72">
      <c r="A372" s="49" t="str">
        <f t="shared" si="27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0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20" t="str">
        <f>IF(OR(B372="",F372=""),"*",AY372/P372)</f>
        <v>*</v>
      </c>
      <c r="BR372" s="20" t="str">
        <f t="shared" si="28"/>
        <v>*</v>
      </c>
      <c r="BS372" s="244" t="str">
        <f t="shared" si="29"/>
        <v/>
      </c>
      <c r="BT372" s="8" t="str">
        <f>IF(BN372="","",SUBSTITUTE(BM372," ","")&amp;SUBSTITUTE(BN372," ",""))</f>
        <v/>
      </c>
    </row>
    <row r="373" spans="1:72">
      <c r="A373" s="49" t="str">
        <f t="shared" si="27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0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20" t="str">
        <f>IF(OR(B373="",F373=""),"*",AY373/P373)</f>
        <v>*</v>
      </c>
      <c r="BR373" s="20" t="str">
        <f t="shared" si="28"/>
        <v>*</v>
      </c>
      <c r="BS373" s="244" t="str">
        <f t="shared" si="29"/>
        <v/>
      </c>
      <c r="BT373" s="8" t="str">
        <f>IF(BN373="","",SUBSTITUTE(BM373," ","")&amp;SUBSTITUTE(BN373," ",""))</f>
        <v/>
      </c>
    </row>
    <row r="374" spans="1:72">
      <c r="A374" s="49" t="str">
        <f t="shared" si="27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0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20" t="str">
        <f>IF(OR(B374="",F374=""),"*",AY374/P374)</f>
        <v>*</v>
      </c>
      <c r="BR374" s="20" t="str">
        <f t="shared" si="28"/>
        <v>*</v>
      </c>
      <c r="BS374" s="244" t="str">
        <f t="shared" si="29"/>
        <v/>
      </c>
      <c r="BT374" s="8" t="str">
        <f>IF(BN374="","",SUBSTITUTE(BM374," ","")&amp;SUBSTITUTE(BN374," ",""))</f>
        <v/>
      </c>
    </row>
    <row r="375" spans="1:72">
      <c r="A375" s="49" t="str">
        <f t="shared" si="27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0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20" t="str">
        <f>IF(OR(B375="",F375=""),"*",AY375/P375)</f>
        <v>*</v>
      </c>
      <c r="BR375" s="20" t="str">
        <f t="shared" si="28"/>
        <v>*</v>
      </c>
      <c r="BS375" s="244" t="str">
        <f t="shared" si="29"/>
        <v/>
      </c>
      <c r="BT375" s="8" t="str">
        <f>IF(BN375="","",SUBSTITUTE(BM375," ","")&amp;SUBSTITUTE(BN375," ",""))</f>
        <v/>
      </c>
    </row>
    <row r="376" spans="1:72">
      <c r="A376" s="49" t="str">
        <f t="shared" si="27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0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20" t="str">
        <f>IF(OR(B376="",F376=""),"*",AY376/P376)</f>
        <v>*</v>
      </c>
      <c r="BR376" s="20" t="str">
        <f t="shared" si="28"/>
        <v>*</v>
      </c>
      <c r="BS376" s="244" t="str">
        <f t="shared" si="29"/>
        <v/>
      </c>
      <c r="BT376" s="8" t="str">
        <f>IF(BN376="","",SUBSTITUTE(BM376," ","")&amp;SUBSTITUTE(BN376," ",""))</f>
        <v/>
      </c>
    </row>
    <row r="377" spans="1:72">
      <c r="A377" s="49" t="str">
        <f t="shared" si="27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0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20" t="str">
        <f>IF(OR(B377="",F377=""),"*",AY377/P377)</f>
        <v>*</v>
      </c>
      <c r="BR377" s="20" t="str">
        <f t="shared" si="28"/>
        <v>*</v>
      </c>
      <c r="BS377" s="244" t="str">
        <f t="shared" si="29"/>
        <v/>
      </c>
      <c r="BT377" s="8" t="str">
        <f>IF(BN377="","",SUBSTITUTE(BM377," ","")&amp;SUBSTITUTE(BN377," ",""))</f>
        <v/>
      </c>
    </row>
    <row r="378" spans="1:72">
      <c r="A378" s="49" t="str">
        <f t="shared" si="27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0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20" t="str">
        <f>IF(OR(B378="",F378=""),"*",AY378/P378)</f>
        <v>*</v>
      </c>
      <c r="BR378" s="20" t="str">
        <f t="shared" si="28"/>
        <v>*</v>
      </c>
      <c r="BS378" s="244" t="str">
        <f t="shared" si="29"/>
        <v/>
      </c>
      <c r="BT378" s="8" t="str">
        <f>IF(BN378="","",SUBSTITUTE(BM378," ","")&amp;SUBSTITUTE(BN378," ",""))</f>
        <v/>
      </c>
    </row>
    <row r="379" spans="1:72">
      <c r="A379" s="49" t="str">
        <f t="shared" si="27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0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20" t="str">
        <f>IF(OR(B379="",F379=""),"*",AY379/P379)</f>
        <v>*</v>
      </c>
      <c r="BR379" s="20" t="str">
        <f t="shared" si="28"/>
        <v>*</v>
      </c>
      <c r="BS379" s="244" t="str">
        <f t="shared" si="29"/>
        <v/>
      </c>
      <c r="BT379" s="8" t="str">
        <f>IF(BN379="","",SUBSTITUTE(BM379," ","")&amp;SUBSTITUTE(BN379," ",""))</f>
        <v/>
      </c>
    </row>
    <row r="380" spans="1:72">
      <c r="A380" s="49" t="str">
        <f t="shared" si="27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0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20" t="str">
        <f>IF(OR(B380="",F380=""),"*",AY380/P380)</f>
        <v>*</v>
      </c>
      <c r="BR380" s="20" t="str">
        <f t="shared" si="28"/>
        <v>*</v>
      </c>
      <c r="BS380" s="244" t="str">
        <f t="shared" si="29"/>
        <v/>
      </c>
      <c r="BT380" s="8" t="str">
        <f>IF(BN380="","",SUBSTITUTE(BM380," ","")&amp;SUBSTITUTE(BN380," ",""))</f>
        <v/>
      </c>
    </row>
    <row r="381" spans="1:72">
      <c r="A381" s="49" t="str">
        <f t="shared" si="27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0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20" t="str">
        <f>IF(OR(B381="",F381=""),"*",AY381/P381)</f>
        <v>*</v>
      </c>
      <c r="BR381" s="20" t="str">
        <f t="shared" si="28"/>
        <v>*</v>
      </c>
      <c r="BS381" s="244" t="str">
        <f t="shared" si="29"/>
        <v/>
      </c>
      <c r="BT381" s="8" t="str">
        <f>IF(BN381="","",SUBSTITUTE(BM381," ","")&amp;SUBSTITUTE(BN381," ",""))</f>
        <v/>
      </c>
    </row>
    <row r="382" spans="1:72">
      <c r="A382" s="49" t="str">
        <f t="shared" si="27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0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20" t="str">
        <f>IF(OR(B382="",F382=""),"*",AY382/P382)</f>
        <v>*</v>
      </c>
      <c r="BR382" s="20" t="str">
        <f t="shared" si="28"/>
        <v>*</v>
      </c>
      <c r="BS382" s="244" t="str">
        <f t="shared" si="29"/>
        <v/>
      </c>
      <c r="BT382" s="8" t="str">
        <f>IF(BN382="","",SUBSTITUTE(BM382," ","")&amp;SUBSTITUTE(BN382," ",""))</f>
        <v/>
      </c>
    </row>
    <row r="383" spans="1:72" ht="24" customHeight="1">
      <c r="A383" s="49" t="str">
        <f t="shared" si="27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0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20" t="str">
        <f>IF(OR(B383="",F383=""),"*",AY383/P383)</f>
        <v>*</v>
      </c>
      <c r="BR383" s="20" t="str">
        <f t="shared" si="28"/>
        <v>*</v>
      </c>
      <c r="BS383" s="244" t="str">
        <f t="shared" si="29"/>
        <v/>
      </c>
      <c r="BT383" s="8" t="str">
        <f>IF(BN383="","",SUBSTITUTE(BM383," ","")&amp;SUBSTITUTE(BN383," ",""))</f>
        <v/>
      </c>
    </row>
    <row r="384" spans="1:72">
      <c r="A384" s="49" t="str">
        <f t="shared" si="27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0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20" t="str">
        <f>IF(OR(B384="",F384=""),"*",AY384/P384)</f>
        <v>*</v>
      </c>
      <c r="BR384" s="20" t="str">
        <f t="shared" si="28"/>
        <v>*</v>
      </c>
      <c r="BS384" s="244" t="str">
        <f t="shared" si="29"/>
        <v/>
      </c>
      <c r="BT384" s="8" t="str">
        <f>IF(BN384="","",SUBSTITUTE(BM384," ","")&amp;SUBSTITUTE(BN384," ",""))</f>
        <v/>
      </c>
    </row>
    <row r="385" spans="1:72">
      <c r="A385" s="49" t="str">
        <f t="shared" si="27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0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20" t="str">
        <f>IF(OR(B385="",F385=""),"*",AY385/P385)</f>
        <v>*</v>
      </c>
      <c r="BR385" s="20" t="str">
        <f t="shared" si="28"/>
        <v>*</v>
      </c>
      <c r="BS385" s="244" t="str">
        <f t="shared" si="29"/>
        <v/>
      </c>
      <c r="BT385" s="8" t="str">
        <f>IF(BN385="","",SUBSTITUTE(BM385," ","")&amp;SUBSTITUTE(BN385," ",""))</f>
        <v/>
      </c>
    </row>
    <row r="386" spans="1:72">
      <c r="A386" s="49" t="str">
        <f t="shared" si="27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0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20" t="str">
        <f>IF(OR(B386="",F386=""),"*",AY386/P386)</f>
        <v>*</v>
      </c>
      <c r="BR386" s="20" t="str">
        <f t="shared" si="28"/>
        <v>*</v>
      </c>
      <c r="BS386" s="244" t="str">
        <f t="shared" si="29"/>
        <v/>
      </c>
      <c r="BT386" s="8" t="str">
        <f>IF(BN386="","",SUBSTITUTE(BM386," ","")&amp;SUBSTITUTE(BN386," ",""))</f>
        <v/>
      </c>
    </row>
    <row r="387" spans="1:72" ht="29.25" customHeight="1">
      <c r="A387" s="49" t="str">
        <f t="shared" si="27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0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20" t="str">
        <f>IF(OR(B387="",F387=""),"*",AY387/P387)</f>
        <v>*</v>
      </c>
      <c r="BR387" s="20" t="str">
        <f t="shared" si="28"/>
        <v>*</v>
      </c>
      <c r="BS387" s="244" t="str">
        <f t="shared" si="29"/>
        <v/>
      </c>
      <c r="BT387" s="8" t="str">
        <f>IF(BN387="","",SUBSTITUTE(BM387," ","")&amp;SUBSTITUTE(BN387," ",""))</f>
        <v/>
      </c>
    </row>
    <row r="388" spans="1:72">
      <c r="A388" s="49" t="str">
        <f t="shared" si="27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0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20" t="str">
        <f>IF(OR(B388="",F388=""),"*",AY388/P388)</f>
        <v>*</v>
      </c>
      <c r="BR388" s="20" t="str">
        <f t="shared" si="28"/>
        <v>*</v>
      </c>
      <c r="BS388" s="244" t="str">
        <f t="shared" si="29"/>
        <v/>
      </c>
      <c r="BT388" s="8" t="str">
        <f>IF(BN388="","",SUBSTITUTE(BM388," ","")&amp;SUBSTITUTE(BN388," ",""))</f>
        <v/>
      </c>
    </row>
    <row r="389" spans="1:72">
      <c r="A389" s="49" t="str">
        <f t="shared" si="27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0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20" t="str">
        <f>IF(OR(B389="",F389=""),"*",AY389/P389)</f>
        <v>*</v>
      </c>
      <c r="BR389" s="20" t="str">
        <f t="shared" si="28"/>
        <v>*</v>
      </c>
      <c r="BS389" s="244" t="str">
        <f t="shared" si="29"/>
        <v/>
      </c>
      <c r="BT389" s="8" t="str">
        <f>IF(BN389="","",SUBSTITUTE(BM389," ","")&amp;SUBSTITUTE(BN389," ",""))</f>
        <v/>
      </c>
    </row>
    <row r="390" spans="1:72">
      <c r="A390" s="49" t="str">
        <f t="shared" si="27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0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20" t="str">
        <f>IF(OR(B390="",F390=""),"*",AY390/P390)</f>
        <v>*</v>
      </c>
      <c r="BR390" s="20" t="str">
        <f t="shared" si="28"/>
        <v>*</v>
      </c>
      <c r="BS390" s="244" t="str">
        <f t="shared" si="29"/>
        <v/>
      </c>
      <c r="BT390" s="8" t="str">
        <f>IF(BN390="","",SUBSTITUTE(BM390," ","")&amp;SUBSTITUTE(BN390," ",""))</f>
        <v/>
      </c>
    </row>
    <row r="391" spans="1:72">
      <c r="A391" s="49" t="str">
        <f t="shared" si="27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0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20" t="str">
        <f>IF(OR(B391="",F391=""),"*",AY391/P391)</f>
        <v>*</v>
      </c>
      <c r="BR391" s="20" t="str">
        <f t="shared" si="28"/>
        <v>*</v>
      </c>
      <c r="BS391" s="244" t="str">
        <f t="shared" si="29"/>
        <v/>
      </c>
      <c r="BT391" s="8" t="str">
        <f>IF(BN391="","",SUBSTITUTE(BM391," ","")&amp;SUBSTITUTE(BN391," ",""))</f>
        <v/>
      </c>
    </row>
    <row r="392" spans="1:72">
      <c r="A392" s="49" t="str">
        <f t="shared" si="27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0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20" t="str">
        <f>IF(OR(B392="",F392=""),"*",AY392/P392)</f>
        <v>*</v>
      </c>
      <c r="BR392" s="20" t="str">
        <f t="shared" si="28"/>
        <v>*</v>
      </c>
      <c r="BS392" s="244" t="str">
        <f t="shared" si="29"/>
        <v/>
      </c>
      <c r="BT392" s="8" t="str">
        <f>IF(BN392="","",SUBSTITUTE(BM392," ","")&amp;SUBSTITUTE(BN392," ",""))</f>
        <v/>
      </c>
    </row>
    <row r="393" spans="1:72">
      <c r="A393" s="49" t="str">
        <f t="shared" si="27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0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20" t="str">
        <f>IF(OR(B393="",F393=""),"*",AY393/P393)</f>
        <v>*</v>
      </c>
      <c r="BR393" s="20" t="str">
        <f t="shared" si="28"/>
        <v>*</v>
      </c>
      <c r="BS393" s="244" t="str">
        <f t="shared" si="29"/>
        <v/>
      </c>
      <c r="BT393" s="8" t="str">
        <f>IF(BN393="","",SUBSTITUTE(BM393," ","")&amp;SUBSTITUTE(BN393," ",""))</f>
        <v/>
      </c>
    </row>
    <row r="394" spans="1:72">
      <c r="A394" s="49" t="str">
        <f t="shared" ref="A394:A457" si="31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0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20" t="str">
        <f>IF(OR(B394="",F394=""),"*",AY394/P394)</f>
        <v>*</v>
      </c>
      <c r="BR394" s="20" t="str">
        <f t="shared" ref="BR394:BR457" si="32">IF(OR(B394="",F394=""),"*",BA394/Q394)</f>
        <v>*</v>
      </c>
      <c r="BS394" s="244" t="str">
        <f t="shared" ref="BS394:BS457" si="33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>
      <c r="A395" s="49" t="str">
        <f t="shared" si="31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0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20" t="str">
        <f>IF(OR(B395="",F395=""),"*",AY395/P395)</f>
        <v>*</v>
      </c>
      <c r="BR395" s="20" t="str">
        <f t="shared" si="32"/>
        <v>*</v>
      </c>
      <c r="BS395" s="244" t="str">
        <f t="shared" si="33"/>
        <v/>
      </c>
      <c r="BT395" s="8" t="str">
        <f>IF(BN395="","",SUBSTITUTE(BM395," ","")&amp;SUBSTITUTE(BN395," ",""))</f>
        <v/>
      </c>
    </row>
    <row r="396" spans="1:72">
      <c r="A396" s="49" t="str">
        <f t="shared" si="31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0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20" t="str">
        <f>IF(OR(B396="",F396=""),"*",AY396/P396)</f>
        <v>*</v>
      </c>
      <c r="BR396" s="20" t="str">
        <f t="shared" si="32"/>
        <v>*</v>
      </c>
      <c r="BS396" s="244" t="str">
        <f t="shared" si="33"/>
        <v/>
      </c>
      <c r="BT396" s="8" t="str">
        <f>IF(BN396="","",SUBSTITUTE(BM396," ","")&amp;SUBSTITUTE(BN396," ",""))</f>
        <v/>
      </c>
    </row>
    <row r="397" spans="1:72">
      <c r="A397" s="49" t="str">
        <f t="shared" si="31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0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20" t="str">
        <f>IF(OR(B397="",F397=""),"*",AY397/P397)</f>
        <v>*</v>
      </c>
      <c r="BR397" s="20" t="str">
        <f t="shared" si="32"/>
        <v>*</v>
      </c>
      <c r="BS397" s="244" t="str">
        <f t="shared" si="33"/>
        <v/>
      </c>
      <c r="BT397" s="8" t="str">
        <f>IF(BN397="","",SUBSTITUTE(BM397," ","")&amp;SUBSTITUTE(BN397," ",""))</f>
        <v/>
      </c>
    </row>
    <row r="398" spans="1:72">
      <c r="A398" s="49" t="str">
        <f t="shared" si="31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0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20" t="str">
        <f>IF(OR(B398="",F398=""),"*",AY398/P398)</f>
        <v>*</v>
      </c>
      <c r="BR398" s="20" t="str">
        <f t="shared" si="32"/>
        <v>*</v>
      </c>
      <c r="BS398" s="244" t="str">
        <f t="shared" si="33"/>
        <v/>
      </c>
      <c r="BT398" s="8" t="str">
        <f>IF(BN398="","",SUBSTITUTE(BM398," ","")&amp;SUBSTITUTE(BN398," ",""))</f>
        <v/>
      </c>
    </row>
    <row r="399" spans="1:72">
      <c r="A399" s="49" t="str">
        <f t="shared" si="31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34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20" t="str">
        <f>IF(OR(B399="",F399=""),"*",AY399/P399)</f>
        <v>*</v>
      </c>
      <c r="BR399" s="20" t="str">
        <f t="shared" si="32"/>
        <v>*</v>
      </c>
      <c r="BS399" s="244" t="str">
        <f t="shared" si="33"/>
        <v/>
      </c>
      <c r="BT399" s="8" t="str">
        <f>IF(BN399="","",SUBSTITUTE(BM399," ","")&amp;SUBSTITUTE(BN399," ",""))</f>
        <v/>
      </c>
    </row>
    <row r="400" spans="1:72">
      <c r="A400" s="49" t="str">
        <f t="shared" si="31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34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20" t="str">
        <f>IF(OR(B400="",F400=""),"*",AY400/P400)</f>
        <v>*</v>
      </c>
      <c r="BR400" s="20" t="str">
        <f t="shared" si="32"/>
        <v>*</v>
      </c>
      <c r="BS400" s="244" t="str">
        <f t="shared" si="33"/>
        <v/>
      </c>
      <c r="BT400" s="8" t="str">
        <f>IF(BN400="","",SUBSTITUTE(BM400," ","")&amp;SUBSTITUTE(BN400," ",""))</f>
        <v/>
      </c>
    </row>
    <row r="401" spans="1:72">
      <c r="A401" s="49" t="str">
        <f t="shared" si="31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34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20" t="str">
        <f>IF(OR(B401="",F401=""),"*",AY401/P401)</f>
        <v>*</v>
      </c>
      <c r="BR401" s="20" t="str">
        <f t="shared" si="32"/>
        <v>*</v>
      </c>
      <c r="BS401" s="244" t="str">
        <f t="shared" si="33"/>
        <v/>
      </c>
      <c r="BT401" s="8" t="str">
        <f>IF(BN401="","",SUBSTITUTE(BM401," ","")&amp;SUBSTITUTE(BN401," ",""))</f>
        <v/>
      </c>
    </row>
    <row r="402" spans="1:72">
      <c r="A402" s="49" t="str">
        <f t="shared" si="31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34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20" t="str">
        <f>IF(OR(B402="",F402=""),"*",AY402/P402)</f>
        <v>*</v>
      </c>
      <c r="BR402" s="20" t="str">
        <f t="shared" si="32"/>
        <v>*</v>
      </c>
      <c r="BS402" s="244" t="str">
        <f t="shared" si="33"/>
        <v/>
      </c>
      <c r="BT402" s="8" t="str">
        <f>IF(BN402="","",SUBSTITUTE(BM402," ","")&amp;SUBSTITUTE(BN402," ",""))</f>
        <v/>
      </c>
    </row>
    <row r="403" spans="1:72">
      <c r="A403" s="49" t="str">
        <f t="shared" si="31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34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20" t="str">
        <f>IF(OR(B403="",F403=""),"*",AY403/P403)</f>
        <v>*</v>
      </c>
      <c r="BR403" s="20" t="str">
        <f t="shared" si="32"/>
        <v>*</v>
      </c>
      <c r="BS403" s="244" t="str">
        <f t="shared" si="33"/>
        <v/>
      </c>
      <c r="BT403" s="8" t="str">
        <f>IF(BN403="","",SUBSTITUTE(BM403," ","")&amp;SUBSTITUTE(BN403," ",""))</f>
        <v/>
      </c>
    </row>
    <row r="404" spans="1:72">
      <c r="A404" s="49" t="str">
        <f t="shared" si="31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34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20" t="str">
        <f>IF(OR(B404="",F404=""),"*",AY404/P404)</f>
        <v>*</v>
      </c>
      <c r="BR404" s="20" t="str">
        <f t="shared" si="32"/>
        <v>*</v>
      </c>
      <c r="BS404" s="244" t="str">
        <f t="shared" si="33"/>
        <v/>
      </c>
      <c r="BT404" s="8" t="str">
        <f>IF(BN404="","",SUBSTITUTE(BM404," ","")&amp;SUBSTITUTE(BN404," ",""))</f>
        <v/>
      </c>
    </row>
    <row r="405" spans="1:72">
      <c r="A405" s="49" t="str">
        <f t="shared" si="31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34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20" t="str">
        <f>IF(OR(B405="",F405=""),"*",AY405/P405)</f>
        <v>*</v>
      </c>
      <c r="BR405" s="20" t="str">
        <f t="shared" si="32"/>
        <v>*</v>
      </c>
      <c r="BS405" s="244" t="str">
        <f t="shared" si="33"/>
        <v/>
      </c>
      <c r="BT405" s="8" t="str">
        <f>IF(BN405="","",SUBSTITUTE(BM405," ","")&amp;SUBSTITUTE(BN405," ",""))</f>
        <v/>
      </c>
    </row>
    <row r="406" spans="1:72">
      <c r="A406" s="49" t="str">
        <f t="shared" si="31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34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20" t="str">
        <f>IF(OR(B406="",F406=""),"*",AY406/P406)</f>
        <v>*</v>
      </c>
      <c r="BR406" s="20" t="str">
        <f t="shared" si="32"/>
        <v>*</v>
      </c>
      <c r="BS406" s="244" t="str">
        <f t="shared" si="33"/>
        <v/>
      </c>
      <c r="BT406" s="8" t="str">
        <f>IF(BN406="","",SUBSTITUTE(BM406," ","")&amp;SUBSTITUTE(BN406," ",""))</f>
        <v/>
      </c>
    </row>
    <row r="407" spans="1:72">
      <c r="A407" s="49" t="str">
        <f t="shared" si="31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34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20" t="str">
        <f>IF(OR(B407="",F407=""),"*",AY407/P407)</f>
        <v>*</v>
      </c>
      <c r="BR407" s="20" t="str">
        <f t="shared" si="32"/>
        <v>*</v>
      </c>
      <c r="BS407" s="244" t="str">
        <f t="shared" si="33"/>
        <v/>
      </c>
      <c r="BT407" s="8" t="str">
        <f>IF(BN407="","",SUBSTITUTE(BM407," ","")&amp;SUBSTITUTE(BN407," ",""))</f>
        <v/>
      </c>
    </row>
    <row r="408" spans="1:72">
      <c r="A408" s="49" t="str">
        <f t="shared" si="31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34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20" t="str">
        <f>IF(OR(B408="",F408=""),"*",AY408/P408)</f>
        <v>*</v>
      </c>
      <c r="BR408" s="20" t="str">
        <f t="shared" si="32"/>
        <v>*</v>
      </c>
      <c r="BS408" s="244" t="str">
        <f t="shared" si="33"/>
        <v/>
      </c>
      <c r="BT408" s="8" t="str">
        <f>IF(BN408="","",SUBSTITUTE(BM408," ","")&amp;SUBSTITUTE(BN408," ",""))</f>
        <v/>
      </c>
    </row>
    <row r="409" spans="1:72">
      <c r="A409" s="49" t="str">
        <f t="shared" si="31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34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20" t="str">
        <f>IF(OR(B409="",F409=""),"*",AY409/P409)</f>
        <v>*</v>
      </c>
      <c r="BR409" s="20" t="str">
        <f t="shared" si="32"/>
        <v>*</v>
      </c>
      <c r="BS409" s="244" t="str">
        <f t="shared" si="33"/>
        <v/>
      </c>
      <c r="BT409" s="8" t="str">
        <f>IF(BN409="","",SUBSTITUTE(BM409," ","")&amp;SUBSTITUTE(BN409," ",""))</f>
        <v/>
      </c>
    </row>
    <row r="410" spans="1:72">
      <c r="A410" s="49" t="str">
        <f t="shared" si="31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34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20" t="str">
        <f>IF(OR(B410="",F410=""),"*",AY410/P410)</f>
        <v>*</v>
      </c>
      <c r="BR410" s="20" t="str">
        <f t="shared" si="32"/>
        <v>*</v>
      </c>
      <c r="BS410" s="244" t="str">
        <f t="shared" si="33"/>
        <v/>
      </c>
      <c r="BT410" s="8" t="str">
        <f>IF(BN410="","",SUBSTITUTE(BM410," ","")&amp;SUBSTITUTE(BN410," ",""))</f>
        <v/>
      </c>
    </row>
    <row r="411" spans="1:72">
      <c r="A411" s="49" t="str">
        <f t="shared" si="31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34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20" t="str">
        <f>IF(OR(B411="",F411=""),"*",AY411/P411)</f>
        <v>*</v>
      </c>
      <c r="BR411" s="20" t="str">
        <f t="shared" si="32"/>
        <v>*</v>
      </c>
      <c r="BS411" s="244" t="str">
        <f t="shared" si="33"/>
        <v/>
      </c>
      <c r="BT411" s="8" t="str">
        <f>IF(BN411="","",SUBSTITUTE(BM411," ","")&amp;SUBSTITUTE(BN411," ",""))</f>
        <v/>
      </c>
    </row>
    <row r="412" spans="1:72">
      <c r="A412" s="49" t="str">
        <f t="shared" si="31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34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20" t="str">
        <f>IF(OR(B412="",F412=""),"*",AY412/P412)</f>
        <v>*</v>
      </c>
      <c r="BR412" s="20" t="str">
        <f t="shared" si="32"/>
        <v>*</v>
      </c>
      <c r="BS412" s="244" t="str">
        <f t="shared" si="33"/>
        <v/>
      </c>
      <c r="BT412" s="8" t="str">
        <f>IF(BN412="","",SUBSTITUTE(BM412," ","")&amp;SUBSTITUTE(BN412," ",""))</f>
        <v/>
      </c>
    </row>
    <row r="413" spans="1:72">
      <c r="A413" s="49" t="str">
        <f t="shared" si="31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34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20" t="str">
        <f>IF(OR(B413="",F413=""),"*",AY413/P413)</f>
        <v>*</v>
      </c>
      <c r="BR413" s="20" t="str">
        <f t="shared" si="32"/>
        <v>*</v>
      </c>
      <c r="BS413" s="244" t="str">
        <f t="shared" si="33"/>
        <v/>
      </c>
      <c r="BT413" s="8" t="str">
        <f>IF(BN413="","",SUBSTITUTE(BM413," ","")&amp;SUBSTITUTE(BN413," ",""))</f>
        <v/>
      </c>
    </row>
    <row r="414" spans="1:72">
      <c r="A414" s="49" t="str">
        <f t="shared" si="31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34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20" t="str">
        <f>IF(OR(B414="",F414=""),"*",AY414/P414)</f>
        <v>*</v>
      </c>
      <c r="BR414" s="20" t="str">
        <f t="shared" si="32"/>
        <v>*</v>
      </c>
      <c r="BS414" s="244" t="str">
        <f t="shared" si="33"/>
        <v/>
      </c>
      <c r="BT414" s="8" t="str">
        <f>IF(BN414="","",SUBSTITUTE(BM414," ","")&amp;SUBSTITUTE(BN414," ",""))</f>
        <v/>
      </c>
    </row>
    <row r="415" spans="1:72">
      <c r="A415" s="49" t="str">
        <f t="shared" si="31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34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20" t="str">
        <f>IF(OR(B415="",F415=""),"*",AY415/P415)</f>
        <v>*</v>
      </c>
      <c r="BR415" s="20" t="str">
        <f t="shared" si="32"/>
        <v>*</v>
      </c>
      <c r="BS415" s="244" t="str">
        <f t="shared" si="33"/>
        <v/>
      </c>
      <c r="BT415" s="8" t="str">
        <f>IF(BN415="","",SUBSTITUTE(BM415," ","")&amp;SUBSTITUTE(BN415," ",""))</f>
        <v/>
      </c>
    </row>
    <row r="416" spans="1:72">
      <c r="A416" s="49" t="str">
        <f t="shared" si="31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34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20" t="str">
        <f>IF(OR(B416="",F416=""),"*",AY416/P416)</f>
        <v>*</v>
      </c>
      <c r="BR416" s="20" t="str">
        <f t="shared" si="32"/>
        <v>*</v>
      </c>
      <c r="BS416" s="244" t="str">
        <f t="shared" si="33"/>
        <v/>
      </c>
      <c r="BT416" s="8" t="str">
        <f>IF(BN416="","",SUBSTITUTE(BM416," ","")&amp;SUBSTITUTE(BN416," ",""))</f>
        <v/>
      </c>
    </row>
    <row r="417" spans="1:72">
      <c r="A417" s="49" t="str">
        <f t="shared" si="31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34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20" t="str">
        <f>IF(OR(B417="",F417=""),"*",AY417/P417)</f>
        <v>*</v>
      </c>
      <c r="BR417" s="20" t="str">
        <f t="shared" si="32"/>
        <v>*</v>
      </c>
      <c r="BS417" s="244" t="str">
        <f t="shared" si="33"/>
        <v/>
      </c>
      <c r="BT417" s="8" t="str">
        <f>IF(BN417="","",SUBSTITUTE(BM417," ","")&amp;SUBSTITUTE(BN417," ",""))</f>
        <v/>
      </c>
    </row>
    <row r="418" spans="1:72">
      <c r="A418" s="49" t="str">
        <f t="shared" si="31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34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20" t="str">
        <f>IF(OR(B418="",F418=""),"*",AY418/P418)</f>
        <v>*</v>
      </c>
      <c r="BR418" s="20" t="str">
        <f t="shared" si="32"/>
        <v>*</v>
      </c>
      <c r="BS418" s="244" t="str">
        <f t="shared" si="33"/>
        <v/>
      </c>
      <c r="BT418" s="8" t="str">
        <f>IF(BN418="","",SUBSTITUTE(BM418," ","")&amp;SUBSTITUTE(BN418," ",""))</f>
        <v/>
      </c>
    </row>
    <row r="419" spans="1:72">
      <c r="A419" s="49" t="str">
        <f t="shared" si="31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34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20" t="str">
        <f>IF(OR(B419="",F419=""),"*",AY419/P419)</f>
        <v>*</v>
      </c>
      <c r="BR419" s="20" t="str">
        <f t="shared" si="32"/>
        <v>*</v>
      </c>
      <c r="BS419" s="244" t="str">
        <f t="shared" si="33"/>
        <v/>
      </c>
      <c r="BT419" s="8" t="str">
        <f>IF(BN419="","",SUBSTITUTE(BM419," ","")&amp;SUBSTITUTE(BN419," ",""))</f>
        <v/>
      </c>
    </row>
    <row r="420" spans="1:72">
      <c r="A420" s="49" t="str">
        <f t="shared" si="31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34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20" t="str">
        <f>IF(OR(B420="",F420=""),"*",AY420/P420)</f>
        <v>*</v>
      </c>
      <c r="BR420" s="20" t="str">
        <f t="shared" si="32"/>
        <v>*</v>
      </c>
      <c r="BS420" s="244" t="str">
        <f t="shared" si="33"/>
        <v/>
      </c>
      <c r="BT420" s="8" t="str">
        <f>IF(BN420="","",SUBSTITUTE(BM420," ","")&amp;SUBSTITUTE(BN420," ",""))</f>
        <v/>
      </c>
    </row>
    <row r="421" spans="1:72">
      <c r="A421" s="49" t="str">
        <f t="shared" si="31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34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20" t="str">
        <f>IF(OR(B421="",F421=""),"*",AY421/P421)</f>
        <v>*</v>
      </c>
      <c r="BR421" s="20" t="str">
        <f t="shared" si="32"/>
        <v>*</v>
      </c>
      <c r="BS421" s="244" t="str">
        <f t="shared" si="33"/>
        <v/>
      </c>
      <c r="BT421" s="8" t="str">
        <f>IF(BN421="","",SUBSTITUTE(BM421," ","")&amp;SUBSTITUTE(BN421," ",""))</f>
        <v/>
      </c>
    </row>
    <row r="422" spans="1:72">
      <c r="A422" s="49" t="str">
        <f t="shared" si="31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34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20" t="str">
        <f>IF(OR(B422="",F422=""),"*",AY422/P422)</f>
        <v>*</v>
      </c>
      <c r="BR422" s="20" t="str">
        <f t="shared" si="32"/>
        <v>*</v>
      </c>
      <c r="BS422" s="244" t="str">
        <f t="shared" si="33"/>
        <v/>
      </c>
      <c r="BT422" s="8" t="str">
        <f>IF(BN422="","",SUBSTITUTE(BM422," ","")&amp;SUBSTITUTE(BN422," ",""))</f>
        <v/>
      </c>
    </row>
    <row r="423" spans="1:72">
      <c r="A423" s="49" t="str">
        <f t="shared" si="31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34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20" t="str">
        <f>IF(OR(B423="",F423=""),"*",AY423/P423)</f>
        <v>*</v>
      </c>
      <c r="BR423" s="20" t="str">
        <f t="shared" si="32"/>
        <v>*</v>
      </c>
      <c r="BS423" s="244" t="str">
        <f t="shared" si="33"/>
        <v/>
      </c>
      <c r="BT423" s="8" t="str">
        <f>IF(BN423="","",SUBSTITUTE(BM423," ","")&amp;SUBSTITUTE(BN423," ",""))</f>
        <v/>
      </c>
    </row>
    <row r="424" spans="1:72">
      <c r="A424" s="49" t="str">
        <f t="shared" si="31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34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20" t="str">
        <f>IF(OR(B424="",F424=""),"*",AY424/P424)</f>
        <v>*</v>
      </c>
      <c r="BR424" s="20" t="str">
        <f t="shared" si="32"/>
        <v>*</v>
      </c>
      <c r="BS424" s="244" t="str">
        <f t="shared" si="33"/>
        <v/>
      </c>
      <c r="BT424" s="8" t="str">
        <f>IF(BN424="","",SUBSTITUTE(BM424," ","")&amp;SUBSTITUTE(BN424," ",""))</f>
        <v/>
      </c>
    </row>
    <row r="425" spans="1:72">
      <c r="A425" s="49" t="str">
        <f t="shared" si="31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34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20" t="str">
        <f>IF(OR(B425="",F425=""),"*",AY425/P425)</f>
        <v>*</v>
      </c>
      <c r="BR425" s="20" t="str">
        <f t="shared" si="32"/>
        <v>*</v>
      </c>
      <c r="BS425" s="244" t="str">
        <f t="shared" si="33"/>
        <v/>
      </c>
      <c r="BT425" s="8" t="str">
        <f>IF(BN425="","",SUBSTITUTE(BM425," ","")&amp;SUBSTITUTE(BN425," ",""))</f>
        <v/>
      </c>
    </row>
    <row r="426" spans="1:72">
      <c r="A426" s="49" t="str">
        <f t="shared" si="31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34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20" t="str">
        <f>IF(OR(B426="",F426=""),"*",AY426/P426)</f>
        <v>*</v>
      </c>
      <c r="BR426" s="20" t="str">
        <f t="shared" si="32"/>
        <v>*</v>
      </c>
      <c r="BS426" s="244" t="str">
        <f t="shared" si="33"/>
        <v/>
      </c>
      <c r="BT426" s="8" t="str">
        <f>IF(BN426="","",SUBSTITUTE(BM426," ","")&amp;SUBSTITUTE(BN426," ",""))</f>
        <v/>
      </c>
    </row>
    <row r="427" spans="1:72">
      <c r="A427" s="49" t="str">
        <f t="shared" si="31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34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20" t="str">
        <f>IF(OR(B427="",F427=""),"*",AY427/P427)</f>
        <v>*</v>
      </c>
      <c r="BR427" s="20" t="str">
        <f t="shared" si="32"/>
        <v>*</v>
      </c>
      <c r="BS427" s="244" t="str">
        <f t="shared" si="33"/>
        <v/>
      </c>
      <c r="BT427" s="8" t="str">
        <f>IF(BN427="","",SUBSTITUTE(BM427," ","")&amp;SUBSTITUTE(BN427," ",""))</f>
        <v/>
      </c>
    </row>
    <row r="428" spans="1:72">
      <c r="A428" s="49" t="str">
        <f t="shared" si="31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34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20" t="str">
        <f>IF(OR(B428="",F428=""),"*",AY428/P428)</f>
        <v>*</v>
      </c>
      <c r="BR428" s="20" t="str">
        <f t="shared" si="32"/>
        <v>*</v>
      </c>
      <c r="BS428" s="244" t="str">
        <f t="shared" si="33"/>
        <v/>
      </c>
      <c r="BT428" s="8" t="str">
        <f>IF(BN428="","",SUBSTITUTE(BM428," ","")&amp;SUBSTITUTE(BN428," ",""))</f>
        <v/>
      </c>
    </row>
    <row r="429" spans="1:72">
      <c r="A429" s="49" t="str">
        <f t="shared" si="31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34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20" t="str">
        <f>IF(OR(B429="",F429=""),"*",AY429/P429)</f>
        <v>*</v>
      </c>
      <c r="BR429" s="20" t="str">
        <f t="shared" si="32"/>
        <v>*</v>
      </c>
      <c r="BS429" s="244" t="str">
        <f t="shared" si="33"/>
        <v/>
      </c>
      <c r="BT429" s="8" t="str">
        <f>IF(BN429="","",SUBSTITUTE(BM429," ","")&amp;SUBSTITUTE(BN429," ",""))</f>
        <v/>
      </c>
    </row>
    <row r="430" spans="1:72">
      <c r="A430" s="49" t="str">
        <f t="shared" si="31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34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20" t="str">
        <f>IF(OR(B430="",F430=""),"*",AY430/P430)</f>
        <v>*</v>
      </c>
      <c r="BR430" s="20" t="str">
        <f t="shared" si="32"/>
        <v>*</v>
      </c>
      <c r="BS430" s="244" t="str">
        <f t="shared" si="33"/>
        <v/>
      </c>
      <c r="BT430" s="8" t="str">
        <f>IF(BN430="","",SUBSTITUTE(BM430," ","")&amp;SUBSTITUTE(BN430," ",""))</f>
        <v/>
      </c>
    </row>
    <row r="431" spans="1:72">
      <c r="A431" s="49" t="str">
        <f t="shared" si="31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34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20" t="str">
        <f>IF(OR(B431="",F431=""),"*",AY431/P431)</f>
        <v>*</v>
      </c>
      <c r="BR431" s="20" t="str">
        <f t="shared" si="32"/>
        <v>*</v>
      </c>
      <c r="BS431" s="244" t="str">
        <f t="shared" si="33"/>
        <v/>
      </c>
      <c r="BT431" s="8" t="str">
        <f>IF(BN431="","",SUBSTITUTE(BM431," ","")&amp;SUBSTITUTE(BN431," ",""))</f>
        <v/>
      </c>
    </row>
    <row r="432" spans="1:72">
      <c r="A432" s="49" t="str">
        <f t="shared" si="31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34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20" t="str">
        <f>IF(OR(B432="",F432=""),"*",AY432/P432)</f>
        <v>*</v>
      </c>
      <c r="BR432" s="20" t="str">
        <f t="shared" si="32"/>
        <v>*</v>
      </c>
      <c r="BS432" s="244" t="str">
        <f t="shared" si="33"/>
        <v/>
      </c>
      <c r="BT432" s="8" t="str">
        <f>IF(BN432="","",SUBSTITUTE(BM432," ","")&amp;SUBSTITUTE(BN432," ",""))</f>
        <v/>
      </c>
    </row>
    <row r="433" spans="1:72">
      <c r="A433" s="49" t="str">
        <f t="shared" si="31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34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20" t="str">
        <f>IF(OR(B433="",F433=""),"*",AY433/P433)</f>
        <v>*</v>
      </c>
      <c r="BR433" s="20" t="str">
        <f t="shared" si="32"/>
        <v>*</v>
      </c>
      <c r="BS433" s="244" t="str">
        <f t="shared" si="33"/>
        <v/>
      </c>
      <c r="BT433" s="8" t="str">
        <f>IF(BN433="","",SUBSTITUTE(BM433," ","")&amp;SUBSTITUTE(BN433," ",""))</f>
        <v/>
      </c>
    </row>
    <row r="434" spans="1:72">
      <c r="A434" s="49" t="str">
        <f t="shared" si="31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34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20" t="str">
        <f>IF(OR(B434="",F434=""),"*",AY434/P434)</f>
        <v>*</v>
      </c>
      <c r="BR434" s="20" t="str">
        <f t="shared" si="32"/>
        <v>*</v>
      </c>
      <c r="BS434" s="244" t="str">
        <f t="shared" si="33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31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34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20" t="str">
        <f>IF(OR(B435="",F435=""),"*",AY435/P435)</f>
        <v>*</v>
      </c>
      <c r="BR435" s="20" t="str">
        <f t="shared" si="32"/>
        <v>*</v>
      </c>
      <c r="BS435" s="244" t="str">
        <f t="shared" si="33"/>
        <v/>
      </c>
      <c r="BT435" s="8" t="str">
        <f>IF(BN435="","",SUBSTITUTE(BM435," ","")&amp;SUBSTITUTE(BN435," ",""))</f>
        <v/>
      </c>
    </row>
    <row r="436" spans="1:72">
      <c r="A436" s="49" t="str">
        <f t="shared" si="31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34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20" t="str">
        <f>IF(OR(B436="",F436=""),"*",AY436/P436)</f>
        <v>*</v>
      </c>
      <c r="BR436" s="20" t="str">
        <f t="shared" si="32"/>
        <v>*</v>
      </c>
      <c r="BS436" s="244" t="str">
        <f t="shared" si="33"/>
        <v/>
      </c>
      <c r="BT436" s="8" t="str">
        <f>IF(BN436="","",SUBSTITUTE(BM436," ","")&amp;SUBSTITUTE(BN436," ",""))</f>
        <v/>
      </c>
    </row>
    <row r="437" spans="1:72">
      <c r="A437" s="49" t="str">
        <f t="shared" si="31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34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20" t="str">
        <f>IF(OR(B437="",F437=""),"*",AY437/P437)</f>
        <v>*</v>
      </c>
      <c r="BR437" s="20" t="str">
        <f t="shared" si="32"/>
        <v>*</v>
      </c>
      <c r="BS437" s="244" t="str">
        <f t="shared" si="33"/>
        <v/>
      </c>
      <c r="BT437" s="8" t="str">
        <f>IF(BN437="","",SUBSTITUTE(BM437," ","")&amp;SUBSTITUTE(BN437," ",""))</f>
        <v/>
      </c>
    </row>
    <row r="438" spans="1:72">
      <c r="A438" s="49" t="str">
        <f t="shared" si="31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34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20" t="str">
        <f>IF(OR(B438="",F438=""),"*",AY438/P438)</f>
        <v>*</v>
      </c>
      <c r="BR438" s="20" t="str">
        <f t="shared" si="32"/>
        <v>*</v>
      </c>
      <c r="BS438" s="244" t="str">
        <f t="shared" si="33"/>
        <v/>
      </c>
      <c r="BT438" s="8" t="str">
        <f>IF(BN438="","",SUBSTITUTE(BM438," ","")&amp;SUBSTITUTE(BN438," ",""))</f>
        <v/>
      </c>
    </row>
    <row r="439" spans="1:72">
      <c r="A439" s="49" t="str">
        <f t="shared" si="31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34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20" t="str">
        <f>IF(OR(B439="",F439=""),"*",AY439/P439)</f>
        <v>*</v>
      </c>
      <c r="BR439" s="20" t="str">
        <f t="shared" si="32"/>
        <v>*</v>
      </c>
      <c r="BS439" s="244" t="str">
        <f t="shared" si="33"/>
        <v/>
      </c>
      <c r="BT439" s="8" t="str">
        <f>IF(BN439="","",SUBSTITUTE(BM439," ","")&amp;SUBSTITUTE(BN439," ",""))</f>
        <v/>
      </c>
    </row>
    <row r="440" spans="1:72">
      <c r="A440" s="49" t="str">
        <f t="shared" si="31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34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20" t="str">
        <f>IF(OR(B440="",F440=""),"*",AY440/P440)</f>
        <v>*</v>
      </c>
      <c r="BR440" s="20" t="str">
        <f t="shared" si="32"/>
        <v>*</v>
      </c>
      <c r="BS440" s="244" t="str">
        <f t="shared" si="33"/>
        <v/>
      </c>
      <c r="BT440" s="8" t="str">
        <f>IF(BN440="","",SUBSTITUTE(BM440," ","")&amp;SUBSTITUTE(BN440," ",""))</f>
        <v/>
      </c>
    </row>
    <row r="441" spans="1:72">
      <c r="A441" s="49" t="str">
        <f t="shared" si="31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34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20" t="str">
        <f>IF(OR(B441="",F441=""),"*",AY441/P441)</f>
        <v>*</v>
      </c>
      <c r="BR441" s="20" t="str">
        <f t="shared" si="32"/>
        <v>*</v>
      </c>
      <c r="BS441" s="244" t="str">
        <f t="shared" si="33"/>
        <v/>
      </c>
      <c r="BT441" s="8" t="str">
        <f>IF(BN441="","",SUBSTITUTE(BM441," ","")&amp;SUBSTITUTE(BN441," ",""))</f>
        <v/>
      </c>
    </row>
    <row r="442" spans="1:72">
      <c r="A442" s="49" t="str">
        <f t="shared" si="31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34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20" t="str">
        <f>IF(OR(B442="",F442=""),"*",AY442/P442)</f>
        <v>*</v>
      </c>
      <c r="BR442" s="20" t="str">
        <f t="shared" si="32"/>
        <v>*</v>
      </c>
      <c r="BS442" s="244" t="str">
        <f t="shared" si="33"/>
        <v/>
      </c>
      <c r="BT442" s="8" t="str">
        <f>IF(BN442="","",SUBSTITUTE(BM442," ","")&amp;SUBSTITUTE(BN442," ",""))</f>
        <v/>
      </c>
    </row>
    <row r="443" spans="1:72">
      <c r="A443" s="49" t="str">
        <f t="shared" si="31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34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20" t="str">
        <f>IF(OR(B443="",F443=""),"*",AY443/P443)</f>
        <v>*</v>
      </c>
      <c r="BR443" s="20" t="str">
        <f t="shared" si="32"/>
        <v>*</v>
      </c>
      <c r="BS443" s="244" t="str">
        <f t="shared" si="33"/>
        <v/>
      </c>
      <c r="BT443" s="8" t="str">
        <f>IF(BN443="","",SUBSTITUTE(BM443," ","")&amp;SUBSTITUTE(BN443," ",""))</f>
        <v/>
      </c>
    </row>
    <row r="444" spans="1:72">
      <c r="A444" s="49" t="str">
        <f t="shared" si="31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34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20" t="str">
        <f>IF(OR(B444="",F444=""),"*",AY444/P444)</f>
        <v>*</v>
      </c>
      <c r="BR444" s="20" t="str">
        <f t="shared" si="32"/>
        <v>*</v>
      </c>
      <c r="BS444" s="244" t="str">
        <f t="shared" si="33"/>
        <v/>
      </c>
      <c r="BT444" s="8" t="str">
        <f>IF(BN444="","",SUBSTITUTE(BM444," ","")&amp;SUBSTITUTE(BN444," ",""))</f>
        <v/>
      </c>
    </row>
    <row r="445" spans="1:72">
      <c r="A445" s="49" t="str">
        <f t="shared" si="31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34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20" t="str">
        <f>IF(OR(B445="",F445=""),"*",AY445/P445)</f>
        <v>*</v>
      </c>
      <c r="BR445" s="20" t="str">
        <f t="shared" si="32"/>
        <v>*</v>
      </c>
      <c r="BS445" s="244" t="str">
        <f t="shared" si="33"/>
        <v/>
      </c>
      <c r="BT445" s="8" t="str">
        <f>IF(BN445="","",SUBSTITUTE(BM445," ","")&amp;SUBSTITUTE(BN445," ",""))</f>
        <v/>
      </c>
    </row>
    <row r="446" spans="1:72">
      <c r="A446" s="49" t="str">
        <f t="shared" si="31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34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20" t="str">
        <f>IF(OR(B446="",F446=""),"*",AY446/P446)</f>
        <v>*</v>
      </c>
      <c r="BR446" s="20" t="str">
        <f t="shared" si="32"/>
        <v>*</v>
      </c>
      <c r="BS446" s="244" t="str">
        <f t="shared" si="33"/>
        <v/>
      </c>
      <c r="BT446" s="8" t="str">
        <f>IF(BN446="","",SUBSTITUTE(BM446," ","")&amp;SUBSTITUTE(BN446," ",""))</f>
        <v/>
      </c>
    </row>
    <row r="447" spans="1:72">
      <c r="A447" s="49" t="str">
        <f t="shared" si="31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34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20" t="str">
        <f>IF(OR(B447="",F447=""),"*",AY447/P447)</f>
        <v>*</v>
      </c>
      <c r="BR447" s="20" t="str">
        <f t="shared" si="32"/>
        <v>*</v>
      </c>
      <c r="BS447" s="244" t="str">
        <f t="shared" si="33"/>
        <v/>
      </c>
      <c r="BT447" s="8" t="str">
        <f>IF(BN447="","",SUBSTITUTE(BM447," ","")&amp;SUBSTITUTE(BN447," ",""))</f>
        <v/>
      </c>
    </row>
    <row r="448" spans="1:72">
      <c r="A448" s="49" t="str">
        <f t="shared" si="31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34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20" t="str">
        <f>IF(OR(B448="",F448=""),"*",AY448/P448)</f>
        <v>*</v>
      </c>
      <c r="BR448" s="20" t="str">
        <f t="shared" si="32"/>
        <v>*</v>
      </c>
      <c r="BS448" s="244" t="str">
        <f t="shared" si="33"/>
        <v/>
      </c>
      <c r="BT448" s="8" t="str">
        <f>IF(BN448="","",SUBSTITUTE(BM448," ","")&amp;SUBSTITUTE(BN448," ",""))</f>
        <v/>
      </c>
    </row>
    <row r="449" spans="1:72">
      <c r="A449" s="49" t="str">
        <f t="shared" si="31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34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20" t="str">
        <f>IF(OR(B449="",F449=""),"*",AY449/P449)</f>
        <v>*</v>
      </c>
      <c r="BR449" s="20" t="str">
        <f t="shared" si="32"/>
        <v>*</v>
      </c>
      <c r="BS449" s="244" t="str">
        <f t="shared" si="33"/>
        <v/>
      </c>
      <c r="BT449" s="8" t="str">
        <f>IF(BN449="","",SUBSTITUTE(BM449," ","")&amp;SUBSTITUTE(BN449," ",""))</f>
        <v/>
      </c>
    </row>
    <row r="450" spans="1:72">
      <c r="A450" s="49" t="str">
        <f t="shared" si="31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34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20" t="str">
        <f>IF(OR(B450="",F450=""),"*",AY450/P450)</f>
        <v>*</v>
      </c>
      <c r="BR450" s="20" t="str">
        <f t="shared" si="32"/>
        <v>*</v>
      </c>
      <c r="BS450" s="244" t="str">
        <f t="shared" si="33"/>
        <v/>
      </c>
      <c r="BT450" s="8" t="str">
        <f>IF(BN450="","",SUBSTITUTE(BM450," ","")&amp;SUBSTITUTE(BN450," ",""))</f>
        <v/>
      </c>
    </row>
    <row r="451" spans="1:72">
      <c r="A451" s="49" t="str">
        <f t="shared" si="31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34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20" t="str">
        <f>IF(OR(B451="",F451=""),"*",AY451/P451)</f>
        <v>*</v>
      </c>
      <c r="BR451" s="20" t="str">
        <f t="shared" si="32"/>
        <v>*</v>
      </c>
      <c r="BS451" s="244" t="str">
        <f t="shared" si="33"/>
        <v/>
      </c>
      <c r="BT451" s="8" t="str">
        <f>IF(BN451="","",SUBSTITUTE(BM451," ","")&amp;SUBSTITUTE(BN451," ",""))</f>
        <v/>
      </c>
    </row>
    <row r="452" spans="1:72">
      <c r="A452" s="49" t="str">
        <f t="shared" si="31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34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20" t="str">
        <f>IF(OR(B452="",F452=""),"*",AY452/P452)</f>
        <v>*</v>
      </c>
      <c r="BR452" s="20" t="str">
        <f t="shared" si="32"/>
        <v>*</v>
      </c>
      <c r="BS452" s="244" t="str">
        <f t="shared" si="33"/>
        <v/>
      </c>
      <c r="BT452" s="8" t="str">
        <f>IF(BN452="","",SUBSTITUTE(BM452," ","")&amp;SUBSTITUTE(BN452," ",""))</f>
        <v/>
      </c>
    </row>
    <row r="453" spans="1:72">
      <c r="A453" s="49" t="str">
        <f t="shared" si="31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34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20" t="str">
        <f>IF(OR(B453="",F453=""),"*",AY453/P453)</f>
        <v>*</v>
      </c>
      <c r="BR453" s="20" t="str">
        <f t="shared" si="32"/>
        <v>*</v>
      </c>
      <c r="BS453" s="244" t="str">
        <f t="shared" si="33"/>
        <v/>
      </c>
      <c r="BT453" s="8" t="str">
        <f>IF(BN453="","",SUBSTITUTE(BM453," ","")&amp;SUBSTITUTE(BN453," ",""))</f>
        <v/>
      </c>
    </row>
    <row r="454" spans="1:72">
      <c r="A454" s="49" t="str">
        <f t="shared" si="31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34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20" t="str">
        <f>IF(OR(B454="",F454=""),"*",AY454/P454)</f>
        <v>*</v>
      </c>
      <c r="BR454" s="20" t="str">
        <f t="shared" si="32"/>
        <v>*</v>
      </c>
      <c r="BS454" s="244" t="str">
        <f t="shared" si="33"/>
        <v/>
      </c>
      <c r="BT454" s="8" t="str">
        <f>IF(BN454="","",SUBSTITUTE(BM454," ","")&amp;SUBSTITUTE(BN454," ",""))</f>
        <v/>
      </c>
    </row>
    <row r="455" spans="1:72">
      <c r="A455" s="49" t="str">
        <f t="shared" si="31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34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20" t="str">
        <f>IF(OR(B455="",F455=""),"*",AY455/P455)</f>
        <v>*</v>
      </c>
      <c r="BR455" s="20" t="str">
        <f t="shared" si="32"/>
        <v>*</v>
      </c>
      <c r="BS455" s="244" t="str">
        <f t="shared" si="33"/>
        <v/>
      </c>
      <c r="BT455" s="8" t="str">
        <f>IF(BN455="","",SUBSTITUTE(BM455," ","")&amp;SUBSTITUTE(BN455," ",""))</f>
        <v/>
      </c>
    </row>
    <row r="456" spans="1:72">
      <c r="A456" s="49" t="str">
        <f t="shared" si="31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34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20" t="str">
        <f>IF(OR(B456="",F456=""),"*",AY456/P456)</f>
        <v>*</v>
      </c>
      <c r="BR456" s="20" t="str">
        <f t="shared" si="32"/>
        <v>*</v>
      </c>
      <c r="BS456" s="244" t="str">
        <f t="shared" si="33"/>
        <v/>
      </c>
      <c r="BT456" s="8" t="str">
        <f>IF(BN456="","",SUBSTITUTE(BM456," ","")&amp;SUBSTITUTE(BN456," ",""))</f>
        <v/>
      </c>
    </row>
    <row r="457" spans="1:72">
      <c r="A457" s="49" t="str">
        <f t="shared" si="31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34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20" t="str">
        <f>IF(OR(B457="",F457=""),"*",AY457/P457)</f>
        <v>*</v>
      </c>
      <c r="BR457" s="20" t="str">
        <f t="shared" si="32"/>
        <v>*</v>
      </c>
      <c r="BS457" s="244" t="str">
        <f t="shared" si="33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35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34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20" t="str">
        <f>IF(OR(B458="",F458=""),"*",AY458/P458)</f>
        <v>*</v>
      </c>
      <c r="BR458" s="20" t="str">
        <f t="shared" ref="BR458:BR521" si="36">IF(OR(B458="",F458=""),"*",BA458/Q458)</f>
        <v>*</v>
      </c>
      <c r="BS458" s="244" t="str">
        <f t="shared" ref="BS458:BS521" si="37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35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34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20" t="str">
        <f>IF(OR(B459="",F459=""),"*",AY459/P459)</f>
        <v>*</v>
      </c>
      <c r="BR459" s="20" t="str">
        <f t="shared" si="36"/>
        <v>*</v>
      </c>
      <c r="BS459" s="244" t="str">
        <f t="shared" si="37"/>
        <v/>
      </c>
      <c r="BT459" s="8" t="str">
        <f>IF(BN459="","",SUBSTITUTE(BM459," ","")&amp;SUBSTITUTE(BN459," ",""))</f>
        <v/>
      </c>
    </row>
    <row r="460" spans="1:72">
      <c r="A460" s="49" t="str">
        <f t="shared" si="35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34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20" t="str">
        <f>IF(OR(B460="",F460=""),"*",AY460/P460)</f>
        <v>*</v>
      </c>
      <c r="BR460" s="20" t="str">
        <f t="shared" si="36"/>
        <v>*</v>
      </c>
      <c r="BS460" s="244" t="str">
        <f t="shared" si="37"/>
        <v/>
      </c>
      <c r="BT460" s="8" t="str">
        <f>IF(BN460="","",SUBSTITUTE(BM460," ","")&amp;SUBSTITUTE(BN460," ",""))</f>
        <v/>
      </c>
    </row>
    <row r="461" spans="1:72">
      <c r="A461" s="49" t="str">
        <f t="shared" si="35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34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20" t="str">
        <f>IF(OR(B461="",F461=""),"*",AY461/P461)</f>
        <v>*</v>
      </c>
      <c r="BR461" s="20" t="str">
        <f t="shared" si="36"/>
        <v>*</v>
      </c>
      <c r="BS461" s="244" t="str">
        <f t="shared" si="37"/>
        <v/>
      </c>
      <c r="BT461" s="8" t="str">
        <f>IF(BN461="","",SUBSTITUTE(BM461," ","")&amp;SUBSTITUTE(BN461," ",""))</f>
        <v/>
      </c>
    </row>
    <row r="462" spans="1:72">
      <c r="A462" s="49" t="str">
        <f t="shared" si="35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34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20" t="str">
        <f>IF(OR(B462="",F462=""),"*",AY462/P462)</f>
        <v>*</v>
      </c>
      <c r="BR462" s="20" t="str">
        <f t="shared" si="36"/>
        <v>*</v>
      </c>
      <c r="BS462" s="244" t="str">
        <f t="shared" si="37"/>
        <v/>
      </c>
      <c r="BT462" s="8" t="str">
        <f>IF(BN462="","",SUBSTITUTE(BM462," ","")&amp;SUBSTITUTE(BN462," ",""))</f>
        <v/>
      </c>
    </row>
    <row r="463" spans="1:72">
      <c r="A463" s="49" t="str">
        <f t="shared" si="35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38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20" t="str">
        <f>IF(OR(B463="",F463=""),"*",AY463/P463)</f>
        <v>*</v>
      </c>
      <c r="BR463" s="20" t="str">
        <f t="shared" si="36"/>
        <v>*</v>
      </c>
      <c r="BS463" s="244" t="str">
        <f t="shared" si="37"/>
        <v/>
      </c>
      <c r="BT463" s="8" t="str">
        <f>IF(BN463="","",SUBSTITUTE(BM463," ","")&amp;SUBSTITUTE(BN463," ",""))</f>
        <v/>
      </c>
    </row>
    <row r="464" spans="1:72">
      <c r="A464" s="49" t="str">
        <f t="shared" si="35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38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20" t="str">
        <f>IF(OR(B464="",F464=""),"*",AY464/P464)</f>
        <v>*</v>
      </c>
      <c r="BR464" s="20" t="str">
        <f t="shared" si="36"/>
        <v>*</v>
      </c>
      <c r="BS464" s="244" t="str">
        <f t="shared" si="37"/>
        <v/>
      </c>
      <c r="BT464" s="8" t="str">
        <f>IF(BN464="","",SUBSTITUTE(BM464," ","")&amp;SUBSTITUTE(BN464," ",""))</f>
        <v/>
      </c>
    </row>
    <row r="465" spans="1:72">
      <c r="A465" s="49" t="str">
        <f t="shared" si="35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38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20" t="str">
        <f>IF(OR(B465="",F465=""),"*",AY465/P465)</f>
        <v>*</v>
      </c>
      <c r="BR465" s="20" t="str">
        <f t="shared" si="36"/>
        <v>*</v>
      </c>
      <c r="BS465" s="244" t="str">
        <f t="shared" si="37"/>
        <v/>
      </c>
      <c r="BT465" s="8" t="str">
        <f>IF(BN465="","",SUBSTITUTE(BM465," ","")&amp;SUBSTITUTE(BN465," ",""))</f>
        <v/>
      </c>
    </row>
    <row r="466" spans="1:72">
      <c r="A466" s="49" t="str">
        <f t="shared" si="35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38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20" t="str">
        <f>IF(OR(B466="",F466=""),"*",AY466/P466)</f>
        <v>*</v>
      </c>
      <c r="BR466" s="20" t="str">
        <f t="shared" si="36"/>
        <v>*</v>
      </c>
      <c r="BS466" s="244" t="str">
        <f t="shared" si="37"/>
        <v/>
      </c>
      <c r="BT466" s="8" t="str">
        <f>IF(BN466="","",SUBSTITUTE(BM466," ","")&amp;SUBSTITUTE(BN466," ",""))</f>
        <v/>
      </c>
    </row>
    <row r="467" spans="1:72">
      <c r="A467" s="49" t="str">
        <f t="shared" si="35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38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20" t="str">
        <f>IF(OR(B467="",F467=""),"*",AY467/P467)</f>
        <v>*</v>
      </c>
      <c r="BR467" s="20" t="str">
        <f t="shared" si="36"/>
        <v>*</v>
      </c>
      <c r="BS467" s="244" t="str">
        <f t="shared" si="37"/>
        <v/>
      </c>
      <c r="BT467" s="8" t="str">
        <f>IF(BN467="","",SUBSTITUTE(BM467," ","")&amp;SUBSTITUTE(BN467," ",""))</f>
        <v/>
      </c>
    </row>
    <row r="468" spans="1:72">
      <c r="A468" s="49" t="str">
        <f t="shared" si="35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38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20" t="str">
        <f>IF(OR(B468="",F468=""),"*",AY468/P468)</f>
        <v>*</v>
      </c>
      <c r="BR468" s="20" t="str">
        <f t="shared" si="36"/>
        <v>*</v>
      </c>
      <c r="BS468" s="244" t="str">
        <f t="shared" si="37"/>
        <v/>
      </c>
      <c r="BT468" s="8" t="str">
        <f>IF(BN468="","",SUBSTITUTE(BM468," ","")&amp;SUBSTITUTE(BN468," ",""))</f>
        <v/>
      </c>
    </row>
    <row r="469" spans="1:72">
      <c r="A469" s="49" t="str">
        <f t="shared" si="35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38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20" t="str">
        <f>IF(OR(B469="",F469=""),"*",AY469/P469)</f>
        <v>*</v>
      </c>
      <c r="BR469" s="20" t="str">
        <f t="shared" si="36"/>
        <v>*</v>
      </c>
      <c r="BS469" s="244" t="str">
        <f t="shared" si="37"/>
        <v/>
      </c>
      <c r="BT469" s="8" t="str">
        <f>IF(BN469="","",SUBSTITUTE(BM469," ","")&amp;SUBSTITUTE(BN469," ",""))</f>
        <v/>
      </c>
    </row>
    <row r="470" spans="1:72">
      <c r="A470" s="49" t="str">
        <f t="shared" si="35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38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20" t="str">
        <f>IF(OR(B470="",F470=""),"*",AY470/P470)</f>
        <v>*</v>
      </c>
      <c r="BR470" s="20" t="str">
        <f t="shared" si="36"/>
        <v>*</v>
      </c>
      <c r="BS470" s="244" t="str">
        <f t="shared" si="37"/>
        <v/>
      </c>
      <c r="BT470" s="8" t="str">
        <f>IF(BN470="","",SUBSTITUTE(BM470," ","")&amp;SUBSTITUTE(BN470," ",""))</f>
        <v/>
      </c>
    </row>
    <row r="471" spans="1:72">
      <c r="A471" s="49" t="str">
        <f t="shared" si="35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38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20" t="str">
        <f>IF(OR(B471="",F471=""),"*",AY471/P471)</f>
        <v>*</v>
      </c>
      <c r="BR471" s="20" t="str">
        <f t="shared" si="36"/>
        <v>*</v>
      </c>
      <c r="BS471" s="244" t="str">
        <f t="shared" si="37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35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38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20" t="str">
        <f>IF(OR(B472="",F472=""),"*",AY472/P472)</f>
        <v>*</v>
      </c>
      <c r="BR472" s="20" t="str">
        <f t="shared" si="36"/>
        <v>*</v>
      </c>
      <c r="BS472" s="244" t="str">
        <f t="shared" si="37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35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38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20" t="str">
        <f>IF(OR(B473="",F473=""),"*",AY473/P473)</f>
        <v>*</v>
      </c>
      <c r="BR473" s="20" t="str">
        <f t="shared" si="36"/>
        <v>*</v>
      </c>
      <c r="BS473" s="244" t="str">
        <f t="shared" si="37"/>
        <v/>
      </c>
      <c r="BT473" s="8" t="str">
        <f>IF(BN473="","",SUBSTITUTE(BM473," ","")&amp;SUBSTITUTE(BN473," ",""))</f>
        <v/>
      </c>
    </row>
    <row r="474" spans="1:72">
      <c r="A474" s="49" t="str">
        <f t="shared" si="35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38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20" t="str">
        <f>IF(OR(B474="",F474=""),"*",AY474/P474)</f>
        <v>*</v>
      </c>
      <c r="BR474" s="20" t="str">
        <f t="shared" si="36"/>
        <v>*</v>
      </c>
      <c r="BS474" s="244" t="str">
        <f t="shared" si="37"/>
        <v/>
      </c>
      <c r="BT474" s="8" t="str">
        <f>IF(BN474="","",SUBSTITUTE(BM474," ","")&amp;SUBSTITUTE(BN474," ",""))</f>
        <v/>
      </c>
    </row>
    <row r="475" spans="1:72">
      <c r="A475" s="49" t="str">
        <f t="shared" si="35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38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20" t="str">
        <f>IF(OR(B475="",F475=""),"*",AY475/P475)</f>
        <v>*</v>
      </c>
      <c r="BR475" s="20" t="str">
        <f t="shared" si="36"/>
        <v>*</v>
      </c>
      <c r="BS475" s="244" t="str">
        <f t="shared" si="37"/>
        <v/>
      </c>
      <c r="BT475" s="8" t="str">
        <f>IF(BN475="","",SUBSTITUTE(BM475," ","")&amp;SUBSTITUTE(BN475," ",""))</f>
        <v/>
      </c>
    </row>
    <row r="476" spans="1:72">
      <c r="A476" s="49" t="str">
        <f t="shared" si="35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38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20" t="str">
        <f>IF(OR(B476="",F476=""),"*",AY476/P476)</f>
        <v>*</v>
      </c>
      <c r="BR476" s="20" t="str">
        <f t="shared" si="36"/>
        <v>*</v>
      </c>
      <c r="BS476" s="244" t="str">
        <f t="shared" si="37"/>
        <v/>
      </c>
      <c r="BT476" s="8" t="str">
        <f>IF(BN476="","",SUBSTITUTE(BM476," ","")&amp;SUBSTITUTE(BN476," ",""))</f>
        <v/>
      </c>
    </row>
    <row r="477" spans="1:72">
      <c r="A477" s="49" t="str">
        <f t="shared" si="35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38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20" t="str">
        <f>IF(OR(B477="",F477=""),"*",AY477/P477)</f>
        <v>*</v>
      </c>
      <c r="BR477" s="20" t="str">
        <f t="shared" si="36"/>
        <v>*</v>
      </c>
      <c r="BS477" s="244" t="str">
        <f t="shared" si="37"/>
        <v/>
      </c>
      <c r="BT477" s="8" t="str">
        <f>IF(BN477="","",SUBSTITUTE(BM477," ","")&amp;SUBSTITUTE(BN477," ",""))</f>
        <v/>
      </c>
    </row>
    <row r="478" spans="1:72">
      <c r="A478" s="49" t="str">
        <f t="shared" si="35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38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20" t="str">
        <f>IF(OR(B478="",F478=""),"*",AY478/P478)</f>
        <v>*</v>
      </c>
      <c r="BR478" s="20" t="str">
        <f t="shared" si="36"/>
        <v>*</v>
      </c>
      <c r="BS478" s="244" t="str">
        <f t="shared" si="37"/>
        <v/>
      </c>
      <c r="BT478" s="8" t="str">
        <f>IF(BN478="","",SUBSTITUTE(BM478," ","")&amp;SUBSTITUTE(BN478," ",""))</f>
        <v/>
      </c>
    </row>
    <row r="479" spans="1:72">
      <c r="A479" s="49" t="str">
        <f t="shared" si="35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38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20" t="str">
        <f>IF(OR(B479="",F479=""),"*",AY479/P479)</f>
        <v>*</v>
      </c>
      <c r="BR479" s="20" t="str">
        <f t="shared" si="36"/>
        <v>*</v>
      </c>
      <c r="BS479" s="244" t="str">
        <f t="shared" si="37"/>
        <v/>
      </c>
      <c r="BT479" s="8" t="str">
        <f>IF(BN479="","",SUBSTITUTE(BM479," ","")&amp;SUBSTITUTE(BN479," ",""))</f>
        <v/>
      </c>
    </row>
    <row r="480" spans="1:72">
      <c r="A480" s="49" t="str">
        <f t="shared" si="35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38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20" t="str">
        <f>IF(OR(B480="",F480=""),"*",AY480/P480)</f>
        <v>*</v>
      </c>
      <c r="BR480" s="20" t="str">
        <f t="shared" si="36"/>
        <v>*</v>
      </c>
      <c r="BS480" s="244" t="str">
        <f t="shared" si="37"/>
        <v/>
      </c>
      <c r="BT480" s="8" t="str">
        <f>IF(BN480="","",SUBSTITUTE(BM480," ","")&amp;SUBSTITUTE(BN480," ",""))</f>
        <v/>
      </c>
    </row>
    <row r="481" spans="1:72">
      <c r="A481" s="49" t="str">
        <f t="shared" si="35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38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20" t="str">
        <f>IF(OR(B481="",F481=""),"*",AY481/P481)</f>
        <v>*</v>
      </c>
      <c r="BR481" s="20" t="str">
        <f t="shared" si="36"/>
        <v>*</v>
      </c>
      <c r="BS481" s="244" t="str">
        <f t="shared" si="37"/>
        <v/>
      </c>
      <c r="BT481" s="8" t="str">
        <f>IF(BN481="","",SUBSTITUTE(BM481," ","")&amp;SUBSTITUTE(BN481," ",""))</f>
        <v/>
      </c>
    </row>
    <row r="482" spans="1:72">
      <c r="A482" s="49" t="str">
        <f t="shared" si="35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38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20" t="str">
        <f>IF(OR(B482="",F482=""),"*",AY482/P482)</f>
        <v>*</v>
      </c>
      <c r="BR482" s="20" t="str">
        <f t="shared" si="36"/>
        <v>*</v>
      </c>
      <c r="BS482" s="244" t="str">
        <f t="shared" si="37"/>
        <v/>
      </c>
      <c r="BT482" s="8" t="str">
        <f>IF(BN482="","",SUBSTITUTE(BM482," ","")&amp;SUBSTITUTE(BN482," ",""))</f>
        <v/>
      </c>
    </row>
    <row r="483" spans="1:72">
      <c r="A483" s="49" t="str">
        <f t="shared" si="35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38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20" t="str">
        <f>IF(OR(B483="",F483=""),"*",AY483/P483)</f>
        <v>*</v>
      </c>
      <c r="BR483" s="20" t="str">
        <f t="shared" si="36"/>
        <v>*</v>
      </c>
      <c r="BS483" s="244" t="str">
        <f t="shared" si="37"/>
        <v/>
      </c>
      <c r="BT483" s="8" t="str">
        <f>IF(BN483="","",SUBSTITUTE(BM483," ","")&amp;SUBSTITUTE(BN483," ",""))</f>
        <v/>
      </c>
    </row>
    <row r="484" spans="1:72">
      <c r="A484" s="49" t="str">
        <f t="shared" si="35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38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20" t="str">
        <f>IF(OR(B484="",F484=""),"*",AY484/P484)</f>
        <v>*</v>
      </c>
      <c r="BR484" s="20" t="str">
        <f t="shared" si="36"/>
        <v>*</v>
      </c>
      <c r="BS484" s="244" t="str">
        <f t="shared" si="37"/>
        <v/>
      </c>
      <c r="BT484" s="8" t="str">
        <f>IF(BN484="","",SUBSTITUTE(BM484," ","")&amp;SUBSTITUTE(BN484," ",""))</f>
        <v/>
      </c>
    </row>
    <row r="485" spans="1:72">
      <c r="A485" s="49" t="str">
        <f t="shared" si="35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38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20" t="str">
        <f>IF(OR(B485="",F485=""),"*",AY485/P485)</f>
        <v>*</v>
      </c>
      <c r="BR485" s="20" t="str">
        <f t="shared" si="36"/>
        <v>*</v>
      </c>
      <c r="BS485" s="244" t="str">
        <f t="shared" si="37"/>
        <v/>
      </c>
      <c r="BT485" s="8" t="str">
        <f>IF(BN485="","",SUBSTITUTE(BM485," ","")&amp;SUBSTITUTE(BN485," ",""))</f>
        <v/>
      </c>
    </row>
    <row r="486" spans="1:72">
      <c r="A486" s="49" t="str">
        <f t="shared" si="35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38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20" t="str">
        <f>IF(OR(B486="",F486=""),"*",AY486/P486)</f>
        <v>*</v>
      </c>
      <c r="BR486" s="20" t="str">
        <f t="shared" si="36"/>
        <v>*</v>
      </c>
      <c r="BS486" s="244" t="str">
        <f t="shared" si="37"/>
        <v/>
      </c>
      <c r="BT486" s="8" t="str">
        <f>IF(BN486="","",SUBSTITUTE(BM486," ","")&amp;SUBSTITUTE(BN486," ",""))</f>
        <v/>
      </c>
    </row>
    <row r="487" spans="1:72">
      <c r="A487" s="49" t="str">
        <f t="shared" si="35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38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20" t="str">
        <f>IF(OR(B487="",F487=""),"*",AY487/P487)</f>
        <v>*</v>
      </c>
      <c r="BR487" s="20" t="str">
        <f t="shared" si="36"/>
        <v>*</v>
      </c>
      <c r="BS487" s="244" t="str">
        <f t="shared" si="37"/>
        <v/>
      </c>
      <c r="BT487" s="8" t="str">
        <f>IF(BN487="","",SUBSTITUTE(BM487," ","")&amp;SUBSTITUTE(BN487," ",""))</f>
        <v/>
      </c>
    </row>
    <row r="488" spans="1:72">
      <c r="A488" s="49" t="str">
        <f t="shared" si="35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38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20" t="str">
        <f>IF(OR(B488="",F488=""),"*",AY488/P488)</f>
        <v>*</v>
      </c>
      <c r="BR488" s="20" t="str">
        <f t="shared" si="36"/>
        <v>*</v>
      </c>
      <c r="BS488" s="244" t="str">
        <f t="shared" si="37"/>
        <v/>
      </c>
      <c r="BT488" s="8" t="str">
        <f>IF(BN488="","",SUBSTITUTE(BM488," ","")&amp;SUBSTITUTE(BN488," ",""))</f>
        <v/>
      </c>
    </row>
    <row r="489" spans="1:72">
      <c r="A489" s="49" t="str">
        <f t="shared" si="35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38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20" t="str">
        <f>IF(OR(B489="",F489=""),"*",AY489/P489)</f>
        <v>*</v>
      </c>
      <c r="BR489" s="20" t="str">
        <f t="shared" si="36"/>
        <v>*</v>
      </c>
      <c r="BS489" s="244" t="str">
        <f t="shared" si="37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35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38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20" t="str">
        <f>IF(OR(B490="",F490=""),"*",AY490/P490)</f>
        <v>*</v>
      </c>
      <c r="BR490" s="20" t="str">
        <f t="shared" si="36"/>
        <v>*</v>
      </c>
      <c r="BS490" s="244" t="str">
        <f t="shared" si="37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35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38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20" t="str">
        <f>IF(OR(B491="",F491=""),"*",AY491/P491)</f>
        <v>*</v>
      </c>
      <c r="BR491" s="20" t="str">
        <f t="shared" si="36"/>
        <v>*</v>
      </c>
      <c r="BS491" s="244" t="str">
        <f t="shared" si="37"/>
        <v/>
      </c>
      <c r="BT491" s="8" t="str">
        <f>IF(BN491="","",SUBSTITUTE(BM491," ","")&amp;SUBSTITUTE(BN491," ",""))</f>
        <v/>
      </c>
    </row>
    <row r="492" spans="1:72">
      <c r="A492" s="49" t="str">
        <f t="shared" si="35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38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20" t="str">
        <f>IF(OR(B492="",F492=""),"*",AY492/P492)</f>
        <v>*</v>
      </c>
      <c r="BR492" s="20" t="str">
        <f t="shared" si="36"/>
        <v>*</v>
      </c>
      <c r="BS492" s="244" t="str">
        <f t="shared" si="37"/>
        <v/>
      </c>
      <c r="BT492" s="8" t="str">
        <f>IF(BN492="","",SUBSTITUTE(BM492," ","")&amp;SUBSTITUTE(BN492," ",""))</f>
        <v/>
      </c>
    </row>
    <row r="493" spans="1:72">
      <c r="A493" s="49" t="str">
        <f t="shared" si="35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38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20" t="str">
        <f>IF(OR(B493="",F493=""),"*",AY493/P493)</f>
        <v>*</v>
      </c>
      <c r="BR493" s="20" t="str">
        <f t="shared" si="36"/>
        <v>*</v>
      </c>
      <c r="BS493" s="244" t="str">
        <f t="shared" si="37"/>
        <v/>
      </c>
      <c r="BT493" s="8" t="str">
        <f>IF(BN493="","",SUBSTITUTE(BM493," ","")&amp;SUBSTITUTE(BN493," ",""))</f>
        <v/>
      </c>
    </row>
    <row r="494" spans="1:72">
      <c r="A494" s="49" t="str">
        <f t="shared" si="35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38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20" t="str">
        <f>IF(OR(B494="",F494=""),"*",AY494/P494)</f>
        <v>*</v>
      </c>
      <c r="BR494" s="20" t="str">
        <f t="shared" si="36"/>
        <v>*</v>
      </c>
      <c r="BS494" s="244" t="str">
        <f t="shared" si="37"/>
        <v/>
      </c>
      <c r="BT494" s="8" t="str">
        <f>IF(BN494="","",SUBSTITUTE(BM494," ","")&amp;SUBSTITUTE(BN494," ",""))</f>
        <v/>
      </c>
    </row>
    <row r="495" spans="1:72">
      <c r="A495" s="49" t="str">
        <f t="shared" si="35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38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20" t="str">
        <f>IF(OR(B495="",F495=""),"*",AY495/P495)</f>
        <v>*</v>
      </c>
      <c r="BR495" s="20" t="str">
        <f t="shared" si="36"/>
        <v>*</v>
      </c>
      <c r="BS495" s="244" t="str">
        <f t="shared" si="37"/>
        <v/>
      </c>
      <c r="BT495" s="8" t="str">
        <f>IF(BN495="","",SUBSTITUTE(BM495," ","")&amp;SUBSTITUTE(BN495," ",""))</f>
        <v/>
      </c>
    </row>
    <row r="496" spans="1:72">
      <c r="A496" s="49" t="str">
        <f t="shared" si="35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38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20" t="str">
        <f>IF(OR(B496="",F496=""),"*",AY496/P496)</f>
        <v>*</v>
      </c>
      <c r="BR496" s="20" t="str">
        <f t="shared" si="36"/>
        <v>*</v>
      </c>
      <c r="BS496" s="244" t="str">
        <f t="shared" si="37"/>
        <v/>
      </c>
      <c r="BT496" s="8" t="str">
        <f>IF(BN496="","",SUBSTITUTE(BM496," ","")&amp;SUBSTITUTE(BN496," ",""))</f>
        <v/>
      </c>
    </row>
    <row r="497" spans="1:72">
      <c r="A497" s="49" t="str">
        <f t="shared" si="35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38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20" t="str">
        <f>IF(OR(B497="",F497=""),"*",AY497/P497)</f>
        <v>*</v>
      </c>
      <c r="BR497" s="20" t="str">
        <f t="shared" si="36"/>
        <v>*</v>
      </c>
      <c r="BS497" s="244" t="str">
        <f t="shared" si="37"/>
        <v/>
      </c>
      <c r="BT497" s="8" t="str">
        <f>IF(BN497="","",SUBSTITUTE(BM497," ","")&amp;SUBSTITUTE(BN497," ",""))</f>
        <v/>
      </c>
    </row>
    <row r="498" spans="1:72">
      <c r="A498" s="49" t="str">
        <f t="shared" si="35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38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20" t="str">
        <f>IF(OR(B498="",F498=""),"*",AY498/P498)</f>
        <v>*</v>
      </c>
      <c r="BR498" s="20" t="str">
        <f t="shared" si="36"/>
        <v>*</v>
      </c>
      <c r="BS498" s="244" t="str">
        <f t="shared" si="37"/>
        <v/>
      </c>
      <c r="BT498" s="8" t="str">
        <f>IF(BN498="","",SUBSTITUTE(BM498," ","")&amp;SUBSTITUTE(BN498," ",""))</f>
        <v/>
      </c>
    </row>
    <row r="499" spans="1:72">
      <c r="A499" s="49" t="str">
        <f t="shared" si="35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38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20" t="str">
        <f>IF(OR(B499="",F499=""),"*",AY499/P499)</f>
        <v>*</v>
      </c>
      <c r="BR499" s="20" t="str">
        <f t="shared" si="36"/>
        <v>*</v>
      </c>
      <c r="BS499" s="244" t="str">
        <f t="shared" si="37"/>
        <v/>
      </c>
      <c r="BT499" s="8" t="str">
        <f>IF(BN499="","",SUBSTITUTE(BM499," ","")&amp;SUBSTITUTE(BN499," ",""))</f>
        <v/>
      </c>
    </row>
    <row r="500" spans="1:72">
      <c r="A500" s="49" t="str">
        <f t="shared" si="35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38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20" t="str">
        <f>IF(OR(B500="",F500=""),"*",AY500/P500)</f>
        <v>*</v>
      </c>
      <c r="BR500" s="20" t="str">
        <f t="shared" si="36"/>
        <v>*</v>
      </c>
      <c r="BS500" s="244" t="str">
        <f t="shared" si="37"/>
        <v/>
      </c>
      <c r="BT500" s="8" t="str">
        <f>IF(BN500="","",SUBSTITUTE(BM500," ","")&amp;SUBSTITUTE(BN500," ",""))</f>
        <v/>
      </c>
    </row>
    <row r="501" spans="1:72">
      <c r="A501" s="49" t="str">
        <f t="shared" si="35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38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20" t="str">
        <f>IF(OR(B501="",F501=""),"*",AY501/P501)</f>
        <v>*</v>
      </c>
      <c r="BR501" s="20" t="str">
        <f t="shared" si="36"/>
        <v>*</v>
      </c>
      <c r="BS501" s="244" t="str">
        <f t="shared" si="37"/>
        <v/>
      </c>
      <c r="BT501" s="8" t="str">
        <f>IF(BN501="","",SUBSTITUTE(BM501," ","")&amp;SUBSTITUTE(BN501," ",""))</f>
        <v/>
      </c>
    </row>
    <row r="502" spans="1:72">
      <c r="A502" s="49" t="str">
        <f t="shared" si="35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38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20" t="str">
        <f>IF(OR(B502="",F502=""),"*",AY502/P502)</f>
        <v>*</v>
      </c>
      <c r="BR502" s="20" t="str">
        <f t="shared" si="36"/>
        <v>*</v>
      </c>
      <c r="BS502" s="244" t="str">
        <f t="shared" si="37"/>
        <v/>
      </c>
      <c r="BT502" s="8" t="str">
        <f>IF(BN502="","",SUBSTITUTE(BM502," ","")&amp;SUBSTITUTE(BN502," ",""))</f>
        <v/>
      </c>
    </row>
    <row r="503" spans="1:72">
      <c r="A503" s="49" t="str">
        <f t="shared" si="35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38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20" t="str">
        <f>IF(OR(B503="",F503=""),"*",AY503/P503)</f>
        <v>*</v>
      </c>
      <c r="BR503" s="20" t="str">
        <f t="shared" si="36"/>
        <v>*</v>
      </c>
      <c r="BS503" s="244" t="str">
        <f t="shared" si="37"/>
        <v/>
      </c>
      <c r="BT503" s="8" t="str">
        <f>IF(BN503="","",SUBSTITUTE(BM503," ","")&amp;SUBSTITUTE(BN503," ",""))</f>
        <v/>
      </c>
    </row>
    <row r="504" spans="1:72">
      <c r="A504" s="49" t="str">
        <f t="shared" si="35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38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20" t="str">
        <f>IF(OR(B504="",F504=""),"*",AY504/P504)</f>
        <v>*</v>
      </c>
      <c r="BR504" s="20" t="str">
        <f t="shared" si="36"/>
        <v>*</v>
      </c>
      <c r="BS504" s="244" t="str">
        <f t="shared" si="37"/>
        <v/>
      </c>
      <c r="BT504" s="8" t="str">
        <f>IF(BN504="","",SUBSTITUTE(BM504," ","")&amp;SUBSTITUTE(BN504," ",""))</f>
        <v/>
      </c>
    </row>
    <row r="505" spans="1:72">
      <c r="A505" s="49" t="str">
        <f t="shared" si="35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38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20" t="str">
        <f>IF(OR(B505="",F505=""),"*",AY505/P505)</f>
        <v>*</v>
      </c>
      <c r="BR505" s="20" t="str">
        <f t="shared" si="36"/>
        <v>*</v>
      </c>
      <c r="BS505" s="244" t="str">
        <f t="shared" si="37"/>
        <v/>
      </c>
      <c r="BT505" s="8" t="str">
        <f>IF(BN505="","",SUBSTITUTE(BM505," ","")&amp;SUBSTITUTE(BN505," ",""))</f>
        <v/>
      </c>
    </row>
    <row r="506" spans="1:72">
      <c r="A506" s="49" t="str">
        <f t="shared" si="35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38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20" t="str">
        <f>IF(OR(B506="",F506=""),"*",AY506/P506)</f>
        <v>*</v>
      </c>
      <c r="BR506" s="20" t="str">
        <f t="shared" si="36"/>
        <v>*</v>
      </c>
      <c r="BS506" s="244" t="str">
        <f t="shared" si="37"/>
        <v/>
      </c>
      <c r="BT506" s="8" t="str">
        <f>IF(BN506="","",SUBSTITUTE(BM506," ","")&amp;SUBSTITUTE(BN506," ",""))</f>
        <v/>
      </c>
    </row>
    <row r="507" spans="1:72">
      <c r="A507" s="49" t="str">
        <f t="shared" si="35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38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20" t="str">
        <f>IF(OR(B507="",F507=""),"*",AY507/P507)</f>
        <v>*</v>
      </c>
      <c r="BR507" s="20" t="str">
        <f t="shared" si="36"/>
        <v>*</v>
      </c>
      <c r="BS507" s="244" t="str">
        <f t="shared" si="37"/>
        <v/>
      </c>
      <c r="BT507" s="8" t="str">
        <f>IF(BN507="","",SUBSTITUTE(BM507," ","")&amp;SUBSTITUTE(BN507," ",""))</f>
        <v/>
      </c>
    </row>
    <row r="508" spans="1:72">
      <c r="A508" s="49" t="str">
        <f t="shared" si="35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38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20" t="str">
        <f>IF(OR(B508="",F508=""),"*",AY508/P508)</f>
        <v>*</v>
      </c>
      <c r="BR508" s="20" t="str">
        <f t="shared" si="36"/>
        <v>*</v>
      </c>
      <c r="BS508" s="244" t="str">
        <f t="shared" si="37"/>
        <v/>
      </c>
      <c r="BT508" s="8" t="str">
        <f>IF(BN508="","",SUBSTITUTE(BM508," ","")&amp;SUBSTITUTE(BN508," ",""))</f>
        <v/>
      </c>
    </row>
    <row r="509" spans="1:72">
      <c r="A509" s="49" t="str">
        <f t="shared" si="35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38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20" t="str">
        <f>IF(OR(B509="",F509=""),"*",AY509/P509)</f>
        <v>*</v>
      </c>
      <c r="BR509" s="20" t="str">
        <f t="shared" si="36"/>
        <v>*</v>
      </c>
      <c r="BS509" s="244" t="str">
        <f t="shared" si="37"/>
        <v/>
      </c>
      <c r="BT509" s="8" t="str">
        <f>IF(BN509="","",SUBSTITUTE(BM509," ","")&amp;SUBSTITUTE(BN509," ",""))</f>
        <v/>
      </c>
    </row>
    <row r="510" spans="1:72">
      <c r="A510" s="49" t="str">
        <f t="shared" si="35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38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20" t="str">
        <f>IF(OR(B510="",F510=""),"*",AY510/P510)</f>
        <v>*</v>
      </c>
      <c r="BR510" s="20" t="str">
        <f t="shared" si="36"/>
        <v>*</v>
      </c>
      <c r="BS510" s="244" t="str">
        <f t="shared" si="37"/>
        <v/>
      </c>
      <c r="BT510" s="8" t="str">
        <f>IF(BN510="","",SUBSTITUTE(BM510," ","")&amp;SUBSTITUTE(BN510," ",""))</f>
        <v/>
      </c>
    </row>
    <row r="511" spans="1:72">
      <c r="A511" s="49" t="str">
        <f t="shared" si="35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38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20" t="str">
        <f>IF(OR(B511="",F511=""),"*",AY511/P511)</f>
        <v>*</v>
      </c>
      <c r="BR511" s="20" t="str">
        <f t="shared" si="36"/>
        <v>*</v>
      </c>
      <c r="BS511" s="244" t="str">
        <f t="shared" si="37"/>
        <v/>
      </c>
      <c r="BT511" s="8" t="str">
        <f>IF(BN511="","",SUBSTITUTE(BM511," ","")&amp;SUBSTITUTE(BN511," ",""))</f>
        <v/>
      </c>
    </row>
    <row r="512" spans="1:72">
      <c r="A512" s="49" t="str">
        <f t="shared" si="35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38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20" t="str">
        <f>IF(OR(B512="",F512=""),"*",AY512/P512)</f>
        <v>*</v>
      </c>
      <c r="BR512" s="20" t="str">
        <f t="shared" si="36"/>
        <v>*</v>
      </c>
      <c r="BS512" s="244" t="str">
        <f t="shared" si="37"/>
        <v/>
      </c>
      <c r="BT512" s="8" t="str">
        <f>IF(BN512="","",SUBSTITUTE(BM512," ","")&amp;SUBSTITUTE(BN512," ",""))</f>
        <v/>
      </c>
    </row>
    <row r="513" spans="1:72">
      <c r="A513" s="49" t="str">
        <f t="shared" si="35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38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20" t="str">
        <f>IF(OR(B513="",F513=""),"*",AY513/P513)</f>
        <v>*</v>
      </c>
      <c r="BR513" s="20" t="str">
        <f t="shared" si="36"/>
        <v>*</v>
      </c>
      <c r="BS513" s="244" t="str">
        <f t="shared" si="37"/>
        <v/>
      </c>
      <c r="BT513" s="8" t="str">
        <f>IF(BN513="","",SUBSTITUTE(BM513," ","")&amp;SUBSTITUTE(BN513," ",""))</f>
        <v/>
      </c>
    </row>
    <row r="514" spans="1:72">
      <c r="A514" s="49" t="str">
        <f t="shared" si="35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38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20" t="str">
        <f>IF(OR(B514="",F514=""),"*",AY514/P514)</f>
        <v>*</v>
      </c>
      <c r="BR514" s="20" t="str">
        <f t="shared" si="36"/>
        <v>*</v>
      </c>
      <c r="BS514" s="244" t="str">
        <f t="shared" si="37"/>
        <v/>
      </c>
      <c r="BT514" s="8" t="str">
        <f>IF(BN514="","",SUBSTITUTE(BM514," ","")&amp;SUBSTITUTE(BN514," ",""))</f>
        <v/>
      </c>
    </row>
    <row r="515" spans="1:72">
      <c r="A515" s="49" t="str">
        <f t="shared" si="35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38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20" t="str">
        <f>IF(OR(B515="",F515=""),"*",AY515/P515)</f>
        <v>*</v>
      </c>
      <c r="BR515" s="20" t="str">
        <f t="shared" si="36"/>
        <v>*</v>
      </c>
      <c r="BS515" s="244" t="str">
        <f t="shared" si="37"/>
        <v/>
      </c>
      <c r="BT515" s="8" t="str">
        <f>IF(BN515="","",SUBSTITUTE(BM515," ","")&amp;SUBSTITUTE(BN515," ",""))</f>
        <v/>
      </c>
    </row>
    <row r="516" spans="1:72">
      <c r="A516" s="49" t="str">
        <f t="shared" si="35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38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20" t="str">
        <f>IF(OR(B516="",F516=""),"*",AY516/P516)</f>
        <v>*</v>
      </c>
      <c r="BR516" s="20" t="str">
        <f t="shared" si="36"/>
        <v>*</v>
      </c>
      <c r="BS516" s="244" t="str">
        <f t="shared" si="37"/>
        <v/>
      </c>
      <c r="BT516" s="8" t="str">
        <f>IF(BN516="","",SUBSTITUTE(BM516," ","")&amp;SUBSTITUTE(BN516," ",""))</f>
        <v/>
      </c>
    </row>
    <row r="517" spans="1:72">
      <c r="A517" s="49" t="str">
        <f t="shared" si="35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38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20" t="str">
        <f>IF(OR(B517="",F517=""),"*",AY517/P517)</f>
        <v>*</v>
      </c>
      <c r="BR517" s="20" t="str">
        <f t="shared" si="36"/>
        <v>*</v>
      </c>
      <c r="BS517" s="244" t="str">
        <f t="shared" si="37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35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38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20" t="str">
        <f>IF(OR(B518="",F518=""),"*",AY518/P518)</f>
        <v>*</v>
      </c>
      <c r="BR518" s="20" t="str">
        <f t="shared" si="36"/>
        <v>*</v>
      </c>
      <c r="BS518" s="244" t="str">
        <f t="shared" si="37"/>
        <v/>
      </c>
      <c r="BT518" s="8" t="str">
        <f>IF(BN518="","",SUBSTITUTE(BM518," ","")&amp;SUBSTITUTE(BN518," ",""))</f>
        <v/>
      </c>
    </row>
    <row r="519" spans="1:72">
      <c r="A519" s="49" t="str">
        <f t="shared" si="35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38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20" t="str">
        <f>IF(OR(B519="",F519=""),"*",AY519/P519)</f>
        <v>*</v>
      </c>
      <c r="BR519" s="20" t="str">
        <f t="shared" si="36"/>
        <v>*</v>
      </c>
      <c r="BS519" s="244" t="str">
        <f t="shared" si="37"/>
        <v/>
      </c>
      <c r="BT519" s="8" t="str">
        <f>IF(BN519="","",SUBSTITUTE(BM519," ","")&amp;SUBSTITUTE(BN519," ",""))</f>
        <v/>
      </c>
    </row>
    <row r="520" spans="1:72">
      <c r="A520" s="49" t="str">
        <f t="shared" si="35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38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20" t="str">
        <f>IF(OR(B520="",F520=""),"*",AY520/P520)</f>
        <v>*</v>
      </c>
      <c r="BR520" s="20" t="str">
        <f t="shared" si="36"/>
        <v>*</v>
      </c>
      <c r="BS520" s="244" t="str">
        <f t="shared" si="37"/>
        <v/>
      </c>
      <c r="BT520" s="8" t="str">
        <f>IF(BN520="","",SUBSTITUTE(BM520," ","")&amp;SUBSTITUTE(BN520," ",""))</f>
        <v/>
      </c>
    </row>
    <row r="521" spans="1:72">
      <c r="A521" s="49" t="str">
        <f t="shared" si="35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38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20" t="str">
        <f>IF(OR(B521="",F521=""),"*",AY521/P521)</f>
        <v>*</v>
      </c>
      <c r="BR521" s="20" t="str">
        <f t="shared" si="36"/>
        <v>*</v>
      </c>
      <c r="BS521" s="244" t="str">
        <f t="shared" si="37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39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38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20" t="str">
        <f>IF(OR(B522="",F522=""),"*",AY522/P522)</f>
        <v>*</v>
      </c>
      <c r="BR522" s="20" t="str">
        <f t="shared" ref="BR522:BR585" si="40">IF(OR(B522="",F522=""),"*",BA522/Q522)</f>
        <v>*</v>
      </c>
      <c r="BS522" s="244" t="str">
        <f t="shared" ref="BS522:BS585" si="41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39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38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20" t="str">
        <f>IF(OR(B523="",F523=""),"*",AY523/P523)</f>
        <v>*</v>
      </c>
      <c r="BR523" s="20" t="str">
        <f t="shared" si="40"/>
        <v>*</v>
      </c>
      <c r="BS523" s="244" t="str">
        <f t="shared" si="41"/>
        <v/>
      </c>
      <c r="BT523" s="8" t="str">
        <f>IF(BN523="","",SUBSTITUTE(BM523," ","")&amp;SUBSTITUTE(BN523," ",""))</f>
        <v/>
      </c>
    </row>
    <row r="524" spans="1:72">
      <c r="A524" s="49" t="str">
        <f t="shared" si="39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38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20" t="str">
        <f>IF(OR(B524="",F524=""),"*",AY524/P524)</f>
        <v>*</v>
      </c>
      <c r="BR524" s="20" t="str">
        <f t="shared" si="40"/>
        <v>*</v>
      </c>
      <c r="BS524" s="244" t="str">
        <f t="shared" si="41"/>
        <v/>
      </c>
      <c r="BT524" s="8" t="str">
        <f>IF(BN524="","",SUBSTITUTE(BM524," ","")&amp;SUBSTITUTE(BN524," ",""))</f>
        <v/>
      </c>
    </row>
    <row r="525" spans="1:72">
      <c r="A525" s="49" t="str">
        <f t="shared" si="39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38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20" t="str">
        <f>IF(OR(B525="",F525=""),"*",AY525/P525)</f>
        <v>*</v>
      </c>
      <c r="BR525" s="20" t="str">
        <f t="shared" si="40"/>
        <v>*</v>
      </c>
      <c r="BS525" s="244" t="str">
        <f t="shared" si="41"/>
        <v/>
      </c>
      <c r="BT525" s="8" t="str">
        <f>IF(BN525="","",SUBSTITUTE(BM525," ","")&amp;SUBSTITUTE(BN525," ",""))</f>
        <v/>
      </c>
    </row>
    <row r="526" spans="1:72">
      <c r="A526" s="49" t="str">
        <f t="shared" si="39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38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20" t="str">
        <f>IF(OR(B526="",F526=""),"*",AY526/P526)</f>
        <v>*</v>
      </c>
      <c r="BR526" s="20" t="str">
        <f t="shared" si="40"/>
        <v>*</v>
      </c>
      <c r="BS526" s="244" t="str">
        <f t="shared" si="41"/>
        <v/>
      </c>
      <c r="BT526" s="8" t="str">
        <f>IF(BN526="","",SUBSTITUTE(BM526," ","")&amp;SUBSTITUTE(BN526," ",""))</f>
        <v/>
      </c>
    </row>
    <row r="527" spans="1:72">
      <c r="A527" s="49" t="str">
        <f t="shared" si="39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42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20" t="str">
        <f>IF(OR(B527="",F527=""),"*",AY527/P527)</f>
        <v>*</v>
      </c>
      <c r="BR527" s="20" t="str">
        <f t="shared" si="40"/>
        <v>*</v>
      </c>
      <c r="BS527" s="244" t="str">
        <f t="shared" si="41"/>
        <v/>
      </c>
      <c r="BT527" s="8" t="str">
        <f>IF(BN527="","",SUBSTITUTE(BM527," ","")&amp;SUBSTITUTE(BN527," ",""))</f>
        <v/>
      </c>
    </row>
    <row r="528" spans="1:72">
      <c r="A528" s="49" t="str">
        <f t="shared" si="39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42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20" t="str">
        <f>IF(OR(B528="",F528=""),"*",AY528/P528)</f>
        <v>*</v>
      </c>
      <c r="BR528" s="20" t="str">
        <f t="shared" si="40"/>
        <v>*</v>
      </c>
      <c r="BS528" s="244" t="str">
        <f t="shared" si="41"/>
        <v/>
      </c>
      <c r="BT528" s="8" t="str">
        <f>IF(BN528="","",SUBSTITUTE(BM528," ","")&amp;SUBSTITUTE(BN528," ",""))</f>
        <v/>
      </c>
    </row>
    <row r="529" spans="1:72">
      <c r="A529" s="49" t="str">
        <f t="shared" si="39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42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20" t="str">
        <f>IF(OR(B529="",F529=""),"*",AY529/P529)</f>
        <v>*</v>
      </c>
      <c r="BR529" s="20" t="str">
        <f t="shared" si="40"/>
        <v>*</v>
      </c>
      <c r="BS529" s="244" t="str">
        <f t="shared" si="41"/>
        <v/>
      </c>
      <c r="BT529" s="8" t="str">
        <f>IF(BN529="","",SUBSTITUTE(BM529," ","")&amp;SUBSTITUTE(BN529," ",""))</f>
        <v/>
      </c>
    </row>
    <row r="530" spans="1:72">
      <c r="A530" s="49" t="str">
        <f t="shared" si="39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42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20" t="str">
        <f>IF(OR(B530="",F530=""),"*",AY530/P530)</f>
        <v>*</v>
      </c>
      <c r="BR530" s="20" t="str">
        <f t="shared" si="40"/>
        <v>*</v>
      </c>
      <c r="BS530" s="244" t="str">
        <f t="shared" si="41"/>
        <v/>
      </c>
      <c r="BT530" s="8" t="str">
        <f>IF(BN530="","",SUBSTITUTE(BM530," ","")&amp;SUBSTITUTE(BN530," ",""))</f>
        <v/>
      </c>
    </row>
    <row r="531" spans="1:72">
      <c r="A531" s="49" t="str">
        <f t="shared" si="39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42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20" t="str">
        <f>IF(OR(B531="",F531=""),"*",AY531/P531)</f>
        <v>*</v>
      </c>
      <c r="BR531" s="20" t="str">
        <f t="shared" si="40"/>
        <v>*</v>
      </c>
      <c r="BS531" s="244" t="str">
        <f t="shared" si="41"/>
        <v/>
      </c>
      <c r="BT531" s="8" t="str">
        <f>IF(BN531="","",SUBSTITUTE(BM531," ","")&amp;SUBSTITUTE(BN531," ",""))</f>
        <v/>
      </c>
    </row>
    <row r="532" spans="1:72">
      <c r="A532" s="49" t="str">
        <f t="shared" si="39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42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20" t="str">
        <f>IF(OR(B532="",F532=""),"*",AY532/P532)</f>
        <v>*</v>
      </c>
      <c r="BR532" s="20" t="str">
        <f t="shared" si="40"/>
        <v>*</v>
      </c>
      <c r="BS532" s="244" t="str">
        <f t="shared" si="41"/>
        <v/>
      </c>
      <c r="BT532" s="8" t="str">
        <f>IF(BN532="","",SUBSTITUTE(BM532," ","")&amp;SUBSTITUTE(BN532," ",""))</f>
        <v/>
      </c>
    </row>
    <row r="533" spans="1:72">
      <c r="A533" s="49" t="str">
        <f t="shared" si="39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42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20" t="str">
        <f>IF(OR(B533="",F533=""),"*",AY533/P533)</f>
        <v>*</v>
      </c>
      <c r="BR533" s="20" t="str">
        <f t="shared" si="40"/>
        <v>*</v>
      </c>
      <c r="BS533" s="244" t="str">
        <f t="shared" si="41"/>
        <v/>
      </c>
      <c r="BT533" s="8" t="str">
        <f>IF(BN533="","",SUBSTITUTE(BM533," ","")&amp;SUBSTITUTE(BN533," ",""))</f>
        <v/>
      </c>
    </row>
    <row r="534" spans="1:72">
      <c r="A534" s="49" t="str">
        <f t="shared" si="39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42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20" t="str">
        <f>IF(OR(B534="",F534=""),"*",AY534/P534)</f>
        <v>*</v>
      </c>
      <c r="BR534" s="20" t="str">
        <f t="shared" si="40"/>
        <v>*</v>
      </c>
      <c r="BS534" s="244" t="str">
        <f t="shared" si="41"/>
        <v/>
      </c>
      <c r="BT534" s="8" t="str">
        <f>IF(BN534="","",SUBSTITUTE(BM534," ","")&amp;SUBSTITUTE(BN534," ",""))</f>
        <v/>
      </c>
    </row>
    <row r="535" spans="1:72">
      <c r="A535" s="49" t="str">
        <f t="shared" si="39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42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20" t="str">
        <f>IF(OR(B535="",F535=""),"*",AY535/P535)</f>
        <v>*</v>
      </c>
      <c r="BR535" s="20" t="str">
        <f t="shared" si="40"/>
        <v>*</v>
      </c>
      <c r="BS535" s="244" t="str">
        <f t="shared" si="41"/>
        <v/>
      </c>
      <c r="BT535" s="8" t="str">
        <f>IF(BN535="","",SUBSTITUTE(BM535," ","")&amp;SUBSTITUTE(BN535," ",""))</f>
        <v/>
      </c>
    </row>
    <row r="536" spans="1:72">
      <c r="A536" s="49" t="str">
        <f t="shared" si="39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42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20" t="str">
        <f>IF(OR(B536="",F536=""),"*",AY536/P536)</f>
        <v>*</v>
      </c>
      <c r="BR536" s="20" t="str">
        <f t="shared" si="40"/>
        <v>*</v>
      </c>
      <c r="BS536" s="244" t="str">
        <f t="shared" si="41"/>
        <v/>
      </c>
      <c r="BT536" s="8" t="str">
        <f>IF(BN536="","",SUBSTITUTE(BM536," ","")&amp;SUBSTITUTE(BN536," ",""))</f>
        <v/>
      </c>
    </row>
    <row r="537" spans="1:72">
      <c r="A537" s="49" t="str">
        <f t="shared" si="39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42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20" t="str">
        <f>IF(OR(B537="",F537=""),"*",AY537/P537)</f>
        <v>*</v>
      </c>
      <c r="BR537" s="20" t="str">
        <f t="shared" si="40"/>
        <v>*</v>
      </c>
      <c r="BS537" s="244" t="str">
        <f t="shared" si="41"/>
        <v/>
      </c>
      <c r="BT537" s="8" t="str">
        <f>IF(BN537="","",SUBSTITUTE(BM537," ","")&amp;SUBSTITUTE(BN537," ",""))</f>
        <v/>
      </c>
    </row>
    <row r="538" spans="1:72">
      <c r="A538" s="49" t="str">
        <f t="shared" si="39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42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20" t="str">
        <f>IF(OR(B538="",F538=""),"*",AY538/P538)</f>
        <v>*</v>
      </c>
      <c r="BR538" s="20" t="str">
        <f t="shared" si="40"/>
        <v>*</v>
      </c>
      <c r="BS538" s="244" t="str">
        <f t="shared" si="41"/>
        <v/>
      </c>
      <c r="BT538" s="8" t="str">
        <f>IF(BN538="","",SUBSTITUTE(BM538," ","")&amp;SUBSTITUTE(BN538," ",""))</f>
        <v/>
      </c>
    </row>
    <row r="539" spans="1:72">
      <c r="A539" s="49" t="str">
        <f t="shared" si="39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42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20" t="str">
        <f>IF(OR(B539="",F539=""),"*",AY539/P539)</f>
        <v>*</v>
      </c>
      <c r="BR539" s="20" t="str">
        <f t="shared" si="40"/>
        <v>*</v>
      </c>
      <c r="BS539" s="244" t="str">
        <f t="shared" si="41"/>
        <v/>
      </c>
      <c r="BT539" s="8" t="str">
        <f>IF(BN539="","",SUBSTITUTE(BM539," ","")&amp;SUBSTITUTE(BN539," ",""))</f>
        <v/>
      </c>
    </row>
    <row r="540" spans="1:72">
      <c r="A540" s="49" t="str">
        <f t="shared" si="39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42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20" t="str">
        <f>IF(OR(B540="",F540=""),"*",AY540/P540)</f>
        <v>*</v>
      </c>
      <c r="BR540" s="20" t="str">
        <f t="shared" si="40"/>
        <v>*</v>
      </c>
      <c r="BS540" s="244" t="str">
        <f t="shared" si="41"/>
        <v/>
      </c>
      <c r="BT540" s="8" t="str">
        <f>IF(BN540="","",SUBSTITUTE(BM540," ","")&amp;SUBSTITUTE(BN540," ",""))</f>
        <v/>
      </c>
    </row>
    <row r="541" spans="1:72">
      <c r="A541" s="49" t="str">
        <f t="shared" si="39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42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20" t="str">
        <f>IF(OR(B541="",F541=""),"*",AY541/P541)</f>
        <v>*</v>
      </c>
      <c r="BR541" s="20" t="str">
        <f t="shared" si="40"/>
        <v>*</v>
      </c>
      <c r="BS541" s="244" t="str">
        <f t="shared" si="41"/>
        <v/>
      </c>
      <c r="BT541" s="8" t="str">
        <f>IF(BN541="","",SUBSTITUTE(BM541," ","")&amp;SUBSTITUTE(BN541," ",""))</f>
        <v/>
      </c>
    </row>
    <row r="542" spans="1:72">
      <c r="A542" s="49" t="str">
        <f t="shared" si="39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42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20" t="str">
        <f>IF(OR(B542="",F542=""),"*",AY542/P542)</f>
        <v>*</v>
      </c>
      <c r="BR542" s="20" t="str">
        <f t="shared" si="40"/>
        <v>*</v>
      </c>
      <c r="BS542" s="244" t="str">
        <f t="shared" si="41"/>
        <v/>
      </c>
      <c r="BT542" s="8" t="str">
        <f>IF(BN542="","",SUBSTITUTE(BM542," ","")&amp;SUBSTITUTE(BN542," ",""))</f>
        <v/>
      </c>
    </row>
    <row r="543" spans="1:72">
      <c r="A543" s="49" t="str">
        <f t="shared" si="39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42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20" t="str">
        <f>IF(OR(B543="",F543=""),"*",AY543/P543)</f>
        <v>*</v>
      </c>
      <c r="BR543" s="20" t="str">
        <f t="shared" si="40"/>
        <v>*</v>
      </c>
      <c r="BS543" s="244" t="str">
        <f t="shared" si="41"/>
        <v/>
      </c>
      <c r="BT543" s="8" t="str">
        <f>IF(BN543="","",SUBSTITUTE(BM543," ","")&amp;SUBSTITUTE(BN543," ",""))</f>
        <v/>
      </c>
    </row>
    <row r="544" spans="1:72">
      <c r="A544" s="49" t="str">
        <f t="shared" si="39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42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20" t="str">
        <f>IF(OR(B544="",F544=""),"*",AY544/P544)</f>
        <v>*</v>
      </c>
      <c r="BR544" s="20" t="str">
        <f t="shared" si="40"/>
        <v>*</v>
      </c>
      <c r="BS544" s="244" t="str">
        <f t="shared" si="41"/>
        <v/>
      </c>
      <c r="BT544" s="8" t="str">
        <f>IF(BN544="","",SUBSTITUTE(BM544," ","")&amp;SUBSTITUTE(BN544," ",""))</f>
        <v/>
      </c>
    </row>
    <row r="545" spans="1:72">
      <c r="A545" s="49" t="str">
        <f t="shared" si="39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42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20" t="str">
        <f>IF(OR(B545="",F545=""),"*",AY545/P545)</f>
        <v>*</v>
      </c>
      <c r="BR545" s="20" t="str">
        <f t="shared" si="40"/>
        <v>*</v>
      </c>
      <c r="BS545" s="244" t="str">
        <f t="shared" si="41"/>
        <v/>
      </c>
      <c r="BT545" s="8" t="str">
        <f>IF(BN545="","",SUBSTITUTE(BM545," ","")&amp;SUBSTITUTE(BN545," ",""))</f>
        <v/>
      </c>
    </row>
    <row r="546" spans="1:72">
      <c r="A546" s="49" t="str">
        <f t="shared" si="39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42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20" t="str">
        <f>IF(OR(B546="",F546=""),"*",AY546/P546)</f>
        <v>*</v>
      </c>
      <c r="BR546" s="20" t="str">
        <f t="shared" si="40"/>
        <v>*</v>
      </c>
      <c r="BS546" s="244" t="str">
        <f t="shared" si="41"/>
        <v/>
      </c>
      <c r="BT546" s="8" t="str">
        <f>IF(BN546="","",SUBSTITUTE(BM546," ","")&amp;SUBSTITUTE(BN546," ",""))</f>
        <v/>
      </c>
    </row>
    <row r="547" spans="1:72">
      <c r="A547" s="49" t="str">
        <f t="shared" si="39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42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20" t="str">
        <f>IF(OR(B547="",F547=""),"*",AY547/P547)</f>
        <v>*</v>
      </c>
      <c r="BR547" s="20" t="str">
        <f t="shared" si="40"/>
        <v>*</v>
      </c>
      <c r="BS547" s="244" t="str">
        <f t="shared" si="41"/>
        <v/>
      </c>
      <c r="BT547" s="8" t="str">
        <f>IF(BN547="","",SUBSTITUTE(BM547," ","")&amp;SUBSTITUTE(BN547," ",""))</f>
        <v/>
      </c>
    </row>
    <row r="548" spans="1:72">
      <c r="A548" s="49" t="str">
        <f t="shared" si="39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42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20" t="str">
        <f>IF(OR(B548="",F548=""),"*",AY548/P548)</f>
        <v>*</v>
      </c>
      <c r="BR548" s="20" t="str">
        <f t="shared" si="40"/>
        <v>*</v>
      </c>
      <c r="BS548" s="244" t="str">
        <f t="shared" si="41"/>
        <v/>
      </c>
      <c r="BT548" s="8" t="str">
        <f>IF(BN548="","",SUBSTITUTE(BM548," ","")&amp;SUBSTITUTE(BN548," ",""))</f>
        <v/>
      </c>
    </row>
    <row r="549" spans="1:72">
      <c r="A549" s="49" t="str">
        <f t="shared" si="39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42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20" t="str">
        <f>IF(OR(B549="",F549=""),"*",AY549/P549)</f>
        <v>*</v>
      </c>
      <c r="BR549" s="20" t="str">
        <f t="shared" si="40"/>
        <v>*</v>
      </c>
      <c r="BS549" s="244" t="str">
        <f t="shared" si="41"/>
        <v/>
      </c>
      <c r="BT549" s="8" t="str">
        <f>IF(BN549="","",SUBSTITUTE(BM549," ","")&amp;SUBSTITUTE(BN549," ",""))</f>
        <v/>
      </c>
    </row>
    <row r="550" spans="1:72">
      <c r="A550" s="49" t="str">
        <f t="shared" si="39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42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20" t="str">
        <f>IF(OR(B550="",F550=""),"*",AY550/P550)</f>
        <v>*</v>
      </c>
      <c r="BR550" s="20" t="str">
        <f t="shared" si="40"/>
        <v>*</v>
      </c>
      <c r="BS550" s="244" t="str">
        <f t="shared" si="41"/>
        <v/>
      </c>
      <c r="BT550" s="8" t="str">
        <f>IF(BN550="","",SUBSTITUTE(BM550," ","")&amp;SUBSTITUTE(BN550," ",""))</f>
        <v/>
      </c>
    </row>
    <row r="551" spans="1:72">
      <c r="A551" s="49" t="str">
        <f t="shared" si="39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42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20" t="str">
        <f>IF(OR(B551="",F551=""),"*",AY551/P551)</f>
        <v>*</v>
      </c>
      <c r="BR551" s="20" t="str">
        <f t="shared" si="40"/>
        <v>*</v>
      </c>
      <c r="BS551" s="244" t="str">
        <f t="shared" si="41"/>
        <v/>
      </c>
      <c r="BT551" s="8" t="str">
        <f>IF(BN551="","",SUBSTITUTE(BM551," ","")&amp;SUBSTITUTE(BN551," ",""))</f>
        <v/>
      </c>
    </row>
    <row r="552" spans="1:72">
      <c r="A552" s="49" t="str">
        <f t="shared" si="39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42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20" t="str">
        <f>IF(OR(B552="",F552=""),"*",AY552/P552)</f>
        <v>*</v>
      </c>
      <c r="BR552" s="20" t="str">
        <f t="shared" si="40"/>
        <v>*</v>
      </c>
      <c r="BS552" s="244" t="str">
        <f t="shared" si="41"/>
        <v/>
      </c>
      <c r="BT552" s="8" t="str">
        <f>IF(BN552="","",SUBSTITUTE(BM552," ","")&amp;SUBSTITUTE(BN552," ",""))</f>
        <v/>
      </c>
    </row>
    <row r="553" spans="1:72">
      <c r="A553" s="49" t="str">
        <f t="shared" si="39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42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20" t="str">
        <f>IF(OR(B553="",F553=""),"*",AY553/P553)</f>
        <v>*</v>
      </c>
      <c r="BR553" s="20" t="str">
        <f t="shared" si="40"/>
        <v>*</v>
      </c>
      <c r="BS553" s="244" t="str">
        <f t="shared" si="41"/>
        <v/>
      </c>
      <c r="BT553" s="8" t="str">
        <f>IF(BN553="","",SUBSTITUTE(BM553," ","")&amp;SUBSTITUTE(BN553," ",""))</f>
        <v/>
      </c>
    </row>
    <row r="554" spans="1:72">
      <c r="A554" s="49" t="str">
        <f t="shared" si="39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42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20" t="str">
        <f>IF(OR(B554="",F554=""),"*",AY554/P554)</f>
        <v>*</v>
      </c>
      <c r="BR554" s="20" t="str">
        <f t="shared" si="40"/>
        <v>*</v>
      </c>
      <c r="BS554" s="244" t="str">
        <f t="shared" si="41"/>
        <v/>
      </c>
      <c r="BT554" s="8" t="str">
        <f>IF(BN554="","",SUBSTITUTE(BM554," ","")&amp;SUBSTITUTE(BN554," ",""))</f>
        <v/>
      </c>
    </row>
    <row r="555" spans="1:72">
      <c r="A555" s="49" t="str">
        <f t="shared" si="39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42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20" t="str">
        <f>IF(OR(B555="",F555=""),"*",AY555/P555)</f>
        <v>*</v>
      </c>
      <c r="BR555" s="20" t="str">
        <f t="shared" si="40"/>
        <v>*</v>
      </c>
      <c r="BS555" s="244" t="str">
        <f t="shared" si="41"/>
        <v/>
      </c>
      <c r="BT555" s="8" t="str">
        <f>IF(BN555="","",SUBSTITUTE(BM555," ","")&amp;SUBSTITUTE(BN555," ",""))</f>
        <v/>
      </c>
    </row>
    <row r="556" spans="1:72">
      <c r="A556" s="49" t="str">
        <f t="shared" si="39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42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20" t="str">
        <f>IF(OR(B556="",F556=""),"*",AY556/P556)</f>
        <v>*</v>
      </c>
      <c r="BR556" s="20" t="str">
        <f t="shared" si="40"/>
        <v>*</v>
      </c>
      <c r="BS556" s="244" t="str">
        <f t="shared" si="41"/>
        <v/>
      </c>
      <c r="BT556" s="8" t="str">
        <f>IF(BN556="","",SUBSTITUTE(BM556," ","")&amp;SUBSTITUTE(BN556," ",""))</f>
        <v/>
      </c>
    </row>
    <row r="557" spans="1:72">
      <c r="A557" s="49" t="str">
        <f t="shared" si="39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42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20" t="str">
        <f>IF(OR(B557="",F557=""),"*",AY557/P557)</f>
        <v>*</v>
      </c>
      <c r="BR557" s="20" t="str">
        <f t="shared" si="40"/>
        <v>*</v>
      </c>
      <c r="BS557" s="244" t="str">
        <f t="shared" si="41"/>
        <v/>
      </c>
      <c r="BT557" s="8" t="str">
        <f>IF(BN557="","",SUBSTITUTE(BM557," ","")&amp;SUBSTITUTE(BN557," ",""))</f>
        <v/>
      </c>
    </row>
    <row r="558" spans="1:72">
      <c r="A558" s="49" t="str">
        <f t="shared" si="39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42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20" t="str">
        <f>IF(OR(B558="",F558=""),"*",AY558/P558)</f>
        <v>*</v>
      </c>
      <c r="BR558" s="20" t="str">
        <f t="shared" si="40"/>
        <v>*</v>
      </c>
      <c r="BS558" s="244" t="str">
        <f t="shared" si="41"/>
        <v/>
      </c>
      <c r="BT558" s="8" t="str">
        <f>IF(BN558="","",SUBSTITUTE(BM558," ","")&amp;SUBSTITUTE(BN558," ",""))</f>
        <v/>
      </c>
    </row>
    <row r="559" spans="1:72">
      <c r="A559" s="49" t="str">
        <f t="shared" si="39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42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20" t="str">
        <f>IF(OR(B559="",F559=""),"*",AY559/P559)</f>
        <v>*</v>
      </c>
      <c r="BR559" s="20" t="str">
        <f t="shared" si="40"/>
        <v>*</v>
      </c>
      <c r="BS559" s="244" t="str">
        <f t="shared" si="41"/>
        <v/>
      </c>
      <c r="BT559" s="8" t="str">
        <f>IF(BN559="","",SUBSTITUTE(BM559," ","")&amp;SUBSTITUTE(BN559," ",""))</f>
        <v/>
      </c>
    </row>
    <row r="560" spans="1:72">
      <c r="A560" s="49" t="str">
        <f t="shared" si="39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42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20" t="str">
        <f>IF(OR(B560="",F560=""),"*",AY560/P560)</f>
        <v>*</v>
      </c>
      <c r="BR560" s="20" t="str">
        <f t="shared" si="40"/>
        <v>*</v>
      </c>
      <c r="BS560" s="244" t="str">
        <f t="shared" si="41"/>
        <v/>
      </c>
      <c r="BT560" s="8" t="str">
        <f>IF(BN560="","",SUBSTITUTE(BM560," ","")&amp;SUBSTITUTE(BN560," ",""))</f>
        <v/>
      </c>
    </row>
    <row r="561" spans="1:72">
      <c r="A561" s="49" t="str">
        <f t="shared" si="39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42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20" t="str">
        <f>IF(OR(B561="",F561=""),"*",AY561/P561)</f>
        <v>*</v>
      </c>
      <c r="BR561" s="20" t="str">
        <f t="shared" si="40"/>
        <v>*</v>
      </c>
      <c r="BS561" s="244" t="str">
        <f t="shared" si="41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39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42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20" t="str">
        <f>IF(OR(B562="",F562=""),"*",AY562/P562)</f>
        <v>*</v>
      </c>
      <c r="BR562" s="20" t="str">
        <f t="shared" si="40"/>
        <v>*</v>
      </c>
      <c r="BS562" s="244" t="str">
        <f t="shared" si="41"/>
        <v/>
      </c>
      <c r="BT562" s="8" t="str">
        <f>IF(BN562="","",SUBSTITUTE(BM562," ","")&amp;SUBSTITUTE(BN562," ",""))</f>
        <v/>
      </c>
    </row>
    <row r="563" spans="1:72">
      <c r="A563" s="49" t="str">
        <f t="shared" si="39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42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20" t="str">
        <f>IF(OR(B563="",F563=""),"*",AY563/P563)</f>
        <v>*</v>
      </c>
      <c r="BR563" s="20" t="str">
        <f t="shared" si="40"/>
        <v>*</v>
      </c>
      <c r="BS563" s="244" t="str">
        <f t="shared" si="41"/>
        <v/>
      </c>
      <c r="BT563" s="8" t="str">
        <f>IF(BN563="","",SUBSTITUTE(BM563," ","")&amp;SUBSTITUTE(BN563," ",""))</f>
        <v/>
      </c>
    </row>
    <row r="564" spans="1:72">
      <c r="A564" s="49" t="str">
        <f t="shared" si="39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42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20" t="str">
        <f>IF(OR(B564="",F564=""),"*",AY564/P564)</f>
        <v>*</v>
      </c>
      <c r="BR564" s="20" t="str">
        <f t="shared" si="40"/>
        <v>*</v>
      </c>
      <c r="BS564" s="244" t="str">
        <f t="shared" si="41"/>
        <v/>
      </c>
      <c r="BT564" s="8" t="str">
        <f>IF(BN564="","",SUBSTITUTE(BM564," ","")&amp;SUBSTITUTE(BN564," ",""))</f>
        <v/>
      </c>
    </row>
    <row r="565" spans="1:72">
      <c r="A565" s="49" t="str">
        <f t="shared" si="39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42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20" t="str">
        <f>IF(OR(B565="",F565=""),"*",AY565/P565)</f>
        <v>*</v>
      </c>
      <c r="BR565" s="20" t="str">
        <f t="shared" si="40"/>
        <v>*</v>
      </c>
      <c r="BS565" s="244" t="str">
        <f t="shared" si="41"/>
        <v/>
      </c>
      <c r="BT565" s="8" t="str">
        <f>IF(BN565="","",SUBSTITUTE(BM565," ","")&amp;SUBSTITUTE(BN565," ",""))</f>
        <v/>
      </c>
    </row>
    <row r="566" spans="1:72">
      <c r="A566" s="49" t="str">
        <f t="shared" si="39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42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20" t="str">
        <f>IF(OR(B566="",F566=""),"*",AY566/P566)</f>
        <v>*</v>
      </c>
      <c r="BR566" s="20" t="str">
        <f t="shared" si="40"/>
        <v>*</v>
      </c>
      <c r="BS566" s="244" t="str">
        <f t="shared" si="41"/>
        <v/>
      </c>
      <c r="BT566" s="8" t="str">
        <f>IF(BN566="","",SUBSTITUTE(BM566," ","")&amp;SUBSTITUTE(BN566," ",""))</f>
        <v/>
      </c>
    </row>
    <row r="567" spans="1:72">
      <c r="A567" s="49" t="str">
        <f t="shared" si="39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42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20" t="str">
        <f>IF(OR(B567="",F567=""),"*",AY567/P567)</f>
        <v>*</v>
      </c>
      <c r="BR567" s="20" t="str">
        <f t="shared" si="40"/>
        <v>*</v>
      </c>
      <c r="BS567" s="244" t="str">
        <f t="shared" si="41"/>
        <v/>
      </c>
      <c r="BT567" s="8" t="str">
        <f>IF(BN567="","",SUBSTITUTE(BM567," ","")&amp;SUBSTITUTE(BN567," ",""))</f>
        <v/>
      </c>
    </row>
    <row r="568" spans="1:72">
      <c r="A568" s="49" t="str">
        <f t="shared" si="39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42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20" t="str">
        <f>IF(OR(B568="",F568=""),"*",AY568/P568)</f>
        <v>*</v>
      </c>
      <c r="BR568" s="20" t="str">
        <f t="shared" si="40"/>
        <v>*</v>
      </c>
      <c r="BS568" s="244" t="str">
        <f t="shared" si="41"/>
        <v/>
      </c>
      <c r="BT568" s="8" t="str">
        <f>IF(BN568="","",SUBSTITUTE(BM568," ","")&amp;SUBSTITUTE(BN568," ",""))</f>
        <v/>
      </c>
    </row>
    <row r="569" spans="1:72">
      <c r="A569" s="49" t="str">
        <f t="shared" si="39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42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20" t="str">
        <f>IF(OR(B569="",F569=""),"*",AY569/P569)</f>
        <v>*</v>
      </c>
      <c r="BR569" s="20" t="str">
        <f t="shared" si="40"/>
        <v>*</v>
      </c>
      <c r="BS569" s="244" t="str">
        <f t="shared" si="41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39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42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20" t="str">
        <f>IF(OR(B570="",F570=""),"*",AY570/P570)</f>
        <v>*</v>
      </c>
      <c r="BR570" s="20" t="str">
        <f t="shared" si="40"/>
        <v>*</v>
      </c>
      <c r="BS570" s="244" t="str">
        <f t="shared" si="41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39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42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20" t="str">
        <f>IF(OR(B571="",F571=""),"*",AY571/P571)</f>
        <v>*</v>
      </c>
      <c r="BR571" s="20" t="str">
        <f t="shared" si="40"/>
        <v>*</v>
      </c>
      <c r="BS571" s="244" t="str">
        <f t="shared" si="41"/>
        <v/>
      </c>
      <c r="BT571" s="8" t="str">
        <f>IF(BN571="","",SUBSTITUTE(BM571," ","")&amp;SUBSTITUTE(BN571," ",""))</f>
        <v/>
      </c>
    </row>
    <row r="572" spans="1:72">
      <c r="A572" s="49" t="str">
        <f t="shared" si="39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42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20" t="str">
        <f>IF(OR(B572="",F572=""),"*",AY572/P572)</f>
        <v>*</v>
      </c>
      <c r="BR572" s="20" t="str">
        <f t="shared" si="40"/>
        <v>*</v>
      </c>
      <c r="BS572" s="244" t="str">
        <f t="shared" si="41"/>
        <v/>
      </c>
      <c r="BT572" s="8" t="str">
        <f>IF(BN572="","",SUBSTITUTE(BM572," ","")&amp;SUBSTITUTE(BN572," ",""))</f>
        <v/>
      </c>
    </row>
    <row r="573" spans="1:72">
      <c r="A573" s="49" t="str">
        <f t="shared" si="39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42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20" t="str">
        <f>IF(OR(B573="",F573=""),"*",AY573/P573)</f>
        <v>*</v>
      </c>
      <c r="BR573" s="20" t="str">
        <f t="shared" si="40"/>
        <v>*</v>
      </c>
      <c r="BS573" s="244" t="str">
        <f t="shared" si="41"/>
        <v/>
      </c>
      <c r="BT573" s="8" t="str">
        <f>IF(BN573="","",SUBSTITUTE(BM573," ","")&amp;SUBSTITUTE(BN573," ",""))</f>
        <v/>
      </c>
    </row>
    <row r="574" spans="1:72">
      <c r="A574" s="49" t="str">
        <f t="shared" si="39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42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20" t="str">
        <f>IF(OR(B574="",F574=""),"*",AY574/P574)</f>
        <v>*</v>
      </c>
      <c r="BR574" s="20" t="str">
        <f t="shared" si="40"/>
        <v>*</v>
      </c>
      <c r="BS574" s="244" t="str">
        <f t="shared" si="41"/>
        <v/>
      </c>
      <c r="BT574" s="8" t="str">
        <f>IF(BN574="","",SUBSTITUTE(BM574," ","")&amp;SUBSTITUTE(BN574," ",""))</f>
        <v/>
      </c>
    </row>
    <row r="575" spans="1:72">
      <c r="A575" s="49" t="str">
        <f t="shared" si="39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42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20" t="str">
        <f>IF(OR(B575="",F575=""),"*",AY575/P575)</f>
        <v>*</v>
      </c>
      <c r="BR575" s="20" t="str">
        <f t="shared" si="40"/>
        <v>*</v>
      </c>
      <c r="BS575" s="244" t="str">
        <f t="shared" si="41"/>
        <v/>
      </c>
      <c r="BT575" s="8" t="str">
        <f>IF(BN575="","",SUBSTITUTE(BM575," ","")&amp;SUBSTITUTE(BN575," ",""))</f>
        <v/>
      </c>
    </row>
    <row r="576" spans="1:72">
      <c r="A576" s="49" t="str">
        <f t="shared" si="39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42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20" t="str">
        <f>IF(OR(B576="",F576=""),"*",AY576/P576)</f>
        <v>*</v>
      </c>
      <c r="BR576" s="20" t="str">
        <f t="shared" si="40"/>
        <v>*</v>
      </c>
      <c r="BS576" s="244" t="str">
        <f t="shared" si="41"/>
        <v/>
      </c>
      <c r="BT576" s="8" t="str">
        <f>IF(BN576="","",SUBSTITUTE(BM576," ","")&amp;SUBSTITUTE(BN576," ",""))</f>
        <v/>
      </c>
    </row>
    <row r="577" spans="1:72">
      <c r="A577" s="49" t="str">
        <f t="shared" si="39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42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20" t="str">
        <f>IF(OR(B577="",F577=""),"*",AY577/P577)</f>
        <v>*</v>
      </c>
      <c r="BR577" s="20" t="str">
        <f t="shared" si="40"/>
        <v>*</v>
      </c>
      <c r="BS577" s="244" t="str">
        <f t="shared" si="41"/>
        <v/>
      </c>
      <c r="BT577" s="8" t="str">
        <f>IF(BN577="","",SUBSTITUTE(BM577," ","")&amp;SUBSTITUTE(BN577," ",""))</f>
        <v/>
      </c>
    </row>
    <row r="578" spans="1:72">
      <c r="A578" s="49" t="str">
        <f t="shared" si="39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42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20" t="str">
        <f>IF(OR(B578="",F578=""),"*",AY578/P578)</f>
        <v>*</v>
      </c>
      <c r="BR578" s="20" t="str">
        <f t="shared" si="40"/>
        <v>*</v>
      </c>
      <c r="BS578" s="244" t="str">
        <f t="shared" si="41"/>
        <v/>
      </c>
      <c r="BT578" s="8" t="str">
        <f>IF(BN578="","",SUBSTITUTE(BM578," ","")&amp;SUBSTITUTE(BN578," ",""))</f>
        <v/>
      </c>
    </row>
    <row r="579" spans="1:72">
      <c r="A579" s="49" t="str">
        <f t="shared" si="39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42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20" t="str">
        <f>IF(OR(B579="",F579=""),"*",AY579/P579)</f>
        <v>*</v>
      </c>
      <c r="BR579" s="20" t="str">
        <f t="shared" si="40"/>
        <v>*</v>
      </c>
      <c r="BS579" s="244" t="str">
        <f t="shared" si="41"/>
        <v/>
      </c>
      <c r="BT579" s="8" t="str">
        <f>IF(BN579="","",SUBSTITUTE(BM579," ","")&amp;SUBSTITUTE(BN579," ",""))</f>
        <v/>
      </c>
    </row>
    <row r="580" spans="1:72">
      <c r="A580" s="49" t="str">
        <f t="shared" si="39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42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20" t="str">
        <f>IF(OR(B580="",F580=""),"*",AY580/P580)</f>
        <v>*</v>
      </c>
      <c r="BR580" s="20" t="str">
        <f t="shared" si="40"/>
        <v>*</v>
      </c>
      <c r="BS580" s="244" t="str">
        <f t="shared" si="41"/>
        <v/>
      </c>
      <c r="BT580" s="8" t="str">
        <f>IF(BN580="","",SUBSTITUTE(BM580," ","")&amp;SUBSTITUTE(BN580," ",""))</f>
        <v/>
      </c>
    </row>
    <row r="581" spans="1:72">
      <c r="A581" s="49" t="str">
        <f t="shared" si="39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42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20" t="str">
        <f>IF(OR(B581="",F581=""),"*",AY581/P581)</f>
        <v>*</v>
      </c>
      <c r="BR581" s="20" t="str">
        <f t="shared" si="40"/>
        <v>*</v>
      </c>
      <c r="BS581" s="244" t="str">
        <f t="shared" si="41"/>
        <v/>
      </c>
      <c r="BT581" s="8" t="str">
        <f>IF(BN581="","",SUBSTITUTE(BM581," ","")&amp;SUBSTITUTE(BN581," ",""))</f>
        <v/>
      </c>
    </row>
    <row r="582" spans="1:72">
      <c r="A582" s="49" t="str">
        <f t="shared" si="39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42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20" t="str">
        <f>IF(OR(B582="",F582=""),"*",AY582/P582)</f>
        <v>*</v>
      </c>
      <c r="BR582" s="20" t="str">
        <f t="shared" si="40"/>
        <v>*</v>
      </c>
      <c r="BS582" s="244" t="str">
        <f t="shared" si="41"/>
        <v/>
      </c>
      <c r="BT582" s="8" t="str">
        <f>IF(BN582="","",SUBSTITUTE(BM582," ","")&amp;SUBSTITUTE(BN582," ",""))</f>
        <v/>
      </c>
    </row>
    <row r="583" spans="1:72">
      <c r="A583" s="49" t="str">
        <f t="shared" si="39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42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20" t="str">
        <f>IF(OR(B583="",F583=""),"*",AY583/P583)</f>
        <v>*</v>
      </c>
      <c r="BR583" s="20" t="str">
        <f t="shared" si="40"/>
        <v>*</v>
      </c>
      <c r="BS583" s="244" t="str">
        <f t="shared" si="41"/>
        <v/>
      </c>
      <c r="BT583" s="8" t="str">
        <f>IF(BN583="","",SUBSTITUTE(BM583," ","")&amp;SUBSTITUTE(BN583," ",""))</f>
        <v/>
      </c>
    </row>
    <row r="584" spans="1:72">
      <c r="A584" s="49" t="str">
        <f t="shared" si="39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42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20" t="str">
        <f>IF(OR(B584="",F584=""),"*",AY584/P584)</f>
        <v>*</v>
      </c>
      <c r="BR584" s="20" t="str">
        <f t="shared" si="40"/>
        <v>*</v>
      </c>
      <c r="BS584" s="244" t="str">
        <f t="shared" si="41"/>
        <v/>
      </c>
      <c r="BT584" s="8" t="str">
        <f>IF(BN584="","",SUBSTITUTE(BM584," ","")&amp;SUBSTITUTE(BN584," ",""))</f>
        <v/>
      </c>
    </row>
    <row r="585" spans="1:72">
      <c r="A585" s="49" t="str">
        <f t="shared" si="39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42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20" t="str">
        <f>IF(OR(B585="",F585=""),"*",AY585/P585)</f>
        <v>*</v>
      </c>
      <c r="BR585" s="20" t="str">
        <f t="shared" si="40"/>
        <v>*</v>
      </c>
      <c r="BS585" s="244" t="str">
        <f t="shared" si="41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43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42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20" t="str">
        <f>IF(OR(B586="",F586=""),"*",AY586/P586)</f>
        <v>*</v>
      </c>
      <c r="BR586" s="20" t="str">
        <f t="shared" ref="BR586:BR649" si="44">IF(OR(B586="",F586=""),"*",BA586/Q586)</f>
        <v>*</v>
      </c>
      <c r="BS586" s="244" t="str">
        <f t="shared" ref="BS586:BS649" si="45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43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42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20" t="str">
        <f>IF(OR(B587="",F587=""),"*",AY587/P587)</f>
        <v>*</v>
      </c>
      <c r="BR587" s="20" t="str">
        <f t="shared" si="44"/>
        <v>*</v>
      </c>
      <c r="BS587" s="244" t="str">
        <f t="shared" si="45"/>
        <v/>
      </c>
      <c r="BT587" s="8" t="str">
        <f>IF(BN587="","",SUBSTITUTE(BM587," ","")&amp;SUBSTITUTE(BN587," ",""))</f>
        <v/>
      </c>
    </row>
    <row r="588" spans="1:72">
      <c r="A588" s="49" t="str">
        <f t="shared" si="43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42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20" t="str">
        <f>IF(OR(B588="",F588=""),"*",AY588/P588)</f>
        <v>*</v>
      </c>
      <c r="BR588" s="20" t="str">
        <f t="shared" si="44"/>
        <v>*</v>
      </c>
      <c r="BS588" s="244" t="str">
        <f t="shared" si="45"/>
        <v/>
      </c>
      <c r="BT588" s="8" t="str">
        <f>IF(BN588="","",SUBSTITUTE(BM588," ","")&amp;SUBSTITUTE(BN588," ",""))</f>
        <v/>
      </c>
    </row>
    <row r="589" spans="1:72">
      <c r="A589" s="49" t="str">
        <f t="shared" si="43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42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20" t="str">
        <f>IF(OR(B589="",F589=""),"*",AY589/P589)</f>
        <v>*</v>
      </c>
      <c r="BR589" s="20" t="str">
        <f t="shared" si="44"/>
        <v>*</v>
      </c>
      <c r="BS589" s="244" t="str">
        <f t="shared" si="45"/>
        <v/>
      </c>
      <c r="BT589" s="8" t="str">
        <f>IF(BN589="","",SUBSTITUTE(BM589," ","")&amp;SUBSTITUTE(BN589," ",""))</f>
        <v/>
      </c>
    </row>
    <row r="590" spans="1:72">
      <c r="A590" s="49" t="str">
        <f t="shared" si="43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42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20" t="str">
        <f>IF(OR(B590="",F590=""),"*",AY590/P590)</f>
        <v>*</v>
      </c>
      <c r="BR590" s="20" t="str">
        <f t="shared" si="44"/>
        <v>*</v>
      </c>
      <c r="BS590" s="244" t="str">
        <f t="shared" si="45"/>
        <v/>
      </c>
      <c r="BT590" s="8" t="str">
        <f>IF(BN590="","",SUBSTITUTE(BM590," ","")&amp;SUBSTITUTE(BN590," ",""))</f>
        <v/>
      </c>
    </row>
    <row r="591" spans="1:72">
      <c r="A591" s="49" t="str">
        <f t="shared" si="43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46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20" t="str">
        <f>IF(OR(B591="",F591=""),"*",AY591/P591)</f>
        <v>*</v>
      </c>
      <c r="BR591" s="20" t="str">
        <f t="shared" si="44"/>
        <v>*</v>
      </c>
      <c r="BS591" s="244" t="str">
        <f t="shared" si="45"/>
        <v/>
      </c>
      <c r="BT591" s="8" t="str">
        <f>IF(BN591="","",SUBSTITUTE(BM591," ","")&amp;SUBSTITUTE(BN591," ",""))</f>
        <v/>
      </c>
    </row>
    <row r="592" spans="1:72">
      <c r="A592" s="49" t="str">
        <f t="shared" si="43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46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20" t="str">
        <f>IF(OR(B592="",F592=""),"*",AY592/P592)</f>
        <v>*</v>
      </c>
      <c r="BR592" s="20" t="str">
        <f t="shared" si="44"/>
        <v>*</v>
      </c>
      <c r="BS592" s="244" t="str">
        <f t="shared" si="45"/>
        <v/>
      </c>
      <c r="BT592" s="8" t="str">
        <f>IF(BN592="","",SUBSTITUTE(BM592," ","")&amp;SUBSTITUTE(BN592," ",""))</f>
        <v/>
      </c>
    </row>
    <row r="593" spans="1:72">
      <c r="A593" s="49" t="str">
        <f t="shared" si="43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46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20" t="str">
        <f>IF(OR(B593="",F593=""),"*",AY593/P593)</f>
        <v>*</v>
      </c>
      <c r="BR593" s="20" t="str">
        <f t="shared" si="44"/>
        <v>*</v>
      </c>
      <c r="BS593" s="244" t="str">
        <f t="shared" si="45"/>
        <v/>
      </c>
      <c r="BT593" s="8" t="str">
        <f>IF(BN593="","",SUBSTITUTE(BM593," ","")&amp;SUBSTITUTE(BN593," ",""))</f>
        <v/>
      </c>
    </row>
    <row r="594" spans="1:72">
      <c r="A594" s="49" t="str">
        <f t="shared" si="43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46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20" t="str">
        <f>IF(OR(B594="",F594=""),"*",AY594/P594)</f>
        <v>*</v>
      </c>
      <c r="BR594" s="20" t="str">
        <f t="shared" si="44"/>
        <v>*</v>
      </c>
      <c r="BS594" s="244" t="str">
        <f t="shared" si="45"/>
        <v/>
      </c>
      <c r="BT594" s="8" t="str">
        <f>IF(BN594="","",SUBSTITUTE(BM594," ","")&amp;SUBSTITUTE(BN594," ",""))</f>
        <v/>
      </c>
    </row>
    <row r="595" spans="1:72">
      <c r="A595" s="49" t="str">
        <f t="shared" si="43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46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20" t="str">
        <f>IF(OR(B595="",F595=""),"*",AY595/P595)</f>
        <v>*</v>
      </c>
      <c r="BR595" s="20" t="str">
        <f t="shared" si="44"/>
        <v>*</v>
      </c>
      <c r="BS595" s="244" t="str">
        <f t="shared" si="45"/>
        <v/>
      </c>
      <c r="BT595" s="8" t="str">
        <f>IF(BN595="","",SUBSTITUTE(BM595," ","")&amp;SUBSTITUTE(BN595," ",""))</f>
        <v/>
      </c>
    </row>
    <row r="596" spans="1:72">
      <c r="A596" s="49" t="str">
        <f t="shared" si="43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46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20" t="str">
        <f>IF(OR(B596="",F596=""),"*",AY596/P596)</f>
        <v>*</v>
      </c>
      <c r="BR596" s="20" t="str">
        <f t="shared" si="44"/>
        <v>*</v>
      </c>
      <c r="BS596" s="244" t="str">
        <f t="shared" si="45"/>
        <v/>
      </c>
      <c r="BT596" s="8" t="str">
        <f>IF(BN596="","",SUBSTITUTE(BM596," ","")&amp;SUBSTITUTE(BN596," ",""))</f>
        <v/>
      </c>
    </row>
    <row r="597" spans="1:72">
      <c r="A597" s="49" t="str">
        <f t="shared" si="43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46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20" t="str">
        <f>IF(OR(B597="",F597=""),"*",AY597/P597)</f>
        <v>*</v>
      </c>
      <c r="BR597" s="20" t="str">
        <f t="shared" si="44"/>
        <v>*</v>
      </c>
      <c r="BS597" s="244" t="str">
        <f t="shared" si="45"/>
        <v/>
      </c>
      <c r="BT597" s="8" t="str">
        <f>IF(BN597="","",SUBSTITUTE(BM597," ","")&amp;SUBSTITUTE(BN597," ",""))</f>
        <v/>
      </c>
    </row>
    <row r="598" spans="1:72">
      <c r="A598" s="49" t="str">
        <f t="shared" si="43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46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20" t="str">
        <f>IF(OR(B598="",F598=""),"*",AY598/P598)</f>
        <v>*</v>
      </c>
      <c r="BR598" s="20" t="str">
        <f t="shared" si="44"/>
        <v>*</v>
      </c>
      <c r="BS598" s="244" t="str">
        <f t="shared" si="45"/>
        <v/>
      </c>
      <c r="BT598" s="8" t="str">
        <f>IF(BN598="","",SUBSTITUTE(BM598," ","")&amp;SUBSTITUTE(BN598," ",""))</f>
        <v/>
      </c>
    </row>
    <row r="599" spans="1:72">
      <c r="A599" s="49" t="str">
        <f t="shared" si="43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46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20" t="str">
        <f>IF(OR(B599="",F599=""),"*",AY599/P599)</f>
        <v>*</v>
      </c>
      <c r="BR599" s="20" t="str">
        <f t="shared" si="44"/>
        <v>*</v>
      </c>
      <c r="BS599" s="244" t="str">
        <f t="shared" si="45"/>
        <v/>
      </c>
      <c r="BT599" s="8" t="str">
        <f>IF(BN599="","",SUBSTITUTE(BM599," ","")&amp;SUBSTITUTE(BN599," ",""))</f>
        <v/>
      </c>
    </row>
    <row r="600" spans="1:72">
      <c r="A600" s="49" t="str">
        <f t="shared" si="43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46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20" t="str">
        <f>IF(OR(B600="",F600=""),"*",AY600/P600)</f>
        <v>*</v>
      </c>
      <c r="BR600" s="20" t="str">
        <f t="shared" si="44"/>
        <v>*</v>
      </c>
      <c r="BS600" s="244" t="str">
        <f t="shared" si="45"/>
        <v/>
      </c>
      <c r="BT600" s="8" t="str">
        <f>IF(BN600="","",SUBSTITUTE(BM600," ","")&amp;SUBSTITUTE(BN600," ",""))</f>
        <v/>
      </c>
    </row>
    <row r="601" spans="1:72">
      <c r="A601" s="49" t="str">
        <f t="shared" si="43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46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20" t="str">
        <f>IF(OR(B601="",F601=""),"*",AY601/P601)</f>
        <v>*</v>
      </c>
      <c r="BR601" s="20" t="str">
        <f t="shared" si="44"/>
        <v>*</v>
      </c>
      <c r="BS601" s="244" t="str">
        <f t="shared" si="45"/>
        <v/>
      </c>
      <c r="BT601" s="8" t="str">
        <f>IF(BN601="","",SUBSTITUTE(BM601," ","")&amp;SUBSTITUTE(BN601," ",""))</f>
        <v/>
      </c>
    </row>
    <row r="602" spans="1:72">
      <c r="A602" s="49" t="str">
        <f t="shared" si="43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46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20" t="str">
        <f>IF(OR(B602="",F602=""),"*",AY602/P602)</f>
        <v>*</v>
      </c>
      <c r="BR602" s="20" t="str">
        <f t="shared" si="44"/>
        <v>*</v>
      </c>
      <c r="BS602" s="244" t="str">
        <f t="shared" si="45"/>
        <v/>
      </c>
      <c r="BT602" s="8" t="str">
        <f>IF(BN602="","",SUBSTITUTE(BM602," ","")&amp;SUBSTITUTE(BN602," ",""))</f>
        <v/>
      </c>
    </row>
    <row r="603" spans="1:72">
      <c r="A603" s="49" t="str">
        <f t="shared" si="43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46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20" t="str">
        <f>IF(OR(B603="",F603=""),"*",AY603/P603)</f>
        <v>*</v>
      </c>
      <c r="BR603" s="20" t="str">
        <f t="shared" si="44"/>
        <v>*</v>
      </c>
      <c r="BS603" s="244" t="str">
        <f t="shared" si="45"/>
        <v/>
      </c>
      <c r="BT603" s="8" t="str">
        <f>IF(BN603="","",SUBSTITUTE(BM603," ","")&amp;SUBSTITUTE(BN603," ",""))</f>
        <v/>
      </c>
    </row>
    <row r="604" spans="1:72">
      <c r="A604" s="49" t="str">
        <f t="shared" si="43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46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20" t="str">
        <f>IF(OR(B604="",F604=""),"*",AY604/P604)</f>
        <v>*</v>
      </c>
      <c r="BR604" s="20" t="str">
        <f t="shared" si="44"/>
        <v>*</v>
      </c>
      <c r="BS604" s="244" t="str">
        <f t="shared" si="45"/>
        <v/>
      </c>
      <c r="BT604" s="8" t="str">
        <f>IF(BN604="","",SUBSTITUTE(BM604," ","")&amp;SUBSTITUTE(BN604," ",""))</f>
        <v/>
      </c>
    </row>
    <row r="605" spans="1:72">
      <c r="A605" s="49" t="str">
        <f t="shared" si="43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46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20" t="str">
        <f>IF(OR(B605="",F605=""),"*",AY605/P605)</f>
        <v>*</v>
      </c>
      <c r="BR605" s="20" t="str">
        <f t="shared" si="44"/>
        <v>*</v>
      </c>
      <c r="BS605" s="244" t="str">
        <f t="shared" si="45"/>
        <v/>
      </c>
      <c r="BT605" s="8" t="str">
        <f>IF(BN605="","",SUBSTITUTE(BM605," ","")&amp;SUBSTITUTE(BN605," ",""))</f>
        <v/>
      </c>
    </row>
    <row r="606" spans="1:72">
      <c r="A606" s="49" t="str">
        <f t="shared" si="43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46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20" t="str">
        <f>IF(OR(B606="",F606=""),"*",AY606/P606)</f>
        <v>*</v>
      </c>
      <c r="BR606" s="20" t="str">
        <f t="shared" si="44"/>
        <v>*</v>
      </c>
      <c r="BS606" s="244" t="str">
        <f t="shared" si="45"/>
        <v/>
      </c>
      <c r="BT606" s="8" t="str">
        <f>IF(BN606="","",SUBSTITUTE(BM606," ","")&amp;SUBSTITUTE(BN606," ",""))</f>
        <v/>
      </c>
    </row>
    <row r="607" spans="1:72">
      <c r="A607" s="49" t="str">
        <f t="shared" si="43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46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20" t="str">
        <f>IF(OR(B607="",F607=""),"*",AY607/P607)</f>
        <v>*</v>
      </c>
      <c r="BR607" s="20" t="str">
        <f t="shared" si="44"/>
        <v>*</v>
      </c>
      <c r="BS607" s="244" t="str">
        <f t="shared" si="45"/>
        <v/>
      </c>
      <c r="BT607" s="8" t="str">
        <f>IF(BN607="","",SUBSTITUTE(BM607," ","")&amp;SUBSTITUTE(BN607," ",""))</f>
        <v/>
      </c>
    </row>
    <row r="608" spans="1:72">
      <c r="A608" s="49" t="str">
        <f t="shared" si="43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46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20" t="str">
        <f>IF(OR(B608="",F608=""),"*",AY608/P608)</f>
        <v>*</v>
      </c>
      <c r="BR608" s="20" t="str">
        <f t="shared" si="44"/>
        <v>*</v>
      </c>
      <c r="BS608" s="244" t="str">
        <f t="shared" si="45"/>
        <v/>
      </c>
      <c r="BT608" s="8" t="str">
        <f>IF(BN608="","",SUBSTITUTE(BM608," ","")&amp;SUBSTITUTE(BN608," ",""))</f>
        <v/>
      </c>
    </row>
    <row r="609" spans="1:72">
      <c r="A609" s="49" t="str">
        <f t="shared" si="43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46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20" t="str">
        <f>IF(OR(B609="",F609=""),"*",AY609/P609)</f>
        <v>*</v>
      </c>
      <c r="BR609" s="20" t="str">
        <f t="shared" si="44"/>
        <v>*</v>
      </c>
      <c r="BS609" s="244" t="str">
        <f t="shared" si="45"/>
        <v/>
      </c>
      <c r="BT609" s="8" t="str">
        <f>IF(BN609="","",SUBSTITUTE(BM609," ","")&amp;SUBSTITUTE(BN609," ",""))</f>
        <v/>
      </c>
    </row>
    <row r="610" spans="1:72">
      <c r="A610" s="49" t="str">
        <f t="shared" si="43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46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20" t="str">
        <f>IF(OR(B610="",F610=""),"*",AY610/P610)</f>
        <v>*</v>
      </c>
      <c r="BR610" s="20" t="str">
        <f t="shared" si="44"/>
        <v>*</v>
      </c>
      <c r="BS610" s="244" t="str">
        <f t="shared" si="45"/>
        <v/>
      </c>
      <c r="BT610" s="8" t="str">
        <f>IF(BN610="","",SUBSTITUTE(BM610," ","")&amp;SUBSTITUTE(BN610," ",""))</f>
        <v/>
      </c>
    </row>
    <row r="611" spans="1:72">
      <c r="A611" s="49" t="str">
        <f t="shared" si="43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46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20" t="str">
        <f>IF(OR(B611="",F611=""),"*",AY611/P611)</f>
        <v>*</v>
      </c>
      <c r="BR611" s="20" t="str">
        <f t="shared" si="44"/>
        <v>*</v>
      </c>
      <c r="BS611" s="244" t="str">
        <f t="shared" si="45"/>
        <v/>
      </c>
      <c r="BT611" s="8" t="str">
        <f>IF(BN611="","",SUBSTITUTE(BM611," ","")&amp;SUBSTITUTE(BN611," ",""))</f>
        <v/>
      </c>
    </row>
    <row r="612" spans="1:72">
      <c r="A612" s="49" t="str">
        <f t="shared" si="43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46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20" t="str">
        <f>IF(OR(B612="",F612=""),"*",AY612/P612)</f>
        <v>*</v>
      </c>
      <c r="BR612" s="20" t="str">
        <f t="shared" si="44"/>
        <v>*</v>
      </c>
      <c r="BS612" s="244" t="str">
        <f t="shared" si="45"/>
        <v/>
      </c>
      <c r="BT612" s="8" t="str">
        <f>IF(BN612="","",SUBSTITUTE(BM612," ","")&amp;SUBSTITUTE(BN612," ",""))</f>
        <v/>
      </c>
    </row>
    <row r="613" spans="1:72">
      <c r="A613" s="49" t="str">
        <f t="shared" si="43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46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20" t="str">
        <f>IF(OR(B613="",F613=""),"*",AY613/P613)</f>
        <v>*</v>
      </c>
      <c r="BR613" s="20" t="str">
        <f t="shared" si="44"/>
        <v>*</v>
      </c>
      <c r="BS613" s="244" t="str">
        <f t="shared" si="45"/>
        <v/>
      </c>
      <c r="BT613" s="8" t="str">
        <f>IF(BN613="","",SUBSTITUTE(BM613," ","")&amp;SUBSTITUTE(BN613," ",""))</f>
        <v/>
      </c>
    </row>
    <row r="614" spans="1:72">
      <c r="A614" s="49" t="str">
        <f t="shared" si="43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46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20" t="str">
        <f>IF(OR(B614="",F614=""),"*",AY614/P614)</f>
        <v>*</v>
      </c>
      <c r="BR614" s="20" t="str">
        <f t="shared" si="44"/>
        <v>*</v>
      </c>
      <c r="BS614" s="244" t="str">
        <f t="shared" si="45"/>
        <v/>
      </c>
      <c r="BT614" s="8" t="str">
        <f>IF(BN614="","",SUBSTITUTE(BM614," ","")&amp;SUBSTITUTE(BN614," ",""))</f>
        <v/>
      </c>
    </row>
    <row r="615" spans="1:72">
      <c r="A615" s="49" t="str">
        <f t="shared" si="43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46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20" t="str">
        <f>IF(OR(B615="",F615=""),"*",AY615/P615)</f>
        <v>*</v>
      </c>
      <c r="BR615" s="20" t="str">
        <f t="shared" si="44"/>
        <v>*</v>
      </c>
      <c r="BS615" s="244" t="str">
        <f t="shared" si="45"/>
        <v/>
      </c>
      <c r="BT615" s="8" t="str">
        <f>IF(BN615="","",SUBSTITUTE(BM615," ","")&amp;SUBSTITUTE(BN615," ",""))</f>
        <v/>
      </c>
    </row>
    <row r="616" spans="1:72">
      <c r="A616" s="49" t="str">
        <f t="shared" si="43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46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20" t="str">
        <f>IF(OR(B616="",F616=""),"*",AY616/P616)</f>
        <v>*</v>
      </c>
      <c r="BR616" s="20" t="str">
        <f t="shared" si="44"/>
        <v>*</v>
      </c>
      <c r="BS616" s="244" t="str">
        <f t="shared" si="45"/>
        <v/>
      </c>
      <c r="BT616" s="8" t="str">
        <f>IF(BN616="","",SUBSTITUTE(BM616," ","")&amp;SUBSTITUTE(BN616," ",""))</f>
        <v/>
      </c>
    </row>
    <row r="617" spans="1:72">
      <c r="A617" s="49" t="str">
        <f t="shared" si="43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46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20" t="str">
        <f>IF(OR(B617="",F617=""),"*",AY617/P617)</f>
        <v>*</v>
      </c>
      <c r="BR617" s="20" t="str">
        <f t="shared" si="44"/>
        <v>*</v>
      </c>
      <c r="BS617" s="244" t="str">
        <f t="shared" si="45"/>
        <v/>
      </c>
      <c r="BT617" s="8" t="str">
        <f>IF(BN617="","",SUBSTITUTE(BM617," ","")&amp;SUBSTITUTE(BN617," ",""))</f>
        <v/>
      </c>
    </row>
    <row r="618" spans="1:72">
      <c r="A618" s="49" t="str">
        <f t="shared" si="43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46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20" t="str">
        <f>IF(OR(B618="",F618=""),"*",AY618/P618)</f>
        <v>*</v>
      </c>
      <c r="BR618" s="20" t="str">
        <f t="shared" si="44"/>
        <v>*</v>
      </c>
      <c r="BS618" s="244" t="str">
        <f t="shared" si="45"/>
        <v/>
      </c>
      <c r="BT618" s="8" t="str">
        <f>IF(BN618="","",SUBSTITUTE(BM618," ","")&amp;SUBSTITUTE(BN618," ",""))</f>
        <v/>
      </c>
    </row>
    <row r="619" spans="1:72">
      <c r="A619" s="49" t="str">
        <f t="shared" si="43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46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20" t="str">
        <f>IF(OR(B619="",F619=""),"*",AY619/P619)</f>
        <v>*</v>
      </c>
      <c r="BR619" s="20" t="str">
        <f t="shared" si="44"/>
        <v>*</v>
      </c>
      <c r="BS619" s="244" t="str">
        <f t="shared" si="45"/>
        <v/>
      </c>
      <c r="BT619" s="8" t="str">
        <f>IF(BN619="","",SUBSTITUTE(BM619," ","")&amp;SUBSTITUTE(BN619," ",""))</f>
        <v/>
      </c>
    </row>
    <row r="620" spans="1:72">
      <c r="A620" s="49" t="str">
        <f t="shared" si="43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46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20" t="str">
        <f>IF(OR(B620="",F620=""),"*",AY620/P620)</f>
        <v>*</v>
      </c>
      <c r="BR620" s="20" t="str">
        <f t="shared" si="44"/>
        <v>*</v>
      </c>
      <c r="BS620" s="244" t="str">
        <f t="shared" si="45"/>
        <v/>
      </c>
      <c r="BT620" s="8" t="str">
        <f>IF(BN620="","",SUBSTITUTE(BM620," ","")&amp;SUBSTITUTE(BN620," ",""))</f>
        <v/>
      </c>
    </row>
    <row r="621" spans="1:72">
      <c r="A621" s="49" t="str">
        <f t="shared" si="43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46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20" t="str">
        <f>IF(OR(B621="",F621=""),"*",AY621/P621)</f>
        <v>*</v>
      </c>
      <c r="BR621" s="20" t="str">
        <f t="shared" si="44"/>
        <v>*</v>
      </c>
      <c r="BS621" s="244" t="str">
        <f t="shared" si="45"/>
        <v/>
      </c>
      <c r="BT621" s="8" t="str">
        <f>IF(BN621="","",SUBSTITUTE(BM621," ","")&amp;SUBSTITUTE(BN621," ",""))</f>
        <v/>
      </c>
    </row>
    <row r="622" spans="1:72">
      <c r="A622" s="49" t="str">
        <f t="shared" si="43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46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20" t="str">
        <f>IF(OR(B622="",F622=""),"*",AY622/P622)</f>
        <v>*</v>
      </c>
      <c r="BR622" s="20" t="str">
        <f t="shared" si="44"/>
        <v>*</v>
      </c>
      <c r="BS622" s="244" t="str">
        <f t="shared" si="45"/>
        <v/>
      </c>
      <c r="BT622" s="8" t="str">
        <f>IF(BN622="","",SUBSTITUTE(BM622," ","")&amp;SUBSTITUTE(BN622," ",""))</f>
        <v/>
      </c>
    </row>
    <row r="623" spans="1:72">
      <c r="A623" s="49" t="str">
        <f t="shared" si="43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46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20" t="str">
        <f>IF(OR(B623="",F623=""),"*",AY623/P623)</f>
        <v>*</v>
      </c>
      <c r="BR623" s="20" t="str">
        <f t="shared" si="44"/>
        <v>*</v>
      </c>
      <c r="BS623" s="244" t="str">
        <f t="shared" si="45"/>
        <v/>
      </c>
      <c r="BT623" s="8" t="str">
        <f>IF(BN623="","",SUBSTITUTE(BM623," ","")&amp;SUBSTITUTE(BN623," ",""))</f>
        <v/>
      </c>
    </row>
    <row r="624" spans="1:72">
      <c r="A624" s="49" t="str">
        <f t="shared" si="43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46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20" t="str">
        <f>IF(OR(B624="",F624=""),"*",AY624/P624)</f>
        <v>*</v>
      </c>
      <c r="BR624" s="20" t="str">
        <f t="shared" si="44"/>
        <v>*</v>
      </c>
      <c r="BS624" s="244" t="str">
        <f t="shared" si="45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43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46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20" t="str">
        <f>IF(OR(B625="",F625=""),"*",AY625/P625)</f>
        <v>*</v>
      </c>
      <c r="BR625" s="20" t="str">
        <f t="shared" si="44"/>
        <v>*</v>
      </c>
      <c r="BS625" s="244" t="str">
        <f t="shared" si="45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43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46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20" t="str">
        <f>IF(OR(B626="",F626=""),"*",AY626/P626)</f>
        <v>*</v>
      </c>
      <c r="BR626" s="20" t="str">
        <f t="shared" si="44"/>
        <v>*</v>
      </c>
      <c r="BS626" s="244" t="str">
        <f t="shared" si="45"/>
        <v/>
      </c>
      <c r="BT626" s="8" t="str">
        <f>IF(BN626="","",SUBSTITUTE(BM626," ","")&amp;SUBSTITUTE(BN626," ",""))</f>
        <v/>
      </c>
    </row>
    <row r="627" spans="1:72">
      <c r="A627" s="49" t="str">
        <f t="shared" si="43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46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20" t="str">
        <f>IF(OR(B627="",F627=""),"*",AY627/P627)</f>
        <v>*</v>
      </c>
      <c r="BR627" s="20" t="str">
        <f t="shared" si="44"/>
        <v>*</v>
      </c>
      <c r="BS627" s="244" t="str">
        <f t="shared" si="45"/>
        <v/>
      </c>
      <c r="BT627" s="8" t="str">
        <f>IF(BN627="","",SUBSTITUTE(BM627," ","")&amp;SUBSTITUTE(BN627," ",""))</f>
        <v/>
      </c>
    </row>
    <row r="628" spans="1:72">
      <c r="A628" s="49" t="str">
        <f t="shared" si="43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46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20" t="str">
        <f>IF(OR(B628="",F628=""),"*",AY628/P628)</f>
        <v>*</v>
      </c>
      <c r="BR628" s="20" t="str">
        <f t="shared" si="44"/>
        <v>*</v>
      </c>
      <c r="BS628" s="244" t="str">
        <f t="shared" si="45"/>
        <v/>
      </c>
      <c r="BT628" s="8" t="str">
        <f>IF(BN628="","",SUBSTITUTE(BM628," ","")&amp;SUBSTITUTE(BN628," ",""))</f>
        <v/>
      </c>
    </row>
    <row r="629" spans="1:72">
      <c r="A629" s="49" t="str">
        <f t="shared" si="43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46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20" t="str">
        <f>IF(OR(B629="",F629=""),"*",AY629/P629)</f>
        <v>*</v>
      </c>
      <c r="BR629" s="20" t="str">
        <f t="shared" si="44"/>
        <v>*</v>
      </c>
      <c r="BS629" s="244" t="str">
        <f t="shared" si="45"/>
        <v/>
      </c>
      <c r="BT629" s="8" t="str">
        <f>IF(BN629="","",SUBSTITUTE(BM629," ","")&amp;SUBSTITUTE(BN629," ",""))</f>
        <v/>
      </c>
    </row>
    <row r="630" spans="1:72">
      <c r="A630" s="49" t="str">
        <f t="shared" si="43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46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20" t="str">
        <f>IF(OR(B630="",F630=""),"*",AY630/P630)</f>
        <v>*</v>
      </c>
      <c r="BR630" s="20" t="str">
        <f t="shared" si="44"/>
        <v>*</v>
      </c>
      <c r="BS630" s="244" t="str">
        <f t="shared" si="45"/>
        <v/>
      </c>
      <c r="BT630" s="8" t="str">
        <f>IF(BN630="","",SUBSTITUTE(BM630," ","")&amp;SUBSTITUTE(BN630," ",""))</f>
        <v/>
      </c>
    </row>
    <row r="631" spans="1:72">
      <c r="A631" s="49" t="str">
        <f t="shared" si="43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46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20" t="str">
        <f>IF(OR(B631="",F631=""),"*",AY631/P631)</f>
        <v>*</v>
      </c>
      <c r="BR631" s="20" t="str">
        <f t="shared" si="44"/>
        <v>*</v>
      </c>
      <c r="BS631" s="244" t="str">
        <f t="shared" si="45"/>
        <v/>
      </c>
      <c r="BT631" s="8" t="str">
        <f>IF(BN631="","",SUBSTITUTE(BM631," ","")&amp;SUBSTITUTE(BN631," ",""))</f>
        <v/>
      </c>
    </row>
    <row r="632" spans="1:72">
      <c r="A632" s="49" t="str">
        <f t="shared" si="43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46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20" t="str">
        <f>IF(OR(B632="",F632=""),"*",AY632/P632)</f>
        <v>*</v>
      </c>
      <c r="BR632" s="20" t="str">
        <f t="shared" si="44"/>
        <v>*</v>
      </c>
      <c r="BS632" s="244" t="str">
        <f t="shared" si="45"/>
        <v/>
      </c>
      <c r="BT632" s="8" t="str">
        <f>IF(BN632="","",SUBSTITUTE(BM632," ","")&amp;SUBSTITUTE(BN632," ",""))</f>
        <v/>
      </c>
    </row>
    <row r="633" spans="1:72">
      <c r="A633" s="49" t="str">
        <f t="shared" si="43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46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20" t="str">
        <f>IF(OR(B633="",F633=""),"*",AY633/P633)</f>
        <v>*</v>
      </c>
      <c r="BR633" s="20" t="str">
        <f t="shared" si="44"/>
        <v>*</v>
      </c>
      <c r="BS633" s="244" t="str">
        <f t="shared" si="45"/>
        <v/>
      </c>
      <c r="BT633" s="8" t="str">
        <f>IF(BN633="","",SUBSTITUTE(BM633," ","")&amp;SUBSTITUTE(BN633," ",""))</f>
        <v/>
      </c>
    </row>
    <row r="634" spans="1:72">
      <c r="A634" s="49" t="str">
        <f t="shared" si="43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46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20" t="str">
        <f>IF(OR(B634="",F634=""),"*",AY634/P634)</f>
        <v>*</v>
      </c>
      <c r="BR634" s="20" t="str">
        <f t="shared" si="44"/>
        <v>*</v>
      </c>
      <c r="BS634" s="244" t="str">
        <f t="shared" si="45"/>
        <v/>
      </c>
      <c r="BT634" s="8" t="str">
        <f>IF(BN634="","",SUBSTITUTE(BM634," ","")&amp;SUBSTITUTE(BN634," ",""))</f>
        <v/>
      </c>
    </row>
    <row r="635" spans="1:72">
      <c r="A635" s="49" t="str">
        <f t="shared" si="43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46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20" t="str">
        <f>IF(OR(B635="",F635=""),"*",AY635/P635)</f>
        <v>*</v>
      </c>
      <c r="BR635" s="20" t="str">
        <f t="shared" si="44"/>
        <v>*</v>
      </c>
      <c r="BS635" s="244" t="str">
        <f t="shared" si="45"/>
        <v/>
      </c>
      <c r="BT635" s="8" t="str">
        <f>IF(BN635="","",SUBSTITUTE(BM635," ","")&amp;SUBSTITUTE(BN635," ",""))</f>
        <v/>
      </c>
    </row>
    <row r="636" spans="1:72">
      <c r="A636" s="49" t="str">
        <f t="shared" si="43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46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20" t="str">
        <f>IF(OR(B636="",F636=""),"*",AY636/P636)</f>
        <v>*</v>
      </c>
      <c r="BR636" s="20" t="str">
        <f t="shared" si="44"/>
        <v>*</v>
      </c>
      <c r="BS636" s="244" t="str">
        <f t="shared" si="45"/>
        <v/>
      </c>
      <c r="BT636" s="8" t="str">
        <f>IF(BN636="","",SUBSTITUTE(BM636," ","")&amp;SUBSTITUTE(BN636," ",""))</f>
        <v/>
      </c>
    </row>
    <row r="637" spans="1:72">
      <c r="A637" s="49" t="str">
        <f t="shared" si="43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46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20" t="str">
        <f>IF(OR(B637="",F637=""),"*",AY637/P637)</f>
        <v>*</v>
      </c>
      <c r="BR637" s="20" t="str">
        <f t="shared" si="44"/>
        <v>*</v>
      </c>
      <c r="BS637" s="244" t="str">
        <f t="shared" si="45"/>
        <v/>
      </c>
      <c r="BT637" s="8" t="str">
        <f>IF(BN637="","",SUBSTITUTE(BM637," ","")&amp;SUBSTITUTE(BN637," ",""))</f>
        <v/>
      </c>
    </row>
    <row r="638" spans="1:72">
      <c r="A638" s="49" t="str">
        <f t="shared" si="43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46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20" t="str">
        <f>IF(OR(B638="",F638=""),"*",AY638/P638)</f>
        <v>*</v>
      </c>
      <c r="BR638" s="20" t="str">
        <f t="shared" si="44"/>
        <v>*</v>
      </c>
      <c r="BS638" s="244" t="str">
        <f t="shared" si="45"/>
        <v/>
      </c>
      <c r="BT638" s="8" t="str">
        <f>IF(BN638="","",SUBSTITUTE(BM638," ","")&amp;SUBSTITUTE(BN638," ",""))</f>
        <v/>
      </c>
    </row>
    <row r="639" spans="1:72">
      <c r="A639" s="49" t="str">
        <f t="shared" si="43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46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20" t="str">
        <f>IF(OR(B639="",F639=""),"*",AY639/P639)</f>
        <v>*</v>
      </c>
      <c r="BR639" s="20" t="str">
        <f t="shared" si="44"/>
        <v>*</v>
      </c>
      <c r="BS639" s="244" t="str">
        <f t="shared" si="45"/>
        <v/>
      </c>
      <c r="BT639" s="8" t="str">
        <f>IF(BN639="","",SUBSTITUTE(BM639," ","")&amp;SUBSTITUTE(BN639," ",""))</f>
        <v/>
      </c>
    </row>
    <row r="640" spans="1:72">
      <c r="A640" s="49" t="str">
        <f t="shared" si="43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46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20" t="str">
        <f>IF(OR(B640="",F640=""),"*",AY640/P640)</f>
        <v>*</v>
      </c>
      <c r="BR640" s="20" t="str">
        <f t="shared" si="44"/>
        <v>*</v>
      </c>
      <c r="BS640" s="244" t="str">
        <f t="shared" si="45"/>
        <v/>
      </c>
      <c r="BT640" s="8" t="str">
        <f>IF(BN640="","",SUBSTITUTE(BM640," ","")&amp;SUBSTITUTE(BN640," ",""))</f>
        <v/>
      </c>
    </row>
    <row r="641" spans="1:72">
      <c r="A641" s="49" t="str">
        <f t="shared" si="43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46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20" t="str">
        <f>IF(OR(B641="",F641=""),"*",AY641/P641)</f>
        <v>*</v>
      </c>
      <c r="BR641" s="20" t="str">
        <f t="shared" si="44"/>
        <v>*</v>
      </c>
      <c r="BS641" s="244" t="str">
        <f t="shared" si="45"/>
        <v/>
      </c>
      <c r="BT641" s="8" t="str">
        <f>IF(BN641="","",SUBSTITUTE(BM641," ","")&amp;SUBSTITUTE(BN641," ",""))</f>
        <v/>
      </c>
    </row>
    <row r="642" spans="1:72">
      <c r="A642" s="49" t="str">
        <f t="shared" si="43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46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20" t="str">
        <f>IF(OR(B642="",F642=""),"*",AY642/P642)</f>
        <v>*</v>
      </c>
      <c r="BR642" s="20" t="str">
        <f t="shared" si="44"/>
        <v>*</v>
      </c>
      <c r="BS642" s="244" t="str">
        <f t="shared" si="45"/>
        <v/>
      </c>
      <c r="BT642" s="8" t="str">
        <f>IF(BN642="","",SUBSTITUTE(BM642," ","")&amp;SUBSTITUTE(BN642," ",""))</f>
        <v/>
      </c>
    </row>
    <row r="643" spans="1:72">
      <c r="A643" s="49" t="str">
        <f t="shared" si="43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46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20" t="str">
        <f>IF(OR(B643="",F643=""),"*",AY643/P643)</f>
        <v>*</v>
      </c>
      <c r="BR643" s="20" t="str">
        <f t="shared" si="44"/>
        <v>*</v>
      </c>
      <c r="BS643" s="244" t="str">
        <f t="shared" si="45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43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46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20" t="str">
        <f>IF(OR(B644="",F644=""),"*",AY644/P644)</f>
        <v>*</v>
      </c>
      <c r="BR644" s="20" t="str">
        <f t="shared" si="44"/>
        <v>*</v>
      </c>
      <c r="BS644" s="244" t="str">
        <f t="shared" si="45"/>
        <v/>
      </c>
      <c r="BT644" s="8" t="str">
        <f>IF(BN644="","",SUBSTITUTE(BM644," ","")&amp;SUBSTITUTE(BN644," ",""))</f>
        <v/>
      </c>
    </row>
    <row r="645" spans="1:72">
      <c r="A645" s="49" t="str">
        <f t="shared" si="43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46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20" t="str">
        <f>IF(OR(B645="",F645=""),"*",AY645/P645)</f>
        <v>*</v>
      </c>
      <c r="BR645" s="20" t="str">
        <f t="shared" si="44"/>
        <v>*</v>
      </c>
      <c r="BS645" s="244" t="str">
        <f t="shared" si="45"/>
        <v/>
      </c>
      <c r="BT645" s="8" t="str">
        <f>IF(BN645="","",SUBSTITUTE(BM645," ","")&amp;SUBSTITUTE(BN645," ",""))</f>
        <v/>
      </c>
    </row>
    <row r="646" spans="1:72">
      <c r="A646" s="49" t="str">
        <f t="shared" si="43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46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20" t="str">
        <f>IF(OR(B646="",F646=""),"*",AY646/P646)</f>
        <v>*</v>
      </c>
      <c r="BR646" s="20" t="str">
        <f t="shared" si="44"/>
        <v>*</v>
      </c>
      <c r="BS646" s="244" t="str">
        <f t="shared" si="45"/>
        <v/>
      </c>
      <c r="BT646" s="8" t="str">
        <f>IF(BN646="","",SUBSTITUTE(BM646," ","")&amp;SUBSTITUTE(BN646," ",""))</f>
        <v/>
      </c>
    </row>
    <row r="647" spans="1:72">
      <c r="A647" s="49" t="str">
        <f t="shared" si="43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46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20" t="str">
        <f>IF(OR(B647="",F647=""),"*",AY647/P647)</f>
        <v>*</v>
      </c>
      <c r="BR647" s="20" t="str">
        <f t="shared" si="44"/>
        <v>*</v>
      </c>
      <c r="BS647" s="244" t="str">
        <f t="shared" si="45"/>
        <v/>
      </c>
      <c r="BT647" s="8" t="str">
        <f>IF(BN647="","",SUBSTITUTE(BM647," ","")&amp;SUBSTITUTE(BN647," ",""))</f>
        <v/>
      </c>
    </row>
    <row r="648" spans="1:72">
      <c r="A648" s="49" t="str">
        <f t="shared" si="43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46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20" t="str">
        <f>IF(OR(B648="",F648=""),"*",AY648/P648)</f>
        <v>*</v>
      </c>
      <c r="BR648" s="20" t="str">
        <f t="shared" si="44"/>
        <v>*</v>
      </c>
      <c r="BS648" s="244" t="str">
        <f t="shared" si="45"/>
        <v/>
      </c>
      <c r="BT648" s="8" t="str">
        <f>IF(BN648="","",SUBSTITUTE(BM648," ","")&amp;SUBSTITUTE(BN648," ",""))</f>
        <v/>
      </c>
    </row>
    <row r="649" spans="1:72">
      <c r="A649" s="49" t="str">
        <f t="shared" si="43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46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20" t="str">
        <f>IF(OR(B649="",F649=""),"*",AY649/P649)</f>
        <v>*</v>
      </c>
      <c r="BR649" s="20" t="str">
        <f t="shared" si="44"/>
        <v>*</v>
      </c>
      <c r="BS649" s="244" t="str">
        <f t="shared" si="45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47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46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20" t="str">
        <f>IF(OR(B650="",F650=""),"*",AY650/P650)</f>
        <v>*</v>
      </c>
      <c r="BR650" s="20" t="str">
        <f t="shared" ref="BR650:BR713" si="48">IF(OR(B650="",F650=""),"*",BA650/Q650)</f>
        <v>*</v>
      </c>
      <c r="BS650" s="244" t="str">
        <f t="shared" ref="BS650:BS713" si="4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47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46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20" t="str">
        <f>IF(OR(B651="",F651=""),"*",AY651/P651)</f>
        <v>*</v>
      </c>
      <c r="BR651" s="20" t="str">
        <f t="shared" si="48"/>
        <v>*</v>
      </c>
      <c r="BS651" s="244" t="str">
        <f t="shared" si="49"/>
        <v/>
      </c>
      <c r="BT651" s="8" t="str">
        <f>IF(BN651="","",SUBSTITUTE(BM651," ","")&amp;SUBSTITUTE(BN651," ",""))</f>
        <v/>
      </c>
    </row>
    <row r="652" spans="1:72">
      <c r="A652" s="49" t="str">
        <f t="shared" si="47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46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20" t="str">
        <f>IF(OR(B652="",F652=""),"*",AY652/P652)</f>
        <v>*</v>
      </c>
      <c r="BR652" s="20" t="str">
        <f t="shared" si="48"/>
        <v>*</v>
      </c>
      <c r="BS652" s="244" t="str">
        <f t="shared" si="49"/>
        <v/>
      </c>
      <c r="BT652" s="8" t="str">
        <f>IF(BN652="","",SUBSTITUTE(BM652," ","")&amp;SUBSTITUTE(BN652," ",""))</f>
        <v/>
      </c>
    </row>
    <row r="653" spans="1:72">
      <c r="A653" s="49" t="str">
        <f t="shared" si="47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46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20" t="str">
        <f>IF(OR(B653="",F653=""),"*",AY653/P653)</f>
        <v>*</v>
      </c>
      <c r="BR653" s="20" t="str">
        <f t="shared" si="48"/>
        <v>*</v>
      </c>
      <c r="BS653" s="244" t="str">
        <f t="shared" si="49"/>
        <v/>
      </c>
      <c r="BT653" s="8" t="str">
        <f>IF(BN653="","",SUBSTITUTE(BM653," ","")&amp;SUBSTITUTE(BN653," ",""))</f>
        <v/>
      </c>
    </row>
    <row r="654" spans="1:72">
      <c r="A654" s="49" t="str">
        <f t="shared" si="47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46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20" t="str">
        <f>IF(OR(B654="",F654=""),"*",AY654/P654)</f>
        <v>*</v>
      </c>
      <c r="BR654" s="20" t="str">
        <f t="shared" si="48"/>
        <v>*</v>
      </c>
      <c r="BS654" s="244" t="str">
        <f t="shared" si="49"/>
        <v/>
      </c>
      <c r="BT654" s="8" t="str">
        <f>IF(BN654="","",SUBSTITUTE(BM654," ","")&amp;SUBSTITUTE(BN654," ",""))</f>
        <v/>
      </c>
    </row>
    <row r="655" spans="1:72">
      <c r="A655" s="49" t="str">
        <f t="shared" si="47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5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20" t="str">
        <f>IF(OR(B655="",F655=""),"*",AY655/P655)</f>
        <v>*</v>
      </c>
      <c r="BR655" s="20" t="str">
        <f t="shared" si="48"/>
        <v>*</v>
      </c>
      <c r="BS655" s="244" t="str">
        <f t="shared" si="49"/>
        <v/>
      </c>
      <c r="BT655" s="8" t="str">
        <f>IF(BN655="","",SUBSTITUTE(BM655," ","")&amp;SUBSTITUTE(BN655," ",""))</f>
        <v/>
      </c>
    </row>
    <row r="656" spans="1:72">
      <c r="A656" s="49" t="str">
        <f t="shared" si="47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5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20" t="str">
        <f>IF(OR(B656="",F656=""),"*",AY656/P656)</f>
        <v>*</v>
      </c>
      <c r="BR656" s="20" t="str">
        <f t="shared" si="48"/>
        <v>*</v>
      </c>
      <c r="BS656" s="244" t="str">
        <f t="shared" si="49"/>
        <v/>
      </c>
      <c r="BT656" s="8" t="str">
        <f>IF(BN656="","",SUBSTITUTE(BM656," ","")&amp;SUBSTITUTE(BN656," ",""))</f>
        <v/>
      </c>
    </row>
    <row r="657" spans="1:72">
      <c r="A657" s="49" t="str">
        <f t="shared" si="47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5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20" t="str">
        <f>IF(OR(B657="",F657=""),"*",AY657/P657)</f>
        <v>*</v>
      </c>
      <c r="BR657" s="20" t="str">
        <f t="shared" si="48"/>
        <v>*</v>
      </c>
      <c r="BS657" s="244" t="str">
        <f t="shared" si="49"/>
        <v/>
      </c>
      <c r="BT657" s="8" t="str">
        <f>IF(BN657="","",SUBSTITUTE(BM657," ","")&amp;SUBSTITUTE(BN657," ",""))</f>
        <v/>
      </c>
    </row>
    <row r="658" spans="1:72">
      <c r="A658" s="49" t="str">
        <f t="shared" si="47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5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20" t="str">
        <f>IF(OR(B658="",F658=""),"*",AY658/P658)</f>
        <v>*</v>
      </c>
      <c r="BR658" s="20" t="str">
        <f t="shared" si="48"/>
        <v>*</v>
      </c>
      <c r="BS658" s="244" t="str">
        <f t="shared" si="49"/>
        <v/>
      </c>
      <c r="BT658" s="8" t="str">
        <f>IF(BN658="","",SUBSTITUTE(BM658," ","")&amp;SUBSTITUTE(BN658," ",""))</f>
        <v/>
      </c>
    </row>
    <row r="659" spans="1:72">
      <c r="A659" s="49" t="str">
        <f t="shared" si="47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5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20" t="str">
        <f>IF(OR(B659="",F659=""),"*",AY659/P659)</f>
        <v>*</v>
      </c>
      <c r="BR659" s="20" t="str">
        <f t="shared" si="48"/>
        <v>*</v>
      </c>
      <c r="BS659" s="244" t="str">
        <f t="shared" si="49"/>
        <v/>
      </c>
      <c r="BT659" s="8" t="str">
        <f>IF(BN659="","",SUBSTITUTE(BM659," ","")&amp;SUBSTITUTE(BN659," ",""))</f>
        <v/>
      </c>
    </row>
    <row r="660" spans="1:72">
      <c r="A660" s="49" t="str">
        <f t="shared" si="47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5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20" t="str">
        <f>IF(OR(B660="",F660=""),"*",AY660/P660)</f>
        <v>*</v>
      </c>
      <c r="BR660" s="20" t="str">
        <f t="shared" si="48"/>
        <v>*</v>
      </c>
      <c r="BS660" s="244" t="str">
        <f t="shared" si="49"/>
        <v/>
      </c>
      <c r="BT660" s="8" t="str">
        <f>IF(BN660="","",SUBSTITUTE(BM660," ","")&amp;SUBSTITUTE(BN660," ",""))</f>
        <v/>
      </c>
    </row>
    <row r="661" spans="1:72">
      <c r="A661" s="49" t="str">
        <f t="shared" si="47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5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20" t="str">
        <f>IF(OR(B661="",F661=""),"*",AY661/P661)</f>
        <v>*</v>
      </c>
      <c r="BR661" s="20" t="str">
        <f t="shared" si="48"/>
        <v>*</v>
      </c>
      <c r="BS661" s="244" t="str">
        <f t="shared" si="49"/>
        <v/>
      </c>
      <c r="BT661" s="8" t="str">
        <f>IF(BN661="","",SUBSTITUTE(BM661," ","")&amp;SUBSTITUTE(BN661," ",""))</f>
        <v/>
      </c>
    </row>
    <row r="662" spans="1:72">
      <c r="A662" s="49" t="str">
        <f t="shared" si="47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5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20" t="str">
        <f>IF(OR(B662="",F662=""),"*",AY662/P662)</f>
        <v>*</v>
      </c>
      <c r="BR662" s="20" t="str">
        <f t="shared" si="48"/>
        <v>*</v>
      </c>
      <c r="BS662" s="244" t="str">
        <f t="shared" si="49"/>
        <v/>
      </c>
      <c r="BT662" s="8" t="str">
        <f>IF(BN662="","",SUBSTITUTE(BM662," ","")&amp;SUBSTITUTE(BN662," ",""))</f>
        <v/>
      </c>
    </row>
    <row r="663" spans="1:72">
      <c r="A663" s="49" t="str">
        <f t="shared" si="47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5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20" t="str">
        <f>IF(OR(B663="",F663=""),"*",AY663/P663)</f>
        <v>*</v>
      </c>
      <c r="BR663" s="20" t="str">
        <f t="shared" si="48"/>
        <v>*</v>
      </c>
      <c r="BS663" s="244" t="str">
        <f t="shared" si="49"/>
        <v/>
      </c>
      <c r="BT663" s="8" t="str">
        <f>IF(BN663="","",SUBSTITUTE(BM663," ","")&amp;SUBSTITUTE(BN663," ",""))</f>
        <v/>
      </c>
    </row>
    <row r="664" spans="1:72">
      <c r="A664" s="49" t="str">
        <f t="shared" si="47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5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20" t="str">
        <f>IF(OR(B664="",F664=""),"*",AY664/P664)</f>
        <v>*</v>
      </c>
      <c r="BR664" s="20" t="str">
        <f t="shared" si="48"/>
        <v>*</v>
      </c>
      <c r="BS664" s="244" t="str">
        <f t="shared" si="49"/>
        <v/>
      </c>
      <c r="BT664" s="8" t="str">
        <f>IF(BN664="","",SUBSTITUTE(BM664," ","")&amp;SUBSTITUTE(BN664," ",""))</f>
        <v/>
      </c>
    </row>
    <row r="665" spans="1:72">
      <c r="A665" s="49" t="str">
        <f t="shared" si="47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5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20" t="str">
        <f>IF(OR(B665="",F665=""),"*",AY665/P665)</f>
        <v>*</v>
      </c>
      <c r="BR665" s="20" t="str">
        <f t="shared" si="48"/>
        <v>*</v>
      </c>
      <c r="BS665" s="244" t="str">
        <f t="shared" si="49"/>
        <v/>
      </c>
      <c r="BT665" s="8" t="str">
        <f>IF(BN665="","",SUBSTITUTE(BM665," ","")&amp;SUBSTITUTE(BN665," ",""))</f>
        <v/>
      </c>
    </row>
    <row r="666" spans="1:72">
      <c r="A666" s="49" t="str">
        <f t="shared" si="47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5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20" t="str">
        <f>IF(OR(B666="",F666=""),"*",AY666/P666)</f>
        <v>*</v>
      </c>
      <c r="BR666" s="20" t="str">
        <f t="shared" si="48"/>
        <v>*</v>
      </c>
      <c r="BS666" s="244" t="str">
        <f t="shared" si="49"/>
        <v/>
      </c>
      <c r="BT666" s="8" t="str">
        <f>IF(BN666="","",SUBSTITUTE(BM666," ","")&amp;SUBSTITUTE(BN666," ",""))</f>
        <v/>
      </c>
    </row>
    <row r="667" spans="1:72">
      <c r="A667" s="49" t="str">
        <f t="shared" si="47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5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20" t="str">
        <f>IF(OR(B667="",F667=""),"*",AY667/P667)</f>
        <v>*</v>
      </c>
      <c r="BR667" s="20" t="str">
        <f t="shared" si="48"/>
        <v>*</v>
      </c>
      <c r="BS667" s="244" t="str">
        <f t="shared" si="49"/>
        <v/>
      </c>
      <c r="BT667" s="8" t="str">
        <f>IF(BN667="","",SUBSTITUTE(BM667," ","")&amp;SUBSTITUTE(BN667," ",""))</f>
        <v/>
      </c>
    </row>
    <row r="668" spans="1:72">
      <c r="A668" s="49" t="str">
        <f t="shared" si="47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5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20" t="str">
        <f>IF(OR(B668="",F668=""),"*",AY668/P668)</f>
        <v>*</v>
      </c>
      <c r="BR668" s="20" t="str">
        <f t="shared" si="48"/>
        <v>*</v>
      </c>
      <c r="BS668" s="244" t="str">
        <f t="shared" si="49"/>
        <v/>
      </c>
      <c r="BT668" s="8" t="str">
        <f>IF(BN668="","",SUBSTITUTE(BM668," ","")&amp;SUBSTITUTE(BN668," ",""))</f>
        <v/>
      </c>
    </row>
    <row r="669" spans="1:72">
      <c r="A669" s="49" t="str">
        <f t="shared" si="47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5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20" t="str">
        <f>IF(OR(B669="",F669=""),"*",AY669/P669)</f>
        <v>*</v>
      </c>
      <c r="BR669" s="20" t="str">
        <f t="shared" si="48"/>
        <v>*</v>
      </c>
      <c r="BS669" s="244" t="str">
        <f t="shared" si="49"/>
        <v/>
      </c>
      <c r="BT669" s="8" t="str">
        <f>IF(BN669="","",SUBSTITUTE(BM669," ","")&amp;SUBSTITUTE(BN669," ",""))</f>
        <v/>
      </c>
    </row>
    <row r="670" spans="1:72">
      <c r="A670" s="49" t="str">
        <f t="shared" si="47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5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20" t="str">
        <f>IF(OR(B670="",F670=""),"*",AY670/P670)</f>
        <v>*</v>
      </c>
      <c r="BR670" s="20" t="str">
        <f t="shared" si="48"/>
        <v>*</v>
      </c>
      <c r="BS670" s="244" t="str">
        <f t="shared" si="49"/>
        <v/>
      </c>
      <c r="BT670" s="8" t="str">
        <f>IF(BN670="","",SUBSTITUTE(BM670," ","")&amp;SUBSTITUTE(BN670," ",""))</f>
        <v/>
      </c>
    </row>
    <row r="671" spans="1:72">
      <c r="A671" s="49" t="str">
        <f t="shared" si="47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5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20" t="str">
        <f>IF(OR(B671="",F671=""),"*",AY671/P671)</f>
        <v>*</v>
      </c>
      <c r="BR671" s="20" t="str">
        <f t="shared" si="48"/>
        <v>*</v>
      </c>
      <c r="BS671" s="244" t="str">
        <f t="shared" si="49"/>
        <v/>
      </c>
      <c r="BT671" s="8" t="str">
        <f>IF(BN671="","",SUBSTITUTE(BM671," ","")&amp;SUBSTITUTE(BN671," ",""))</f>
        <v/>
      </c>
    </row>
    <row r="672" spans="1:72">
      <c r="A672" s="49" t="str">
        <f t="shared" si="47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5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20" t="str">
        <f>IF(OR(B672="",F672=""),"*",AY672/P672)</f>
        <v>*</v>
      </c>
      <c r="BR672" s="20" t="str">
        <f t="shared" si="48"/>
        <v>*</v>
      </c>
      <c r="BS672" s="244" t="str">
        <f t="shared" si="49"/>
        <v/>
      </c>
      <c r="BT672" s="8" t="str">
        <f>IF(BN672="","",SUBSTITUTE(BM672," ","")&amp;SUBSTITUTE(BN672," ",""))</f>
        <v/>
      </c>
    </row>
    <row r="673" spans="1:72">
      <c r="A673" s="49" t="str">
        <f t="shared" si="47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5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20" t="str">
        <f>IF(OR(B673="",F673=""),"*",AY673/P673)</f>
        <v>*</v>
      </c>
      <c r="BR673" s="20" t="str">
        <f t="shared" si="48"/>
        <v>*</v>
      </c>
      <c r="BS673" s="244" t="str">
        <f t="shared" si="49"/>
        <v/>
      </c>
      <c r="BT673" s="8" t="str">
        <f>IF(BN673="","",SUBSTITUTE(BM673," ","")&amp;SUBSTITUTE(BN673," ",""))</f>
        <v/>
      </c>
    </row>
    <row r="674" spans="1:72">
      <c r="A674" s="49" t="str">
        <f t="shared" si="47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5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20" t="str">
        <f>IF(OR(B674="",F674=""),"*",AY674/P674)</f>
        <v>*</v>
      </c>
      <c r="BR674" s="20" t="str">
        <f t="shared" si="48"/>
        <v>*</v>
      </c>
      <c r="BS674" s="244" t="str">
        <f t="shared" si="49"/>
        <v/>
      </c>
      <c r="BT674" s="8" t="str">
        <f>IF(BN674="","",SUBSTITUTE(BM674," ","")&amp;SUBSTITUTE(BN674," ",""))</f>
        <v/>
      </c>
    </row>
    <row r="675" spans="1:72">
      <c r="A675" s="49" t="str">
        <f t="shared" si="47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5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20" t="str">
        <f>IF(OR(B675="",F675=""),"*",AY675/P675)</f>
        <v>*</v>
      </c>
      <c r="BR675" s="20" t="str">
        <f t="shared" si="48"/>
        <v>*</v>
      </c>
      <c r="BS675" s="244" t="str">
        <f t="shared" si="49"/>
        <v/>
      </c>
      <c r="BT675" s="8" t="str">
        <f>IF(BN675="","",SUBSTITUTE(BM675," ","")&amp;SUBSTITUTE(BN675," ",""))</f>
        <v/>
      </c>
    </row>
    <row r="676" spans="1:72">
      <c r="A676" s="49" t="str">
        <f t="shared" si="47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5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20" t="str">
        <f>IF(OR(B676="",F676=""),"*",AY676/P676)</f>
        <v>*</v>
      </c>
      <c r="BR676" s="20" t="str">
        <f t="shared" si="48"/>
        <v>*</v>
      </c>
      <c r="BS676" s="244" t="str">
        <f t="shared" si="49"/>
        <v/>
      </c>
      <c r="BT676" s="8" t="str">
        <f>IF(BN676="","",SUBSTITUTE(BM676," ","")&amp;SUBSTITUTE(BN676," ",""))</f>
        <v/>
      </c>
    </row>
    <row r="677" spans="1:72">
      <c r="A677" s="49" t="str">
        <f t="shared" si="47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5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20" t="str">
        <f>IF(OR(B677="",F677=""),"*",AY677/P677)</f>
        <v>*</v>
      </c>
      <c r="BR677" s="20" t="str">
        <f t="shared" si="48"/>
        <v>*</v>
      </c>
      <c r="BS677" s="244" t="str">
        <f t="shared" si="49"/>
        <v/>
      </c>
      <c r="BT677" s="8" t="str">
        <f>IF(BN677="","",SUBSTITUTE(BM677," ","")&amp;SUBSTITUTE(BN677," ",""))</f>
        <v/>
      </c>
    </row>
    <row r="678" spans="1:72">
      <c r="A678" s="49" t="str">
        <f t="shared" si="47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5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20" t="str">
        <f>IF(OR(B678="",F678=""),"*",AY678/P678)</f>
        <v>*</v>
      </c>
      <c r="BR678" s="20" t="str">
        <f t="shared" si="48"/>
        <v>*</v>
      </c>
      <c r="BS678" s="244" t="str">
        <f t="shared" si="49"/>
        <v/>
      </c>
      <c r="BT678" s="8" t="str">
        <f>IF(BN678="","",SUBSTITUTE(BM678," ","")&amp;SUBSTITUTE(BN678," ",""))</f>
        <v/>
      </c>
    </row>
    <row r="679" spans="1:72">
      <c r="A679" s="49" t="str">
        <f t="shared" si="47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5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20" t="str">
        <f>IF(OR(B679="",F679=""),"*",AY679/P679)</f>
        <v>*</v>
      </c>
      <c r="BR679" s="20" t="str">
        <f t="shared" si="48"/>
        <v>*</v>
      </c>
      <c r="BS679" s="244" t="str">
        <f t="shared" si="49"/>
        <v/>
      </c>
      <c r="BT679" s="8" t="str">
        <f>IF(BN679="","",SUBSTITUTE(BM679," ","")&amp;SUBSTITUTE(BN679," ",""))</f>
        <v/>
      </c>
    </row>
    <row r="680" spans="1:72">
      <c r="A680" s="49" t="str">
        <f t="shared" si="47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5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20" t="str">
        <f>IF(OR(B680="",F680=""),"*",AY680/P680)</f>
        <v>*</v>
      </c>
      <c r="BR680" s="20" t="str">
        <f t="shared" si="48"/>
        <v>*</v>
      </c>
      <c r="BS680" s="244" t="str">
        <f t="shared" si="49"/>
        <v/>
      </c>
      <c r="BT680" s="8" t="str">
        <f>IF(BN680="","",SUBSTITUTE(BM680," ","")&amp;SUBSTITUTE(BN680," ",""))</f>
        <v/>
      </c>
    </row>
    <row r="681" spans="1:72">
      <c r="A681" s="49" t="str">
        <f t="shared" si="47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5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20" t="str">
        <f>IF(OR(B681="",F681=""),"*",AY681/P681)</f>
        <v>*</v>
      </c>
      <c r="BR681" s="20" t="str">
        <f t="shared" si="48"/>
        <v>*</v>
      </c>
      <c r="BS681" s="244" t="str">
        <f t="shared" si="49"/>
        <v/>
      </c>
      <c r="BT681" s="8" t="str">
        <f>IF(BN681="","",SUBSTITUTE(BM681," ","")&amp;SUBSTITUTE(BN681," ",""))</f>
        <v/>
      </c>
    </row>
    <row r="682" spans="1:72">
      <c r="A682" s="49" t="str">
        <f t="shared" si="47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5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20" t="str">
        <f>IF(OR(B682="",F682=""),"*",AY682/P682)</f>
        <v>*</v>
      </c>
      <c r="BR682" s="20" t="str">
        <f t="shared" si="48"/>
        <v>*</v>
      </c>
      <c r="BS682" s="244" t="str">
        <f t="shared" si="49"/>
        <v/>
      </c>
      <c r="BT682" s="8" t="str">
        <f>IF(BN682="","",SUBSTITUTE(BM682," ","")&amp;SUBSTITUTE(BN682," ",""))</f>
        <v/>
      </c>
    </row>
    <row r="683" spans="1:72">
      <c r="A683" s="49" t="str">
        <f t="shared" si="47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5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20" t="str">
        <f>IF(OR(B683="",F683=""),"*",AY683/P683)</f>
        <v>*</v>
      </c>
      <c r="BR683" s="20" t="str">
        <f t="shared" si="48"/>
        <v>*</v>
      </c>
      <c r="BS683" s="244" t="str">
        <f t="shared" si="49"/>
        <v/>
      </c>
      <c r="BT683" s="8" t="str">
        <f>IF(BN683="","",SUBSTITUTE(BM683," ","")&amp;SUBSTITUTE(BN683," ",""))</f>
        <v/>
      </c>
    </row>
    <row r="684" spans="1:72">
      <c r="A684" s="49" t="str">
        <f t="shared" si="47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5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20" t="str">
        <f>IF(OR(B684="",F684=""),"*",AY684/P684)</f>
        <v>*</v>
      </c>
      <c r="BR684" s="20" t="str">
        <f t="shared" si="48"/>
        <v>*</v>
      </c>
      <c r="BS684" s="244" t="str">
        <f t="shared" si="49"/>
        <v/>
      </c>
      <c r="BT684" s="8" t="str">
        <f>IF(BN684="","",SUBSTITUTE(BM684," ","")&amp;SUBSTITUTE(BN684," ",""))</f>
        <v/>
      </c>
    </row>
    <row r="685" spans="1:72">
      <c r="A685" s="49" t="str">
        <f t="shared" si="47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5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20" t="str">
        <f>IF(OR(B685="",F685=""),"*",AY685/P685)</f>
        <v>*</v>
      </c>
      <c r="BR685" s="20" t="str">
        <f t="shared" si="48"/>
        <v>*</v>
      </c>
      <c r="BS685" s="244" t="str">
        <f t="shared" si="49"/>
        <v/>
      </c>
      <c r="BT685" s="8" t="str">
        <f>IF(BN685="","",SUBSTITUTE(BM685," ","")&amp;SUBSTITUTE(BN685," ",""))</f>
        <v/>
      </c>
    </row>
    <row r="686" spans="1:72">
      <c r="A686" s="49" t="str">
        <f t="shared" si="47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5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20" t="str">
        <f>IF(OR(B686="",F686=""),"*",AY686/P686)</f>
        <v>*</v>
      </c>
      <c r="BR686" s="20" t="str">
        <f t="shared" si="48"/>
        <v>*</v>
      </c>
      <c r="BS686" s="244" t="str">
        <f t="shared" si="49"/>
        <v/>
      </c>
      <c r="BT686" s="8" t="str">
        <f>IF(BN686="","",SUBSTITUTE(BM686," ","")&amp;SUBSTITUTE(BN686," ",""))</f>
        <v/>
      </c>
    </row>
    <row r="687" spans="1:72">
      <c r="A687" s="49" t="str">
        <f t="shared" si="47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5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20" t="str">
        <f>IF(OR(B687="",F687=""),"*",AY687/P687)</f>
        <v>*</v>
      </c>
      <c r="BR687" s="20" t="str">
        <f t="shared" si="48"/>
        <v>*</v>
      </c>
      <c r="BS687" s="244" t="str">
        <f t="shared" si="49"/>
        <v/>
      </c>
      <c r="BT687" s="8" t="str">
        <f>IF(BN687="","",SUBSTITUTE(BM687," ","")&amp;SUBSTITUTE(BN687," ",""))</f>
        <v/>
      </c>
    </row>
    <row r="688" spans="1:72">
      <c r="A688" s="49" t="str">
        <f t="shared" si="47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5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20" t="str">
        <f>IF(OR(B688="",F688=""),"*",AY688/P688)</f>
        <v>*</v>
      </c>
      <c r="BR688" s="20" t="str">
        <f t="shared" si="48"/>
        <v>*</v>
      </c>
      <c r="BS688" s="244" t="str">
        <f t="shared" si="49"/>
        <v/>
      </c>
      <c r="BT688" s="8" t="str">
        <f>IF(BN688="","",SUBSTITUTE(BM688," ","")&amp;SUBSTITUTE(BN688," ",""))</f>
        <v/>
      </c>
    </row>
    <row r="689" spans="1:72">
      <c r="A689" s="49" t="str">
        <f t="shared" si="47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5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20" t="str">
        <f>IF(OR(B689="",F689=""),"*",AY689/P689)</f>
        <v>*</v>
      </c>
      <c r="BR689" s="20" t="str">
        <f t="shared" si="48"/>
        <v>*</v>
      </c>
      <c r="BS689" s="244" t="str">
        <f t="shared" si="49"/>
        <v/>
      </c>
      <c r="BT689" s="8" t="str">
        <f>IF(BN689="","",SUBSTITUTE(BM689," ","")&amp;SUBSTITUTE(BN689," ",""))</f>
        <v/>
      </c>
    </row>
    <row r="690" spans="1:72">
      <c r="A690" s="49" t="str">
        <f t="shared" si="47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5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20" t="str">
        <f>IF(OR(B690="",F690=""),"*",AY690/P690)</f>
        <v>*</v>
      </c>
      <c r="BR690" s="20" t="str">
        <f t="shared" si="48"/>
        <v>*</v>
      </c>
      <c r="BS690" s="244" t="str">
        <f t="shared" si="49"/>
        <v/>
      </c>
      <c r="BT690" s="8" t="str">
        <f>IF(BN690="","",SUBSTITUTE(BM690," ","")&amp;SUBSTITUTE(BN690," ",""))</f>
        <v/>
      </c>
    </row>
    <row r="691" spans="1:72">
      <c r="A691" s="49" t="str">
        <f t="shared" si="47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5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20" t="str">
        <f>IF(OR(B691="",F691=""),"*",AY691/P691)</f>
        <v>*</v>
      </c>
      <c r="BR691" s="20" t="str">
        <f t="shared" si="48"/>
        <v>*</v>
      </c>
      <c r="BS691" s="244" t="str">
        <f t="shared" si="49"/>
        <v/>
      </c>
      <c r="BT691" s="8" t="str">
        <f>IF(BN691="","",SUBSTITUTE(BM691," ","")&amp;SUBSTITUTE(BN691," ",""))</f>
        <v/>
      </c>
    </row>
    <row r="692" spans="1:72">
      <c r="A692" s="49" t="str">
        <f t="shared" si="47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5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20" t="str">
        <f>IF(OR(B692="",F692=""),"*",AY692/P692)</f>
        <v>*</v>
      </c>
      <c r="BR692" s="20" t="str">
        <f t="shared" si="48"/>
        <v>*</v>
      </c>
      <c r="BS692" s="244" t="str">
        <f t="shared" si="49"/>
        <v/>
      </c>
      <c r="BT692" s="8" t="str">
        <f>IF(BN692="","",SUBSTITUTE(BM692," ","")&amp;SUBSTITUTE(BN692," ",""))</f>
        <v/>
      </c>
    </row>
    <row r="693" spans="1:72">
      <c r="A693" s="49" t="str">
        <f t="shared" si="47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5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20" t="str">
        <f>IF(OR(B693="",F693=""),"*",AY693/P693)</f>
        <v>*</v>
      </c>
      <c r="BR693" s="20" t="str">
        <f t="shared" si="48"/>
        <v>*</v>
      </c>
      <c r="BS693" s="244" t="str">
        <f t="shared" si="49"/>
        <v/>
      </c>
      <c r="BT693" s="8" t="str">
        <f>IF(BN693="","",SUBSTITUTE(BM693," ","")&amp;SUBSTITUTE(BN693," ",""))</f>
        <v/>
      </c>
    </row>
    <row r="694" spans="1:72">
      <c r="A694" s="49" t="str">
        <f t="shared" si="47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5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20" t="str">
        <f>IF(OR(B694="",F694=""),"*",AY694/P694)</f>
        <v>*</v>
      </c>
      <c r="BR694" s="20" t="str">
        <f t="shared" si="48"/>
        <v>*</v>
      </c>
      <c r="BS694" s="244" t="str">
        <f t="shared" si="49"/>
        <v/>
      </c>
      <c r="BT694" s="8" t="str">
        <f>IF(BN694="","",SUBSTITUTE(BM694," ","")&amp;SUBSTITUTE(BN694," ",""))</f>
        <v/>
      </c>
    </row>
    <row r="695" spans="1:72">
      <c r="A695" s="49" t="str">
        <f t="shared" si="47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5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20" t="str">
        <f>IF(OR(B695="",F695=""),"*",AY695/P695)</f>
        <v>*</v>
      </c>
      <c r="BR695" s="20" t="str">
        <f t="shared" si="48"/>
        <v>*</v>
      </c>
      <c r="BS695" s="244" t="str">
        <f t="shared" si="49"/>
        <v/>
      </c>
      <c r="BT695" s="8" t="str">
        <f>IF(BN695="","",SUBSTITUTE(BM695," ","")&amp;SUBSTITUTE(BN695," ",""))</f>
        <v/>
      </c>
    </row>
    <row r="696" spans="1:72">
      <c r="A696" s="49" t="str">
        <f t="shared" si="47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5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20" t="str">
        <f>IF(OR(B696="",F696=""),"*",AY696/P696)</f>
        <v>*</v>
      </c>
      <c r="BR696" s="20" t="str">
        <f t="shared" si="48"/>
        <v>*</v>
      </c>
      <c r="BS696" s="244" t="str">
        <f t="shared" si="49"/>
        <v/>
      </c>
      <c r="BT696" s="8" t="str">
        <f>IF(BN696="","",SUBSTITUTE(BM696," ","")&amp;SUBSTITUTE(BN696," ",""))</f>
        <v/>
      </c>
    </row>
    <row r="697" spans="1:72">
      <c r="A697" s="49" t="str">
        <f t="shared" si="47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5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20" t="str">
        <f>IF(OR(B697="",F697=""),"*",AY697/P697)</f>
        <v>*</v>
      </c>
      <c r="BR697" s="20" t="str">
        <f t="shared" si="48"/>
        <v>*</v>
      </c>
      <c r="BS697" s="244" t="str">
        <f t="shared" si="49"/>
        <v/>
      </c>
      <c r="BT697" s="8" t="str">
        <f>IF(BN697="","",SUBSTITUTE(BM697," ","")&amp;SUBSTITUTE(BN697," ",""))</f>
        <v/>
      </c>
    </row>
    <row r="698" spans="1:72">
      <c r="A698" s="49" t="str">
        <f t="shared" si="47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5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20" t="str">
        <f>IF(OR(B698="",F698=""),"*",AY698/P698)</f>
        <v>*</v>
      </c>
      <c r="BR698" s="20" t="str">
        <f t="shared" si="48"/>
        <v>*</v>
      </c>
      <c r="BS698" s="244" t="str">
        <f t="shared" si="49"/>
        <v/>
      </c>
      <c r="BT698" s="8" t="str">
        <f>IF(BN698="","",SUBSTITUTE(BM698," ","")&amp;SUBSTITUTE(BN698," ",""))</f>
        <v/>
      </c>
    </row>
    <row r="699" spans="1:72">
      <c r="A699" s="49" t="str">
        <f t="shared" si="47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5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20" t="str">
        <f>IF(OR(B699="",F699=""),"*",AY699/P699)</f>
        <v>*</v>
      </c>
      <c r="BR699" s="20" t="str">
        <f t="shared" si="48"/>
        <v>*</v>
      </c>
      <c r="BS699" s="244" t="str">
        <f t="shared" si="49"/>
        <v/>
      </c>
      <c r="BT699" s="8" t="str">
        <f>IF(BN699="","",SUBSTITUTE(BM699," ","")&amp;SUBSTITUTE(BN699," ",""))</f>
        <v/>
      </c>
    </row>
    <row r="700" spans="1:72">
      <c r="A700" s="49" t="str">
        <f t="shared" si="47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5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20" t="str">
        <f>IF(OR(B700="",F700=""),"*",AY700/P700)</f>
        <v>*</v>
      </c>
      <c r="BR700" s="20" t="str">
        <f t="shared" si="48"/>
        <v>*</v>
      </c>
      <c r="BS700" s="244" t="str">
        <f t="shared" si="49"/>
        <v/>
      </c>
      <c r="BT700" s="8" t="str">
        <f>IF(BN700="","",SUBSTITUTE(BM700," ","")&amp;SUBSTITUTE(BN700," ",""))</f>
        <v/>
      </c>
    </row>
    <row r="701" spans="1:72">
      <c r="A701" s="49" t="str">
        <f t="shared" si="47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5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20" t="str">
        <f>IF(OR(B701="",F701=""),"*",AY701/P701)</f>
        <v>*</v>
      </c>
      <c r="BR701" s="20" t="str">
        <f t="shared" si="48"/>
        <v>*</v>
      </c>
      <c r="BS701" s="244" t="str">
        <f t="shared" si="49"/>
        <v/>
      </c>
      <c r="BT701" s="8" t="str">
        <f>IF(BN701="","",SUBSTITUTE(BM701," ","")&amp;SUBSTITUTE(BN701," ",""))</f>
        <v/>
      </c>
    </row>
    <row r="702" spans="1:72">
      <c r="A702" s="49" t="str">
        <f t="shared" si="47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5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20" t="str">
        <f>IF(OR(B702="",F702=""),"*",AY702/P702)</f>
        <v>*</v>
      </c>
      <c r="BR702" s="20" t="str">
        <f t="shared" si="48"/>
        <v>*</v>
      </c>
      <c r="BS702" s="244" t="str">
        <f t="shared" si="49"/>
        <v/>
      </c>
      <c r="BT702" s="8" t="str">
        <f>IF(BN702="","",SUBSTITUTE(BM702," ","")&amp;SUBSTITUTE(BN702," ",""))</f>
        <v/>
      </c>
    </row>
    <row r="703" spans="1:72">
      <c r="A703" s="49" t="str">
        <f t="shared" si="47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5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20" t="str">
        <f>IF(OR(B703="",F703=""),"*",AY703/P703)</f>
        <v>*</v>
      </c>
      <c r="BR703" s="20" t="str">
        <f t="shared" si="48"/>
        <v>*</v>
      </c>
      <c r="BS703" s="244" t="str">
        <f t="shared" si="49"/>
        <v/>
      </c>
      <c r="BT703" s="8" t="str">
        <f>IF(BN703="","",SUBSTITUTE(BM703," ","")&amp;SUBSTITUTE(BN703," ",""))</f>
        <v/>
      </c>
    </row>
    <row r="704" spans="1:72">
      <c r="A704" s="49" t="str">
        <f t="shared" si="47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5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20" t="str">
        <f>IF(OR(B704="",F704=""),"*",AY704/P704)</f>
        <v>*</v>
      </c>
      <c r="BR704" s="20" t="str">
        <f t="shared" si="48"/>
        <v>*</v>
      </c>
      <c r="BS704" s="244" t="str">
        <f t="shared" si="49"/>
        <v/>
      </c>
      <c r="BT704" s="8" t="str">
        <f>IF(BN704="","",SUBSTITUTE(BM704," ","")&amp;SUBSTITUTE(BN704," ",""))</f>
        <v/>
      </c>
    </row>
    <row r="705" spans="1:72">
      <c r="A705" s="49" t="str">
        <f t="shared" si="47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5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20" t="str">
        <f>IF(OR(B705="",F705=""),"*",AY705/P705)</f>
        <v>*</v>
      </c>
      <c r="BR705" s="20" t="str">
        <f t="shared" si="48"/>
        <v>*</v>
      </c>
      <c r="BS705" s="244" t="str">
        <f t="shared" si="49"/>
        <v/>
      </c>
      <c r="BT705" s="8" t="str">
        <f>IF(BN705="","",SUBSTITUTE(BM705," ","")&amp;SUBSTITUTE(BN705," ",""))</f>
        <v/>
      </c>
    </row>
    <row r="706" spans="1:72">
      <c r="A706" s="49" t="str">
        <f t="shared" si="47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5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20" t="str">
        <f>IF(OR(B706="",F706=""),"*",AY706/P706)</f>
        <v>*</v>
      </c>
      <c r="BR706" s="20" t="str">
        <f t="shared" si="48"/>
        <v>*</v>
      </c>
      <c r="BS706" s="244" t="str">
        <f t="shared" si="49"/>
        <v/>
      </c>
      <c r="BT706" s="8" t="str">
        <f>IF(BN706="","",SUBSTITUTE(BM706," ","")&amp;SUBSTITUTE(BN706," ",""))</f>
        <v/>
      </c>
    </row>
    <row r="707" spans="1:72">
      <c r="A707" s="49" t="str">
        <f t="shared" si="47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5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20" t="str">
        <f>IF(OR(B707="",F707=""),"*",AY707/P707)</f>
        <v>*</v>
      </c>
      <c r="BR707" s="20" t="str">
        <f t="shared" si="48"/>
        <v>*</v>
      </c>
      <c r="BS707" s="244" t="str">
        <f t="shared" si="49"/>
        <v/>
      </c>
      <c r="BT707" s="8" t="str">
        <f>IF(BN707="","",SUBSTITUTE(BM707," ","")&amp;SUBSTITUTE(BN707," ",""))</f>
        <v/>
      </c>
    </row>
    <row r="708" spans="1:72">
      <c r="A708" s="49" t="str">
        <f t="shared" si="47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5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20" t="str">
        <f>IF(OR(B708="",F708=""),"*",AY708/P708)</f>
        <v>*</v>
      </c>
      <c r="BR708" s="20" t="str">
        <f t="shared" si="48"/>
        <v>*</v>
      </c>
      <c r="BS708" s="244" t="str">
        <f t="shared" si="49"/>
        <v/>
      </c>
      <c r="BT708" s="8" t="str">
        <f>IF(BN708="","",SUBSTITUTE(BM708," ","")&amp;SUBSTITUTE(BN708," ",""))</f>
        <v/>
      </c>
    </row>
    <row r="709" spans="1:72">
      <c r="A709" s="49" t="str">
        <f t="shared" si="47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5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20" t="str">
        <f>IF(OR(B709="",F709=""),"*",AY709/P709)</f>
        <v>*</v>
      </c>
      <c r="BR709" s="20" t="str">
        <f t="shared" si="48"/>
        <v>*</v>
      </c>
      <c r="BS709" s="244" t="str">
        <f t="shared" si="49"/>
        <v/>
      </c>
      <c r="BT709" s="8" t="str">
        <f>IF(BN709="","",SUBSTITUTE(BM709," ","")&amp;SUBSTITUTE(BN709," ",""))</f>
        <v/>
      </c>
    </row>
    <row r="710" spans="1:72">
      <c r="A710" s="49" t="str">
        <f t="shared" si="47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5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20" t="str">
        <f>IF(OR(B710="",F710=""),"*",AY710/P710)</f>
        <v>*</v>
      </c>
      <c r="BR710" s="20" t="str">
        <f t="shared" si="48"/>
        <v>*</v>
      </c>
      <c r="BS710" s="244" t="str">
        <f t="shared" si="49"/>
        <v/>
      </c>
      <c r="BT710" s="8" t="str">
        <f>IF(BN710="","",SUBSTITUTE(BM710," ","")&amp;SUBSTITUTE(BN710," ",""))</f>
        <v/>
      </c>
    </row>
    <row r="711" spans="1:72">
      <c r="A711" s="49" t="str">
        <f t="shared" si="47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5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20" t="str">
        <f>IF(OR(B711="",F711=""),"*",AY711/P711)</f>
        <v>*</v>
      </c>
      <c r="BR711" s="20" t="str">
        <f t="shared" si="48"/>
        <v>*</v>
      </c>
      <c r="BS711" s="244" t="str">
        <f t="shared" si="49"/>
        <v/>
      </c>
      <c r="BT711" s="8" t="str">
        <f>IF(BN711="","",SUBSTITUTE(BM711," ","")&amp;SUBSTITUTE(BN711," ",""))</f>
        <v/>
      </c>
    </row>
    <row r="712" spans="1:72">
      <c r="A712" s="49" t="str">
        <f t="shared" si="47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5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20" t="str">
        <f>IF(OR(B712="",F712=""),"*",AY712/P712)</f>
        <v>*</v>
      </c>
      <c r="BR712" s="20" t="str">
        <f t="shared" si="48"/>
        <v>*</v>
      </c>
      <c r="BS712" s="244" t="str">
        <f t="shared" si="49"/>
        <v/>
      </c>
      <c r="BT712" s="8" t="str">
        <f>IF(BN712="","",SUBSTITUTE(BM712," ","")&amp;SUBSTITUTE(BN712," ",""))</f>
        <v/>
      </c>
    </row>
    <row r="713" spans="1:72">
      <c r="A713" s="49" t="str">
        <f t="shared" si="47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5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20" t="str">
        <f>IF(OR(B713="",F713=""),"*",AY713/P713)</f>
        <v>*</v>
      </c>
      <c r="BR713" s="20" t="str">
        <f t="shared" si="48"/>
        <v>*</v>
      </c>
      <c r="BS713" s="244" t="str">
        <f t="shared" si="49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5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5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20" t="str">
        <f>IF(OR(B714="",F714=""),"*",AY714/P714)</f>
        <v>*</v>
      </c>
      <c r="BR714" s="20" t="str">
        <f t="shared" ref="BR714:BR777" si="52">IF(OR(B714="",F714=""),"*",BA714/Q714)</f>
        <v>*</v>
      </c>
      <c r="BS714" s="244" t="str">
        <f t="shared" ref="BS714:BS777" si="53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5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5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20" t="str">
        <f>IF(OR(B715="",F715=""),"*",AY715/P715)</f>
        <v>*</v>
      </c>
      <c r="BR715" s="20" t="str">
        <f t="shared" si="52"/>
        <v>*</v>
      </c>
      <c r="BS715" s="244" t="str">
        <f t="shared" si="53"/>
        <v/>
      </c>
      <c r="BT715" s="8" t="str">
        <f>IF(BN715="","",SUBSTITUTE(BM715," ","")&amp;SUBSTITUTE(BN715," ",""))</f>
        <v/>
      </c>
    </row>
    <row r="716" spans="1:72">
      <c r="A716" s="49" t="str">
        <f t="shared" si="5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5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20" t="str">
        <f>IF(OR(B716="",F716=""),"*",AY716/P716)</f>
        <v>*</v>
      </c>
      <c r="BR716" s="20" t="str">
        <f t="shared" si="52"/>
        <v>*</v>
      </c>
      <c r="BS716" s="244" t="str">
        <f t="shared" si="53"/>
        <v/>
      </c>
      <c r="BT716" s="8" t="str">
        <f>IF(BN716="","",SUBSTITUTE(BM716," ","")&amp;SUBSTITUTE(BN716," ",""))</f>
        <v/>
      </c>
    </row>
    <row r="717" spans="1:72">
      <c r="A717" s="49" t="str">
        <f t="shared" si="5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5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20" t="str">
        <f>IF(OR(B717="",F717=""),"*",AY717/P717)</f>
        <v>*</v>
      </c>
      <c r="BR717" s="20" t="str">
        <f t="shared" si="52"/>
        <v>*</v>
      </c>
      <c r="BS717" s="244" t="str">
        <f t="shared" si="53"/>
        <v/>
      </c>
      <c r="BT717" s="8" t="str">
        <f>IF(BN717="","",SUBSTITUTE(BM717," ","")&amp;SUBSTITUTE(BN717," ",""))</f>
        <v/>
      </c>
    </row>
    <row r="718" spans="1:72">
      <c r="A718" s="49" t="str">
        <f t="shared" si="5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5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20" t="str">
        <f>IF(OR(B718="",F718=""),"*",AY718/P718)</f>
        <v>*</v>
      </c>
      <c r="BR718" s="20" t="str">
        <f t="shared" si="52"/>
        <v>*</v>
      </c>
      <c r="BS718" s="244" t="str">
        <f t="shared" si="53"/>
        <v/>
      </c>
      <c r="BT718" s="8" t="str">
        <f>IF(BN718="","",SUBSTITUTE(BM718," ","")&amp;SUBSTITUTE(BN718," ",""))</f>
        <v/>
      </c>
    </row>
    <row r="719" spans="1:72">
      <c r="A719" s="49" t="str">
        <f t="shared" si="5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54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20" t="str">
        <f>IF(OR(B719="",F719=""),"*",AY719/P719)</f>
        <v>*</v>
      </c>
      <c r="BR719" s="20" t="str">
        <f t="shared" si="52"/>
        <v>*</v>
      </c>
      <c r="BS719" s="244" t="str">
        <f t="shared" si="53"/>
        <v/>
      </c>
      <c r="BT719" s="8" t="str">
        <f>IF(BN719="","",SUBSTITUTE(BM719," ","")&amp;SUBSTITUTE(BN719," ",""))</f>
        <v/>
      </c>
    </row>
    <row r="720" spans="1:72">
      <c r="A720" s="49" t="str">
        <f t="shared" si="5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54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20" t="str">
        <f>IF(OR(B720="",F720=""),"*",AY720/P720)</f>
        <v>*</v>
      </c>
      <c r="BR720" s="20" t="str">
        <f t="shared" si="52"/>
        <v>*</v>
      </c>
      <c r="BS720" s="244" t="str">
        <f t="shared" si="53"/>
        <v/>
      </c>
      <c r="BT720" s="8" t="str">
        <f>IF(BN720="","",SUBSTITUTE(BM720," ","")&amp;SUBSTITUTE(BN720," ",""))</f>
        <v/>
      </c>
    </row>
    <row r="721" spans="1:72">
      <c r="A721" s="49" t="str">
        <f t="shared" si="5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54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20" t="str">
        <f>IF(OR(B721="",F721=""),"*",AY721/P721)</f>
        <v>*</v>
      </c>
      <c r="BR721" s="20" t="str">
        <f t="shared" si="52"/>
        <v>*</v>
      </c>
      <c r="BS721" s="244" t="str">
        <f t="shared" si="53"/>
        <v/>
      </c>
      <c r="BT721" s="8" t="str">
        <f>IF(BN721="","",SUBSTITUTE(BM721," ","")&amp;SUBSTITUTE(BN721," ",""))</f>
        <v/>
      </c>
    </row>
    <row r="722" spans="1:72">
      <c r="A722" s="49" t="str">
        <f t="shared" si="5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54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20" t="str">
        <f>IF(OR(B722="",F722=""),"*",AY722/P722)</f>
        <v>*</v>
      </c>
      <c r="BR722" s="20" t="str">
        <f t="shared" si="52"/>
        <v>*</v>
      </c>
      <c r="BS722" s="244" t="str">
        <f t="shared" si="53"/>
        <v/>
      </c>
      <c r="BT722" s="8" t="str">
        <f>IF(BN722="","",SUBSTITUTE(BM722," ","")&amp;SUBSTITUTE(BN722," ",""))</f>
        <v/>
      </c>
    </row>
    <row r="723" spans="1:72">
      <c r="A723" s="49" t="str">
        <f t="shared" si="5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54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20" t="str">
        <f>IF(OR(B723="",F723=""),"*",AY723/P723)</f>
        <v>*</v>
      </c>
      <c r="BR723" s="20" t="str">
        <f t="shared" si="52"/>
        <v>*</v>
      </c>
      <c r="BS723" s="244" t="str">
        <f t="shared" si="53"/>
        <v/>
      </c>
      <c r="BT723" s="8" t="str">
        <f>IF(BN723="","",SUBSTITUTE(BM723," ","")&amp;SUBSTITUTE(BN723," ",""))</f>
        <v/>
      </c>
    </row>
    <row r="724" spans="1:72">
      <c r="A724" s="49" t="str">
        <f t="shared" si="5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54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20" t="str">
        <f>IF(OR(B724="",F724=""),"*",AY724/P724)</f>
        <v>*</v>
      </c>
      <c r="BR724" s="20" t="str">
        <f t="shared" si="52"/>
        <v>*</v>
      </c>
      <c r="BS724" s="244" t="str">
        <f t="shared" si="53"/>
        <v/>
      </c>
      <c r="BT724" s="8" t="str">
        <f>IF(BN724="","",SUBSTITUTE(BM724," ","")&amp;SUBSTITUTE(BN724," ",""))</f>
        <v/>
      </c>
    </row>
    <row r="725" spans="1:72">
      <c r="A725" s="49" t="str">
        <f t="shared" si="5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54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20" t="str">
        <f>IF(OR(B725="",F725=""),"*",AY725/P725)</f>
        <v>*</v>
      </c>
      <c r="BR725" s="20" t="str">
        <f t="shared" si="52"/>
        <v>*</v>
      </c>
      <c r="BS725" s="244" t="str">
        <f t="shared" si="53"/>
        <v/>
      </c>
      <c r="BT725" s="8" t="str">
        <f>IF(BN725="","",SUBSTITUTE(BM725," ","")&amp;SUBSTITUTE(BN725," ",""))</f>
        <v/>
      </c>
    </row>
    <row r="726" spans="1:72">
      <c r="A726" s="49" t="str">
        <f t="shared" si="5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54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20" t="str">
        <f>IF(OR(B726="",F726=""),"*",AY726/P726)</f>
        <v>*</v>
      </c>
      <c r="BR726" s="20" t="str">
        <f t="shared" si="52"/>
        <v>*</v>
      </c>
      <c r="BS726" s="244" t="str">
        <f t="shared" si="53"/>
        <v/>
      </c>
      <c r="BT726" s="8" t="str">
        <f>IF(BN726="","",SUBSTITUTE(BM726," ","")&amp;SUBSTITUTE(BN726," ",""))</f>
        <v/>
      </c>
    </row>
    <row r="727" spans="1:72">
      <c r="A727" s="49" t="str">
        <f t="shared" si="5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54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20" t="str">
        <f>IF(OR(B727="",F727=""),"*",AY727/P727)</f>
        <v>*</v>
      </c>
      <c r="BR727" s="20" t="str">
        <f t="shared" si="52"/>
        <v>*</v>
      </c>
      <c r="BS727" s="244" t="str">
        <f t="shared" si="53"/>
        <v/>
      </c>
      <c r="BT727" s="8" t="str">
        <f>IF(BN727="","",SUBSTITUTE(BM727," ","")&amp;SUBSTITUTE(BN727," ",""))</f>
        <v/>
      </c>
    </row>
    <row r="728" spans="1:72">
      <c r="A728" s="49" t="str">
        <f t="shared" si="5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54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20" t="str">
        <f>IF(OR(B728="",F728=""),"*",AY728/P728)</f>
        <v>*</v>
      </c>
      <c r="BR728" s="20" t="str">
        <f t="shared" si="52"/>
        <v>*</v>
      </c>
      <c r="BS728" s="244" t="str">
        <f t="shared" si="53"/>
        <v/>
      </c>
      <c r="BT728" s="8" t="str">
        <f>IF(BN728="","",SUBSTITUTE(BM728," ","")&amp;SUBSTITUTE(BN728," ",""))</f>
        <v/>
      </c>
    </row>
    <row r="729" spans="1:72">
      <c r="A729" s="49" t="str">
        <f t="shared" si="5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54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20" t="str">
        <f>IF(OR(B729="",F729=""),"*",AY729/P729)</f>
        <v>*</v>
      </c>
      <c r="BR729" s="20" t="str">
        <f t="shared" si="52"/>
        <v>*</v>
      </c>
      <c r="BS729" s="244" t="str">
        <f t="shared" si="53"/>
        <v/>
      </c>
      <c r="BT729" s="8" t="str">
        <f>IF(BN729="","",SUBSTITUTE(BM729," ","")&amp;SUBSTITUTE(BN729," ",""))</f>
        <v/>
      </c>
    </row>
    <row r="730" spans="1:72">
      <c r="A730" s="49" t="str">
        <f t="shared" si="5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54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20" t="str">
        <f>IF(OR(B730="",F730=""),"*",AY730/P730)</f>
        <v>*</v>
      </c>
      <c r="BR730" s="20" t="str">
        <f t="shared" si="52"/>
        <v>*</v>
      </c>
      <c r="BS730" s="244" t="str">
        <f t="shared" si="53"/>
        <v/>
      </c>
      <c r="BT730" s="8" t="str">
        <f>IF(BN730="","",SUBSTITUTE(BM730," ","")&amp;SUBSTITUTE(BN730," ",""))</f>
        <v/>
      </c>
    </row>
    <row r="731" spans="1:72">
      <c r="A731" s="49" t="str">
        <f t="shared" si="5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54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20" t="str">
        <f>IF(OR(B731="",F731=""),"*",AY731/P731)</f>
        <v>*</v>
      </c>
      <c r="BR731" s="20" t="str">
        <f t="shared" si="52"/>
        <v>*</v>
      </c>
      <c r="BS731" s="244" t="str">
        <f t="shared" si="53"/>
        <v/>
      </c>
      <c r="BT731" s="8" t="str">
        <f>IF(BN731="","",SUBSTITUTE(BM731," ","")&amp;SUBSTITUTE(BN731," ",""))</f>
        <v/>
      </c>
    </row>
    <row r="732" spans="1:72">
      <c r="A732" s="49" t="str">
        <f t="shared" si="5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54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20" t="str">
        <f>IF(OR(B732="",F732=""),"*",AY732/P732)</f>
        <v>*</v>
      </c>
      <c r="BR732" s="20" t="str">
        <f t="shared" si="52"/>
        <v>*</v>
      </c>
      <c r="BS732" s="244" t="str">
        <f t="shared" si="53"/>
        <v/>
      </c>
      <c r="BT732" s="8" t="str">
        <f>IF(BN732="","",SUBSTITUTE(BM732," ","")&amp;SUBSTITUTE(BN732," ",""))</f>
        <v/>
      </c>
    </row>
    <row r="733" spans="1:72">
      <c r="A733" s="49" t="str">
        <f t="shared" si="5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54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20" t="str">
        <f>IF(OR(B733="",F733=""),"*",AY733/P733)</f>
        <v>*</v>
      </c>
      <c r="BR733" s="20" t="str">
        <f t="shared" si="52"/>
        <v>*</v>
      </c>
      <c r="BS733" s="244" t="str">
        <f t="shared" si="53"/>
        <v/>
      </c>
      <c r="BT733" s="8" t="str">
        <f>IF(BN733="","",SUBSTITUTE(BM733," ","")&amp;SUBSTITUTE(BN733," ",""))</f>
        <v/>
      </c>
    </row>
    <row r="734" spans="1:72">
      <c r="A734" s="49" t="str">
        <f t="shared" si="5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54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20" t="str">
        <f>IF(OR(B734="",F734=""),"*",AY734/P734)</f>
        <v>*</v>
      </c>
      <c r="BR734" s="20" t="str">
        <f t="shared" si="52"/>
        <v>*</v>
      </c>
      <c r="BS734" s="244" t="str">
        <f t="shared" si="53"/>
        <v/>
      </c>
      <c r="BT734" s="8" t="str">
        <f>IF(BN734="","",SUBSTITUTE(BM734," ","")&amp;SUBSTITUTE(BN734," ",""))</f>
        <v/>
      </c>
    </row>
    <row r="735" spans="1:72">
      <c r="A735" s="49" t="str">
        <f t="shared" si="5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54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20" t="str">
        <f>IF(OR(B735="",F735=""),"*",AY735/P735)</f>
        <v>*</v>
      </c>
      <c r="BR735" s="20" t="str">
        <f t="shared" si="52"/>
        <v>*</v>
      </c>
      <c r="BS735" s="244" t="str">
        <f t="shared" si="53"/>
        <v/>
      </c>
      <c r="BT735" s="8" t="str">
        <f>IF(BN735="","",SUBSTITUTE(BM735," ","")&amp;SUBSTITUTE(BN735," ",""))</f>
        <v/>
      </c>
    </row>
    <row r="736" spans="1:72">
      <c r="A736" s="49" t="str">
        <f t="shared" si="5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54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20" t="str">
        <f>IF(OR(B736="",F736=""),"*",AY736/P736)</f>
        <v>*</v>
      </c>
      <c r="BR736" s="20" t="str">
        <f t="shared" si="52"/>
        <v>*</v>
      </c>
      <c r="BS736" s="244" t="str">
        <f t="shared" si="53"/>
        <v/>
      </c>
      <c r="BT736" s="8" t="str">
        <f>IF(BN736="","",SUBSTITUTE(BM736," ","")&amp;SUBSTITUTE(BN736," ",""))</f>
        <v/>
      </c>
    </row>
    <row r="737" spans="1:72">
      <c r="A737" s="49" t="str">
        <f t="shared" si="5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54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20" t="str">
        <f>IF(OR(B737="",F737=""),"*",AY737/P737)</f>
        <v>*</v>
      </c>
      <c r="BR737" s="20" t="str">
        <f t="shared" si="52"/>
        <v>*</v>
      </c>
      <c r="BS737" s="244" t="str">
        <f t="shared" si="53"/>
        <v/>
      </c>
      <c r="BT737" s="8" t="str">
        <f>IF(BN737="","",SUBSTITUTE(BM737," ","")&amp;SUBSTITUTE(BN737," ",""))</f>
        <v/>
      </c>
    </row>
    <row r="738" spans="1:72">
      <c r="A738" s="49" t="str">
        <f t="shared" si="5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54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20" t="str">
        <f>IF(OR(B738="",F738=""),"*",AY738/P738)</f>
        <v>*</v>
      </c>
      <c r="BR738" s="20" t="str">
        <f t="shared" si="52"/>
        <v>*</v>
      </c>
      <c r="BS738" s="244" t="str">
        <f t="shared" si="53"/>
        <v/>
      </c>
      <c r="BT738" s="8" t="str">
        <f>IF(BN738="","",SUBSTITUTE(BM738," ","")&amp;SUBSTITUTE(BN738," ",""))</f>
        <v/>
      </c>
    </row>
    <row r="739" spans="1:72">
      <c r="A739" s="49" t="str">
        <f t="shared" si="5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54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20" t="str">
        <f>IF(OR(B739="",F739=""),"*",AY739/P739)</f>
        <v>*</v>
      </c>
      <c r="BR739" s="20" t="str">
        <f t="shared" si="52"/>
        <v>*</v>
      </c>
      <c r="BS739" s="244" t="str">
        <f t="shared" si="53"/>
        <v/>
      </c>
      <c r="BT739" s="8" t="str">
        <f>IF(BN739="","",SUBSTITUTE(BM739," ","")&amp;SUBSTITUTE(BN739," ",""))</f>
        <v/>
      </c>
    </row>
    <row r="740" spans="1:72">
      <c r="A740" s="49" t="str">
        <f t="shared" si="5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54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20" t="str">
        <f>IF(OR(B740="",F740=""),"*",AY740/P740)</f>
        <v>*</v>
      </c>
      <c r="BR740" s="20" t="str">
        <f t="shared" si="52"/>
        <v>*</v>
      </c>
      <c r="BS740" s="244" t="str">
        <f t="shared" si="53"/>
        <v/>
      </c>
      <c r="BT740" s="8" t="str">
        <f>IF(BN740="","",SUBSTITUTE(BM740," ","")&amp;SUBSTITUTE(BN740," ",""))</f>
        <v/>
      </c>
    </row>
    <row r="741" spans="1:72">
      <c r="A741" s="49" t="str">
        <f t="shared" si="5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54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20" t="str">
        <f>IF(OR(B741="",F741=""),"*",AY741/P741)</f>
        <v>*</v>
      </c>
      <c r="BR741" s="20" t="str">
        <f t="shared" si="52"/>
        <v>*</v>
      </c>
      <c r="BS741" s="244" t="str">
        <f t="shared" si="53"/>
        <v/>
      </c>
      <c r="BT741" s="8" t="str">
        <f>IF(BN741="","",SUBSTITUTE(BM741," ","")&amp;SUBSTITUTE(BN741," ",""))</f>
        <v/>
      </c>
    </row>
    <row r="742" spans="1:72">
      <c r="A742" s="49" t="str">
        <f t="shared" si="5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54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20" t="str">
        <f>IF(OR(B742="",F742=""),"*",AY742/P742)</f>
        <v>*</v>
      </c>
      <c r="BR742" s="20" t="str">
        <f t="shared" si="52"/>
        <v>*</v>
      </c>
      <c r="BS742" s="244" t="str">
        <f t="shared" si="53"/>
        <v/>
      </c>
      <c r="BT742" s="8" t="str">
        <f>IF(BN742="","",SUBSTITUTE(BM742," ","")&amp;SUBSTITUTE(BN742," ",""))</f>
        <v/>
      </c>
    </row>
    <row r="743" spans="1:72">
      <c r="A743" s="49" t="str">
        <f t="shared" si="5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54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20" t="str">
        <f>IF(OR(B743="",F743=""),"*",AY743/P743)</f>
        <v>*</v>
      </c>
      <c r="BR743" s="20" t="str">
        <f t="shared" si="52"/>
        <v>*</v>
      </c>
      <c r="BS743" s="244" t="str">
        <f t="shared" si="53"/>
        <v/>
      </c>
      <c r="BT743" s="8" t="str">
        <f>IF(BN743="","",SUBSTITUTE(BM743," ","")&amp;SUBSTITUTE(BN743," ",""))</f>
        <v/>
      </c>
    </row>
    <row r="744" spans="1:72">
      <c r="A744" s="49" t="str">
        <f t="shared" si="5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54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20" t="str">
        <f>IF(OR(B744="",F744=""),"*",AY744/P744)</f>
        <v>*</v>
      </c>
      <c r="BR744" s="20" t="str">
        <f t="shared" si="52"/>
        <v>*</v>
      </c>
      <c r="BS744" s="244" t="str">
        <f t="shared" si="53"/>
        <v/>
      </c>
      <c r="BT744" s="8" t="str">
        <f>IF(BN744="","",SUBSTITUTE(BM744," ","")&amp;SUBSTITUTE(BN744," ",""))</f>
        <v/>
      </c>
    </row>
    <row r="745" spans="1:72">
      <c r="A745" s="49" t="str">
        <f t="shared" si="5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54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20" t="str">
        <f>IF(OR(B745="",F745=""),"*",AY745/P745)</f>
        <v>*</v>
      </c>
      <c r="BR745" s="20" t="str">
        <f t="shared" si="52"/>
        <v>*</v>
      </c>
      <c r="BS745" s="244" t="str">
        <f t="shared" si="53"/>
        <v/>
      </c>
      <c r="BT745" s="8" t="str">
        <f>IF(BN745="","",SUBSTITUTE(BM745," ","")&amp;SUBSTITUTE(BN745," ",""))</f>
        <v/>
      </c>
    </row>
    <row r="746" spans="1:72">
      <c r="A746" s="49" t="str">
        <f t="shared" si="5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54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20" t="str">
        <f>IF(OR(B746="",F746=""),"*",AY746/P746)</f>
        <v>*</v>
      </c>
      <c r="BR746" s="20" t="str">
        <f t="shared" si="52"/>
        <v>*</v>
      </c>
      <c r="BS746" s="244" t="str">
        <f t="shared" si="53"/>
        <v/>
      </c>
      <c r="BT746" s="8" t="str">
        <f>IF(BN746="","",SUBSTITUTE(BM746," ","")&amp;SUBSTITUTE(BN746," ",""))</f>
        <v/>
      </c>
    </row>
    <row r="747" spans="1:72">
      <c r="A747" s="49" t="str">
        <f t="shared" si="5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54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20" t="str">
        <f>IF(OR(B747="",F747=""),"*",AY747/P747)</f>
        <v>*</v>
      </c>
      <c r="BR747" s="20" t="str">
        <f t="shared" si="52"/>
        <v>*</v>
      </c>
      <c r="BS747" s="244" t="str">
        <f t="shared" si="53"/>
        <v/>
      </c>
      <c r="BT747" s="8" t="str">
        <f>IF(BN747="","",SUBSTITUTE(BM747," ","")&amp;SUBSTITUTE(BN747," ",""))</f>
        <v/>
      </c>
    </row>
    <row r="748" spans="1:72">
      <c r="A748" s="49" t="str">
        <f t="shared" si="5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54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20" t="str">
        <f>IF(OR(B748="",F748=""),"*",AY748/P748)</f>
        <v>*</v>
      </c>
      <c r="BR748" s="20" t="str">
        <f t="shared" si="52"/>
        <v>*</v>
      </c>
      <c r="BS748" s="244" t="str">
        <f t="shared" si="53"/>
        <v/>
      </c>
      <c r="BT748" s="8" t="str">
        <f>IF(BN748="","",SUBSTITUTE(BM748," ","")&amp;SUBSTITUTE(BN748," ",""))</f>
        <v/>
      </c>
    </row>
    <row r="749" spans="1:72">
      <c r="A749" s="49" t="str">
        <f t="shared" si="5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54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20" t="str">
        <f>IF(OR(B749="",F749=""),"*",AY749/P749)</f>
        <v>*</v>
      </c>
      <c r="BR749" s="20" t="str">
        <f t="shared" si="52"/>
        <v>*</v>
      </c>
      <c r="BS749" s="244" t="str">
        <f t="shared" si="53"/>
        <v/>
      </c>
      <c r="BT749" s="8" t="str">
        <f>IF(BN749="","",SUBSTITUTE(BM749," ","")&amp;SUBSTITUTE(BN749," ",""))</f>
        <v/>
      </c>
    </row>
    <row r="750" spans="1:72">
      <c r="A750" s="49" t="str">
        <f t="shared" si="5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54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20" t="str">
        <f>IF(OR(B750="",F750=""),"*",AY750/P750)</f>
        <v>*</v>
      </c>
      <c r="BR750" s="20" t="str">
        <f t="shared" si="52"/>
        <v>*</v>
      </c>
      <c r="BS750" s="244" t="str">
        <f t="shared" si="53"/>
        <v/>
      </c>
      <c r="BT750" s="8" t="str">
        <f>IF(BN750="","",SUBSTITUTE(BM750," ","")&amp;SUBSTITUTE(BN750," ",""))</f>
        <v/>
      </c>
    </row>
    <row r="751" spans="1:72">
      <c r="A751" s="49" t="str">
        <f t="shared" si="5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54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20" t="str">
        <f>IF(OR(B751="",F751=""),"*",AY751/P751)</f>
        <v>*</v>
      </c>
      <c r="BR751" s="20" t="str">
        <f t="shared" si="52"/>
        <v>*</v>
      </c>
      <c r="BS751" s="244" t="str">
        <f t="shared" si="53"/>
        <v/>
      </c>
      <c r="BT751" s="8" t="str">
        <f>IF(BN751="","",SUBSTITUTE(BM751," ","")&amp;SUBSTITUTE(BN751," ",""))</f>
        <v/>
      </c>
    </row>
    <row r="752" spans="1:72">
      <c r="A752" s="49" t="str">
        <f t="shared" si="5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54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20" t="str">
        <f>IF(OR(B752="",F752=""),"*",AY752/P752)</f>
        <v>*</v>
      </c>
      <c r="BR752" s="20" t="str">
        <f t="shared" si="52"/>
        <v>*</v>
      </c>
      <c r="BS752" s="244" t="str">
        <f t="shared" si="53"/>
        <v/>
      </c>
      <c r="BT752" s="8" t="str">
        <f>IF(BN752="","",SUBSTITUTE(BM752," ","")&amp;SUBSTITUTE(BN752," ",""))</f>
        <v/>
      </c>
    </row>
    <row r="753" spans="1:72">
      <c r="A753" s="49" t="str">
        <f t="shared" si="5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54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20" t="str">
        <f>IF(OR(B753="",F753=""),"*",AY753/P753)</f>
        <v>*</v>
      </c>
      <c r="BR753" s="20" t="str">
        <f t="shared" si="52"/>
        <v>*</v>
      </c>
      <c r="BS753" s="244" t="str">
        <f t="shared" si="53"/>
        <v/>
      </c>
      <c r="BT753" s="8" t="str">
        <f>IF(BN753="","",SUBSTITUTE(BM753," ","")&amp;SUBSTITUTE(BN753," ",""))</f>
        <v/>
      </c>
    </row>
    <row r="754" spans="1:72">
      <c r="A754" s="49" t="str">
        <f t="shared" si="5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54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20" t="str">
        <f>IF(OR(B754="",F754=""),"*",AY754/P754)</f>
        <v>*</v>
      </c>
      <c r="BR754" s="20" t="str">
        <f t="shared" si="52"/>
        <v>*</v>
      </c>
      <c r="BS754" s="244" t="str">
        <f t="shared" si="53"/>
        <v/>
      </c>
      <c r="BT754" s="8" t="str">
        <f>IF(BN754="","",SUBSTITUTE(BM754," ","")&amp;SUBSTITUTE(BN754," ",""))</f>
        <v/>
      </c>
    </row>
    <row r="755" spans="1:72">
      <c r="A755" s="49" t="str">
        <f t="shared" si="5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54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20" t="str">
        <f>IF(OR(B755="",F755=""),"*",AY755/P755)</f>
        <v>*</v>
      </c>
      <c r="BR755" s="20" t="str">
        <f t="shared" si="52"/>
        <v>*</v>
      </c>
      <c r="BS755" s="244" t="str">
        <f t="shared" si="53"/>
        <v/>
      </c>
      <c r="BT755" s="8" t="str">
        <f>IF(BN755="","",SUBSTITUTE(BM755," ","")&amp;SUBSTITUTE(BN755," ",""))</f>
        <v/>
      </c>
    </row>
    <row r="756" spans="1:72">
      <c r="A756" s="49" t="str">
        <f t="shared" si="5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54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20" t="str">
        <f>IF(OR(B756="",F756=""),"*",AY756/P756)</f>
        <v>*</v>
      </c>
      <c r="BR756" s="20" t="str">
        <f t="shared" si="52"/>
        <v>*</v>
      </c>
      <c r="BS756" s="244" t="str">
        <f t="shared" si="53"/>
        <v/>
      </c>
      <c r="BT756" s="8" t="str">
        <f>IF(BN756="","",SUBSTITUTE(BM756," ","")&amp;SUBSTITUTE(BN756," ",""))</f>
        <v/>
      </c>
    </row>
    <row r="757" spans="1:72">
      <c r="A757" s="49" t="str">
        <f t="shared" si="5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54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20" t="str">
        <f>IF(OR(B757="",F757=""),"*",AY757/P757)</f>
        <v>*</v>
      </c>
      <c r="BR757" s="20" t="str">
        <f t="shared" si="52"/>
        <v>*</v>
      </c>
      <c r="BS757" s="244" t="str">
        <f t="shared" si="53"/>
        <v/>
      </c>
      <c r="BT757" s="8" t="str">
        <f>IF(BN757="","",SUBSTITUTE(BM757," ","")&amp;SUBSTITUTE(BN757," ",""))</f>
        <v/>
      </c>
    </row>
    <row r="758" spans="1:72">
      <c r="A758" s="49" t="str">
        <f t="shared" si="5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54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20" t="str">
        <f>IF(OR(B758="",F758=""),"*",AY758/P758)</f>
        <v>*</v>
      </c>
      <c r="BR758" s="20" t="str">
        <f t="shared" si="52"/>
        <v>*</v>
      </c>
      <c r="BS758" s="244" t="str">
        <f t="shared" si="53"/>
        <v/>
      </c>
      <c r="BT758" s="8" t="str">
        <f>IF(BN758="","",SUBSTITUTE(BM758," ","")&amp;SUBSTITUTE(BN758," ",""))</f>
        <v/>
      </c>
    </row>
    <row r="759" spans="1:72">
      <c r="A759" s="49" t="str">
        <f t="shared" si="5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54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20" t="str">
        <f>IF(OR(B759="",F759=""),"*",AY759/P759)</f>
        <v>*</v>
      </c>
      <c r="BR759" s="20" t="str">
        <f t="shared" si="52"/>
        <v>*</v>
      </c>
      <c r="BS759" s="244" t="str">
        <f t="shared" si="53"/>
        <v/>
      </c>
      <c r="BT759" s="8" t="str">
        <f>IF(BN759="","",SUBSTITUTE(BM759," ","")&amp;SUBSTITUTE(BN759," ",""))</f>
        <v/>
      </c>
    </row>
    <row r="760" spans="1:72">
      <c r="A760" s="49" t="str">
        <f t="shared" si="5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54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20" t="str">
        <f>IF(OR(B760="",F760=""),"*",AY760/P760)</f>
        <v>*</v>
      </c>
      <c r="BR760" s="20" t="str">
        <f t="shared" si="52"/>
        <v>*</v>
      </c>
      <c r="BS760" s="244" t="str">
        <f t="shared" si="53"/>
        <v/>
      </c>
      <c r="BT760" s="8" t="str">
        <f>IF(BN760="","",SUBSTITUTE(BM760," ","")&amp;SUBSTITUTE(BN760," ",""))</f>
        <v/>
      </c>
    </row>
    <row r="761" spans="1:72">
      <c r="A761" s="49" t="str">
        <f t="shared" si="5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54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20" t="str">
        <f>IF(OR(B761="",F761=""),"*",AY761/P761)</f>
        <v>*</v>
      </c>
      <c r="BR761" s="20" t="str">
        <f t="shared" si="52"/>
        <v>*</v>
      </c>
      <c r="BS761" s="244" t="str">
        <f t="shared" si="53"/>
        <v/>
      </c>
      <c r="BT761" s="8" t="str">
        <f>IF(BN761="","",SUBSTITUTE(BM761," ","")&amp;SUBSTITUTE(BN761," ",""))</f>
        <v/>
      </c>
    </row>
    <row r="762" spans="1:72">
      <c r="A762" s="49" t="str">
        <f t="shared" si="5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54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20" t="str">
        <f>IF(OR(B762="",F762=""),"*",AY762/P762)</f>
        <v>*</v>
      </c>
      <c r="BR762" s="20" t="str">
        <f t="shared" si="52"/>
        <v>*</v>
      </c>
      <c r="BS762" s="244" t="str">
        <f t="shared" si="53"/>
        <v/>
      </c>
      <c r="BT762" s="8" t="str">
        <f>IF(BN762="","",SUBSTITUTE(BM762," ","")&amp;SUBSTITUTE(BN762," ",""))</f>
        <v/>
      </c>
    </row>
    <row r="763" spans="1:72">
      <c r="A763" s="49" t="str">
        <f t="shared" si="5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54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20" t="str">
        <f>IF(OR(B763="",F763=""),"*",AY763/P763)</f>
        <v>*</v>
      </c>
      <c r="BR763" s="20" t="str">
        <f t="shared" si="52"/>
        <v>*</v>
      </c>
      <c r="BS763" s="244" t="str">
        <f t="shared" si="53"/>
        <v/>
      </c>
      <c r="BT763" s="8" t="str">
        <f>IF(BN763="","",SUBSTITUTE(BM763," ","")&amp;SUBSTITUTE(BN763," ",""))</f>
        <v/>
      </c>
    </row>
    <row r="764" spans="1:72">
      <c r="A764" s="49" t="str">
        <f t="shared" si="5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54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20" t="str">
        <f>IF(OR(B764="",F764=""),"*",AY764/P764)</f>
        <v>*</v>
      </c>
      <c r="BR764" s="20" t="str">
        <f t="shared" si="52"/>
        <v>*</v>
      </c>
      <c r="BS764" s="244" t="str">
        <f t="shared" si="53"/>
        <v/>
      </c>
      <c r="BT764" s="8" t="str">
        <f>IF(BN764="","",SUBSTITUTE(BM764," ","")&amp;SUBSTITUTE(BN764," ",""))</f>
        <v/>
      </c>
    </row>
    <row r="765" spans="1:72">
      <c r="A765" s="49" t="str">
        <f t="shared" si="5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54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20" t="str">
        <f>IF(OR(B765="",F765=""),"*",AY765/P765)</f>
        <v>*</v>
      </c>
      <c r="BR765" s="20" t="str">
        <f t="shared" si="52"/>
        <v>*</v>
      </c>
      <c r="BS765" s="244" t="str">
        <f t="shared" si="53"/>
        <v/>
      </c>
      <c r="BT765" s="8" t="str">
        <f>IF(BN765="","",SUBSTITUTE(BM765," ","")&amp;SUBSTITUTE(BN765," ",""))</f>
        <v/>
      </c>
    </row>
    <row r="766" spans="1:72">
      <c r="A766" s="49" t="str">
        <f t="shared" si="5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54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20" t="str">
        <f>IF(OR(B766="",F766=""),"*",AY766/P766)</f>
        <v>*</v>
      </c>
      <c r="BR766" s="20" t="str">
        <f t="shared" si="52"/>
        <v>*</v>
      </c>
      <c r="BS766" s="244" t="str">
        <f t="shared" si="53"/>
        <v/>
      </c>
      <c r="BT766" s="8" t="str">
        <f>IF(BN766="","",SUBSTITUTE(BM766," ","")&amp;SUBSTITUTE(BN766," ",""))</f>
        <v/>
      </c>
    </row>
    <row r="767" spans="1:72">
      <c r="A767" s="49" t="str">
        <f t="shared" si="5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54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20" t="str">
        <f>IF(OR(B767="",F767=""),"*",AY767/P767)</f>
        <v>*</v>
      </c>
      <c r="BR767" s="20" t="str">
        <f t="shared" si="52"/>
        <v>*</v>
      </c>
      <c r="BS767" s="244" t="str">
        <f t="shared" si="53"/>
        <v/>
      </c>
      <c r="BT767" s="8" t="str">
        <f>IF(BN767="","",SUBSTITUTE(BM767," ","")&amp;SUBSTITUTE(BN767," ",""))</f>
        <v/>
      </c>
    </row>
    <row r="768" spans="1:72">
      <c r="A768" s="49" t="str">
        <f t="shared" si="5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54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20" t="str">
        <f>IF(OR(B768="",F768=""),"*",AY768/P768)</f>
        <v>*</v>
      </c>
      <c r="BR768" s="20" t="str">
        <f t="shared" si="52"/>
        <v>*</v>
      </c>
      <c r="BS768" s="244" t="str">
        <f t="shared" si="53"/>
        <v/>
      </c>
      <c r="BT768" s="8" t="str">
        <f>IF(BN768="","",SUBSTITUTE(BM768," ","")&amp;SUBSTITUTE(BN768," ",""))</f>
        <v/>
      </c>
    </row>
    <row r="769" spans="1:72">
      <c r="A769" s="49" t="str">
        <f t="shared" si="5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54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20" t="str">
        <f>IF(OR(B769="",F769=""),"*",AY769/P769)</f>
        <v>*</v>
      </c>
      <c r="BR769" s="20" t="str">
        <f t="shared" si="52"/>
        <v>*</v>
      </c>
      <c r="BS769" s="244" t="str">
        <f t="shared" si="53"/>
        <v/>
      </c>
      <c r="BT769" s="8" t="str">
        <f>IF(BN769="","",SUBSTITUTE(BM769," ","")&amp;SUBSTITUTE(BN769," ",""))</f>
        <v/>
      </c>
    </row>
    <row r="770" spans="1:72">
      <c r="A770" s="49" t="str">
        <f t="shared" si="5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54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20" t="str">
        <f>IF(OR(B770="",F770=""),"*",AY770/P770)</f>
        <v>*</v>
      </c>
      <c r="BR770" s="20" t="str">
        <f t="shared" si="52"/>
        <v>*</v>
      </c>
      <c r="BS770" s="244" t="str">
        <f t="shared" si="53"/>
        <v/>
      </c>
      <c r="BT770" s="8" t="str">
        <f>IF(BN770="","",SUBSTITUTE(BM770," ","")&amp;SUBSTITUTE(BN770," ",""))</f>
        <v/>
      </c>
    </row>
    <row r="771" spans="1:72">
      <c r="A771" s="49" t="str">
        <f t="shared" si="5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54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20" t="str">
        <f>IF(OR(B771="",F771=""),"*",AY771/P771)</f>
        <v>*</v>
      </c>
      <c r="BR771" s="20" t="str">
        <f t="shared" si="52"/>
        <v>*</v>
      </c>
      <c r="BS771" s="244" t="str">
        <f t="shared" si="53"/>
        <v/>
      </c>
      <c r="BT771" s="8" t="str">
        <f>IF(BN771="","",SUBSTITUTE(BM771," ","")&amp;SUBSTITUTE(BN771," ",""))</f>
        <v/>
      </c>
    </row>
    <row r="772" spans="1:72">
      <c r="A772" s="49" t="str">
        <f t="shared" si="5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54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20" t="str">
        <f>IF(OR(B772="",F772=""),"*",AY772/P772)</f>
        <v>*</v>
      </c>
      <c r="BR772" s="20" t="str">
        <f t="shared" si="52"/>
        <v>*</v>
      </c>
      <c r="BS772" s="244" t="str">
        <f t="shared" si="53"/>
        <v/>
      </c>
      <c r="BT772" s="8" t="str">
        <f>IF(BN772="","",SUBSTITUTE(BM772," ","")&amp;SUBSTITUTE(BN772," ",""))</f>
        <v/>
      </c>
    </row>
    <row r="773" spans="1:72">
      <c r="A773" s="49" t="str">
        <f t="shared" si="5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54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20" t="str">
        <f>IF(OR(B773="",F773=""),"*",AY773/P773)</f>
        <v>*</v>
      </c>
      <c r="BR773" s="20" t="str">
        <f t="shared" si="52"/>
        <v>*</v>
      </c>
      <c r="BS773" s="244" t="str">
        <f t="shared" si="53"/>
        <v/>
      </c>
      <c r="BT773" s="8" t="str">
        <f>IF(BN773="","",SUBSTITUTE(BM773," ","")&amp;SUBSTITUTE(BN773," ",""))</f>
        <v/>
      </c>
    </row>
    <row r="774" spans="1:72">
      <c r="A774" s="49" t="str">
        <f t="shared" si="5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54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20" t="str">
        <f>IF(OR(B774="",F774=""),"*",AY774/P774)</f>
        <v>*</v>
      </c>
      <c r="BR774" s="20" t="str">
        <f t="shared" si="52"/>
        <v>*</v>
      </c>
      <c r="BS774" s="244" t="str">
        <f t="shared" si="53"/>
        <v/>
      </c>
      <c r="BT774" s="8" t="str">
        <f>IF(BN774="","",SUBSTITUTE(BM774," ","")&amp;SUBSTITUTE(BN774," ",""))</f>
        <v/>
      </c>
    </row>
    <row r="775" spans="1:72">
      <c r="A775" s="49" t="str">
        <f t="shared" si="5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54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20" t="str">
        <f>IF(OR(B775="",F775=""),"*",AY775/P775)</f>
        <v>*</v>
      </c>
      <c r="BR775" s="20" t="str">
        <f t="shared" si="52"/>
        <v>*</v>
      </c>
      <c r="BS775" s="244" t="str">
        <f t="shared" si="53"/>
        <v/>
      </c>
      <c r="BT775" s="8" t="str">
        <f>IF(BN775="","",SUBSTITUTE(BM775," ","")&amp;SUBSTITUTE(BN775," ",""))</f>
        <v/>
      </c>
    </row>
    <row r="776" spans="1:72">
      <c r="A776" s="49" t="str">
        <f t="shared" si="5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54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20" t="str">
        <f>IF(OR(B776="",F776=""),"*",AY776/P776)</f>
        <v>*</v>
      </c>
      <c r="BR776" s="20" t="str">
        <f t="shared" si="52"/>
        <v>*</v>
      </c>
      <c r="BS776" s="244" t="str">
        <f t="shared" si="53"/>
        <v/>
      </c>
      <c r="BT776" s="8" t="str">
        <f>IF(BN776="","",SUBSTITUTE(BM776," ","")&amp;SUBSTITUTE(BN776," ",""))</f>
        <v/>
      </c>
    </row>
    <row r="777" spans="1:72">
      <c r="A777" s="49" t="str">
        <f t="shared" si="5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54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20" t="str">
        <f>IF(OR(B777="",F777=""),"*",AY777/P777)</f>
        <v>*</v>
      </c>
      <c r="BR777" s="20" t="str">
        <f t="shared" si="52"/>
        <v>*</v>
      </c>
      <c r="BS777" s="244" t="str">
        <f t="shared" si="53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55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54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20" t="str">
        <f>IF(OR(B778="",F778=""),"*",AY778/P778)</f>
        <v>*</v>
      </c>
      <c r="BR778" s="20" t="str">
        <f t="shared" ref="BR778:BR804" si="56">IF(OR(B778="",F778=""),"*",BA778/Q778)</f>
        <v>*</v>
      </c>
      <c r="BS778" s="244" t="str">
        <f t="shared" ref="BS778:BS804" si="57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55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54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20" t="str">
        <f>IF(OR(B779="",F779=""),"*",AY779/P779)</f>
        <v>*</v>
      </c>
      <c r="BR779" s="20" t="str">
        <f t="shared" si="56"/>
        <v>*</v>
      </c>
      <c r="BS779" s="244" t="str">
        <f t="shared" si="57"/>
        <v/>
      </c>
      <c r="BT779" s="8" t="str">
        <f>IF(BN779="","",SUBSTITUTE(BM779," ","")&amp;SUBSTITUTE(BN779," ",""))</f>
        <v/>
      </c>
    </row>
    <row r="780" spans="1:72">
      <c r="A780" s="49" t="str">
        <f t="shared" si="55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54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20" t="str">
        <f>IF(OR(B780="",F780=""),"*",AY780/P780)</f>
        <v>*</v>
      </c>
      <c r="BR780" s="20" t="str">
        <f t="shared" si="56"/>
        <v>*</v>
      </c>
      <c r="BS780" s="244" t="str">
        <f t="shared" si="57"/>
        <v/>
      </c>
      <c r="BT780" s="8" t="str">
        <f>IF(BN780="","",SUBSTITUTE(BM780," ","")&amp;SUBSTITUTE(BN780," ",""))</f>
        <v/>
      </c>
    </row>
    <row r="781" spans="1:72">
      <c r="A781" s="49" t="str">
        <f t="shared" si="55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54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20" t="str">
        <f>IF(OR(B781="",F781=""),"*",AY781/P781)</f>
        <v>*</v>
      </c>
      <c r="BR781" s="20" t="str">
        <f t="shared" si="56"/>
        <v>*</v>
      </c>
      <c r="BS781" s="244" t="str">
        <f t="shared" si="57"/>
        <v/>
      </c>
      <c r="BT781" s="8" t="str">
        <f>IF(BN781="","",SUBSTITUTE(BM781," ","")&amp;SUBSTITUTE(BN781," ",""))</f>
        <v/>
      </c>
    </row>
    <row r="782" spans="1:72">
      <c r="A782" s="49" t="str">
        <f t="shared" si="55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54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20" t="str">
        <f>IF(OR(B782="",F782=""),"*",AY782/P782)</f>
        <v>*</v>
      </c>
      <c r="BR782" s="20" t="str">
        <f t="shared" si="56"/>
        <v>*</v>
      </c>
      <c r="BS782" s="244" t="str">
        <f t="shared" si="57"/>
        <v/>
      </c>
      <c r="BT782" s="8" t="str">
        <f>IF(BN782="","",SUBSTITUTE(BM782," ","")&amp;SUBSTITUTE(BN782," ",""))</f>
        <v/>
      </c>
    </row>
    <row r="783" spans="1:72">
      <c r="A783" s="49" t="str">
        <f t="shared" si="55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58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20" t="str">
        <f>IF(OR(B783="",F783=""),"*",AY783/P783)</f>
        <v>*</v>
      </c>
      <c r="BR783" s="20" t="str">
        <f t="shared" si="56"/>
        <v>*</v>
      </c>
      <c r="BS783" s="244" t="str">
        <f t="shared" si="57"/>
        <v/>
      </c>
      <c r="BT783" s="8" t="str">
        <f>IF(BN783="","",SUBSTITUTE(BM783," ","")&amp;SUBSTITUTE(BN783," ",""))</f>
        <v/>
      </c>
    </row>
    <row r="784" spans="1:72">
      <c r="A784" s="49" t="str">
        <f t="shared" si="55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58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20" t="str">
        <f>IF(OR(B784="",F784=""),"*",AY784/P784)</f>
        <v>*</v>
      </c>
      <c r="BR784" s="20" t="str">
        <f t="shared" si="56"/>
        <v>*</v>
      </c>
      <c r="BS784" s="244" t="str">
        <f t="shared" si="57"/>
        <v/>
      </c>
      <c r="BT784" s="8" t="str">
        <f>IF(BN784="","",SUBSTITUTE(BM784," ","")&amp;SUBSTITUTE(BN784," ",""))</f>
        <v/>
      </c>
    </row>
    <row r="785" spans="1:72">
      <c r="A785" s="49" t="str">
        <f t="shared" si="55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58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20" t="str">
        <f>IF(OR(B785="",F785=""),"*",AY785/P785)</f>
        <v>*</v>
      </c>
      <c r="BR785" s="20" t="str">
        <f t="shared" si="56"/>
        <v>*</v>
      </c>
      <c r="BS785" s="244" t="str">
        <f t="shared" si="57"/>
        <v/>
      </c>
      <c r="BT785" s="8" t="str">
        <f>IF(BN785="","",SUBSTITUTE(BM785," ","")&amp;SUBSTITUTE(BN785," ",""))</f>
        <v/>
      </c>
    </row>
    <row r="786" spans="1:72">
      <c r="A786" s="49" t="str">
        <f t="shared" si="55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58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20" t="str">
        <f>IF(OR(B786="",F786=""),"*",AY786/P786)</f>
        <v>*</v>
      </c>
      <c r="BR786" s="20" t="str">
        <f t="shared" si="56"/>
        <v>*</v>
      </c>
      <c r="BS786" s="244" t="str">
        <f t="shared" si="57"/>
        <v/>
      </c>
      <c r="BT786" s="8" t="str">
        <f>IF(BN786="","",SUBSTITUTE(BM786," ","")&amp;SUBSTITUTE(BN786," ",""))</f>
        <v/>
      </c>
    </row>
    <row r="787" spans="1:72">
      <c r="A787" s="49" t="str">
        <f t="shared" si="55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58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20" t="str">
        <f>IF(OR(B787="",F787=""),"*",AY787/P787)</f>
        <v>*</v>
      </c>
      <c r="BR787" s="242" t="str">
        <f t="shared" si="56"/>
        <v>*</v>
      </c>
      <c r="BS787" s="49" t="str">
        <f t="shared" si="57"/>
        <v/>
      </c>
      <c r="BT787" s="8" t="str">
        <f>IF(BN787="","",SUBSTITUTE(BM787," ","")&amp;SUBSTITUTE(BN787," ",""))</f>
        <v/>
      </c>
    </row>
    <row r="788" spans="1:72">
      <c r="A788" s="49" t="str">
        <f t="shared" si="55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58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20" t="str">
        <f>IF(OR(B788="",F788=""),"*",AY788/P788)</f>
        <v>*</v>
      </c>
      <c r="BR788" s="242" t="str">
        <f t="shared" si="56"/>
        <v>*</v>
      </c>
      <c r="BS788" s="49" t="str">
        <f t="shared" si="57"/>
        <v/>
      </c>
      <c r="BT788" s="8" t="str">
        <f>IF(BN788="","",SUBSTITUTE(BM788," ","")&amp;SUBSTITUTE(BN788," ",""))</f>
        <v/>
      </c>
    </row>
    <row r="789" spans="1:72">
      <c r="A789" s="49" t="str">
        <f t="shared" si="55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58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20" t="str">
        <f>IF(OR(B789="",F789=""),"*",AY789/P789)</f>
        <v>*</v>
      </c>
      <c r="BR789" s="242" t="str">
        <f t="shared" si="56"/>
        <v>*</v>
      </c>
      <c r="BS789" s="49" t="str">
        <f t="shared" si="57"/>
        <v/>
      </c>
      <c r="BT789" s="8" t="str">
        <f>IF(BN789="","",SUBSTITUTE(BM789," ","")&amp;SUBSTITUTE(BN789," ",""))</f>
        <v/>
      </c>
    </row>
    <row r="790" spans="1:72">
      <c r="A790" s="49" t="str">
        <f t="shared" si="55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58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20" t="str">
        <f>IF(OR(B790="",F790=""),"*",AY790/P790)</f>
        <v>*</v>
      </c>
      <c r="BR790" s="242" t="str">
        <f t="shared" si="56"/>
        <v>*</v>
      </c>
      <c r="BS790" s="49" t="str">
        <f t="shared" si="57"/>
        <v/>
      </c>
    </row>
    <row r="791" spans="1:72">
      <c r="A791" s="49" t="str">
        <f t="shared" si="55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58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20" t="str">
        <f>IF(OR(B791="",F791=""),"*",AY791/P791)</f>
        <v>*</v>
      </c>
      <c r="BR791" s="242" t="str">
        <f t="shared" si="56"/>
        <v>*</v>
      </c>
      <c r="BS791" s="49" t="str">
        <f t="shared" si="57"/>
        <v/>
      </c>
    </row>
    <row r="792" spans="1:72">
      <c r="A792" s="49" t="str">
        <f t="shared" si="55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58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20" t="str">
        <f>IF(OR(B792="",F792=""),"*",AY792/P792)</f>
        <v>*</v>
      </c>
      <c r="BR792" s="242" t="str">
        <f t="shared" si="56"/>
        <v>*</v>
      </c>
      <c r="BS792" s="49" t="str">
        <f t="shared" si="57"/>
        <v/>
      </c>
    </row>
    <row r="793" spans="1:72">
      <c r="A793" s="49" t="str">
        <f t="shared" si="55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58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20" t="str">
        <f>IF(OR(B793="",F793=""),"*",AY793/P793)</f>
        <v>*</v>
      </c>
      <c r="BR793" s="242" t="str">
        <f t="shared" si="56"/>
        <v>*</v>
      </c>
      <c r="BS793" s="49" t="str">
        <f t="shared" si="57"/>
        <v/>
      </c>
    </row>
    <row r="794" spans="1:72">
      <c r="A794" s="49" t="str">
        <f t="shared" si="55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58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20" t="str">
        <f>IF(OR(B794="",F794=""),"*",AY794/P794)</f>
        <v>*</v>
      </c>
      <c r="BR794" s="242" t="str">
        <f t="shared" si="56"/>
        <v>*</v>
      </c>
      <c r="BS794" s="49" t="str">
        <f t="shared" si="57"/>
        <v/>
      </c>
    </row>
    <row r="795" spans="1:72">
      <c r="A795" s="49" t="str">
        <f t="shared" si="55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58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20" t="str">
        <f>IF(OR(B795="",F795=""),"*",AY795/P795)</f>
        <v>*</v>
      </c>
      <c r="BR795" s="242" t="str">
        <f t="shared" si="56"/>
        <v>*</v>
      </c>
      <c r="BS795" s="49" t="str">
        <f t="shared" si="57"/>
        <v/>
      </c>
    </row>
    <row r="796" spans="1:72">
      <c r="A796" s="49" t="str">
        <f t="shared" si="55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58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20" t="str">
        <f>IF(OR(B796="",F796=""),"*",AY796/P796)</f>
        <v>*</v>
      </c>
      <c r="BR796" s="242" t="str">
        <f t="shared" si="56"/>
        <v>*</v>
      </c>
      <c r="BS796" s="49" t="str">
        <f t="shared" si="57"/>
        <v/>
      </c>
    </row>
    <row r="797" spans="1:72">
      <c r="A797" s="49" t="str">
        <f t="shared" si="55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58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20" t="str">
        <f>IF(OR(B797="",F797=""),"*",AY797/P797)</f>
        <v>*</v>
      </c>
      <c r="BR797" s="242" t="str">
        <f t="shared" si="56"/>
        <v>*</v>
      </c>
      <c r="BS797" s="49" t="str">
        <f t="shared" si="57"/>
        <v/>
      </c>
    </row>
    <row r="798" spans="1:72">
      <c r="A798" s="49" t="str">
        <f t="shared" si="55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58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20" t="str">
        <f>IF(OR(B798="",F798=""),"*",AY798/P798)</f>
        <v>*</v>
      </c>
      <c r="BR798" s="242" t="str">
        <f t="shared" si="56"/>
        <v>*</v>
      </c>
      <c r="BS798" s="49" t="str">
        <f t="shared" si="57"/>
        <v/>
      </c>
    </row>
    <row r="799" spans="1:72">
      <c r="A799" s="49" t="str">
        <f t="shared" si="55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58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20" t="str">
        <f>IF(OR(B799="",F799=""),"*",AY799/P799)</f>
        <v>*</v>
      </c>
      <c r="BR799" s="242" t="str">
        <f t="shared" si="56"/>
        <v>*</v>
      </c>
      <c r="BS799" s="49" t="str">
        <f t="shared" si="57"/>
        <v/>
      </c>
    </row>
    <row r="800" spans="1:72">
      <c r="A800" s="49" t="str">
        <f t="shared" si="55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58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20" t="str">
        <f>IF(OR(B800="",F800=""),"*",AY800/P800)</f>
        <v>*</v>
      </c>
      <c r="BR800" s="242" t="str">
        <f t="shared" si="56"/>
        <v>*</v>
      </c>
      <c r="BS800" s="49" t="str">
        <f t="shared" si="57"/>
        <v/>
      </c>
    </row>
    <row r="801" spans="1:71">
      <c r="A801" s="49" t="str">
        <f t="shared" si="55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58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20" t="str">
        <f>IF(OR(B801="",F801=""),"*",AY801/P801)</f>
        <v>*</v>
      </c>
      <c r="BR801" s="242" t="str">
        <f t="shared" si="56"/>
        <v>*</v>
      </c>
      <c r="BS801" s="49" t="str">
        <f t="shared" si="57"/>
        <v/>
      </c>
    </row>
    <row r="802" spans="1:71">
      <c r="A802" s="49" t="str">
        <f t="shared" si="55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58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20" t="str">
        <f>IF(OR(B802="",F802=""),"*",AY802/P802)</f>
        <v>*</v>
      </c>
      <c r="BR802" s="242" t="str">
        <f t="shared" si="56"/>
        <v>*</v>
      </c>
      <c r="BS802" s="49" t="str">
        <f t="shared" si="57"/>
        <v/>
      </c>
    </row>
    <row r="803" spans="1:71">
      <c r="A803" s="49" t="str">
        <f t="shared" si="55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58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20" t="str">
        <f>IF(OR(B803="",F803=""),"*",AY803/P803)</f>
        <v>*</v>
      </c>
      <c r="BR803" s="242" t="str">
        <f t="shared" si="56"/>
        <v>*</v>
      </c>
      <c r="BS803" s="49" t="str">
        <f t="shared" si="57"/>
        <v/>
      </c>
    </row>
    <row r="804" spans="1:71">
      <c r="A804" s="202" t="str">
        <f t="shared" si="55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58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0" t="str">
        <f>IF(OR(B804="",F804=""),"*",AY804/P804)</f>
        <v>*</v>
      </c>
      <c r="BR804" s="243" t="str">
        <f t="shared" si="56"/>
        <v>*</v>
      </c>
      <c r="BS804" s="202" t="str">
        <f t="shared" si="57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96 AA110:AE113 AA108:AE108 AA106:AE106 AC105:AE105 AC109 AC130:AE130 AC133 AA134:AE137 AA116:AE129 AC175 AC182 AC191:AC192 AC207 AA217:AE217 AC235 AA99:AE100" name="Range1_1_7_35_1"/>
    <protectedRange sqref="AF18 AF96 AF110:AF114 AF108 AF134:AF137 AF116:AF130 AF217 AF99:AF106" name="Range1_1_8_28"/>
    <protectedRange sqref="AE197:AF197 AE214:AF214 AE229:AF229" name="Range1_1_7_3"/>
    <protectedRange sqref="AA48:AA49 AA54:AA55 AA109 AA107 AA105 AA130:AA133 AA175 AA182 AA192 AA207 AA235 AA57:AA59 AA77:AA80" name="Range1_1_7_1_1"/>
    <protectedRange sqref="AB48:AE49 AB54:AE55 AB109 AD101 AD114 AB107:AE107 AB105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1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  <protectedRange sqref="AA86" name="Range1_1_7_35_1_2_2_3_1_1_1"/>
    <protectedRange sqref="AB86:AE86" name="Range1_1_7_35_1_2_2_1_2_1_1_1"/>
    <protectedRange sqref="AF86" name="Range1_1_8_28_2_2_1_2_1_1_1"/>
    <protectedRange sqref="AA89" name="Range1_1_7_1_1_1"/>
    <protectedRange sqref="AB89:AE89" name="Range1_1_7_34_2_1"/>
    <protectedRange sqref="AF89" name="Range1_1_8_27_2_1"/>
    <protectedRange sqref="AA93:AE93 AA97:AE98" name="Range1_1_7_35_1_2_2_5_1_1_1"/>
    <protectedRange sqref="AF93 AF97:AF98" name="Range1_1_8_28_2_2_3_1_1_1"/>
    <protectedRange sqref="AA94" name="Range1_1_7_35_1_2_2_6_1_1"/>
    <protectedRange sqref="AD94:AE94" name="Range1_1_7_35_1_3_5_1_1"/>
    <protectedRange sqref="AF94" name="Range1_1_8_28_3_4_1_1"/>
    <protectedRange sqref="AC94" name="Range1_1_7_35_1_2_2_4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73:Z83 Y85:Z85 Y48:Z65 Y91:Z91 Z86:Z90 Y87:Y90 Y96:Z190 Z95">
    <cfRule type="cellIs" dxfId="477" priority="43283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73:Z83 Y85:Z85 Y48:Z65 Y91:Z91 Z86:Z90 Y87:Y90 Y96:Z190 Z95">
    <cfRule type="cellIs" dxfId="476" priority="869" operator="equal">
      <formula>"NÃO"</formula>
    </cfRule>
    <cfRule type="cellIs" dxfId="475" priority="870" operator="equal">
      <formula>"SIM"</formula>
    </cfRule>
  </conditionalFormatting>
  <conditionalFormatting sqref="AZ9 AZ326:AZ784 AZ13:AZ14 AZ34:AZ85 AZ16:AZ25 AZ28 AZ11 AZ87:AZ88 AZ90:AZ91 AZ95:AZ324">
    <cfRule type="expression" dxfId="474" priority="43325">
      <formula>#REF!=1</formula>
    </cfRule>
  </conditionalFormatting>
  <conditionalFormatting sqref="BF64 U9 U65:U85 BE9 AY9 AY13:AY14 BE13:BE14 U13:U14 U34:U63 BE34:BE85 U16:U25 BE16:BE25 AY16:AY25 AY28 BE28 U28 AY11 BE11 U11 AY34:AY85 AY87:AY88 BE87:BE88 U87:U88 U90:U91 BE90:BE91 AY90:AY91 AY95:AY804 BE95:BE804 U95:U786">
    <cfRule type="cellIs" dxfId="473" priority="43309" operator="equal">
      <formula>"ERRO"</formula>
    </cfRule>
  </conditionalFormatting>
  <conditionalFormatting sqref="BQ13 BQ17:BQ25 BQ11">
    <cfRule type="cellIs" dxfId="472" priority="43304" operator="equal">
      <formula>"Produção e Intervalo"</formula>
    </cfRule>
    <cfRule type="cellIs" dxfId="471" priority="43305" operator="equal">
      <formula>"Aderente"</formula>
    </cfRule>
    <cfRule type="cellIs" dxfId="470" priority="43306" operator="equal">
      <formula>"Intervalo"</formula>
    </cfRule>
    <cfRule type="cellIs" dxfId="469" priority="43307" operator="equal">
      <formula>"Produção"</formula>
    </cfRule>
    <cfRule type="cellIs" dxfId="468" priority="43308" operator="equal">
      <formula>"ERRO"</formula>
    </cfRule>
  </conditionalFormatting>
  <conditionalFormatting sqref="BR9:BS9 BR13:BS14 BR36:BS85 BR34:BR35 BS29:BS35 BR16:BS26 BR28:BS28 BR11:BS11 BS6:BS16 BS27 BR87:BS88 BR90:BS91 BR95:BS804">
    <cfRule type="cellIs" dxfId="467" priority="43286" operator="equal">
      <formula>"*"</formula>
    </cfRule>
    <cfRule type="cellIs" dxfId="466" priority="43287" operator="greaterThanOrEqual">
      <formula>1</formula>
    </cfRule>
    <cfRule type="cellIs" dxfId="465" priority="43288" operator="lessThan">
      <formula>1</formula>
    </cfRule>
  </conditionalFormatting>
  <conditionalFormatting sqref="BH787 BH9 BH34:BI35 BH410:BH784 BH13:BH14 BH16:BH25 BH28 BH11 BH36:BH85 BH87:BH88 BH90:BH91 BH95:BH407">
    <cfRule type="iconSet" priority="45109">
      <iconSet showValue="0">
        <cfvo type="percent" val="0"/>
        <cfvo type="num" val="1"/>
        <cfvo type="num" val="1" gte="0"/>
      </iconSet>
    </cfRule>
    <cfRule type="iconSet" priority="4511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42:BK43 BK82 BK63:BK68 BK77:BK79 BK84:BK85 BK60 BK55:BK58 BK70:BK74 BK87:BK88 BK90:BK91 BK95:BK804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58:BK58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63:BK66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64" priority="45126">
      <formula>#REF!=1</formula>
    </cfRule>
  </conditionalFormatting>
  <conditionalFormatting sqref="BP108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42 BK60 BK48 BK119 BK139:BK140 BK136:BK137 BK133 BK121:BK130 BK152:BK153 BK142:BK148 BK90:BK91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82 BK77:BK78 BK84:BK85 BK55:BK58 BK70:BK74 BK95:BK96">
    <cfRule type="iconSet" priority="45141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88 BP158:BP160 BP162:BP163 BP165 BP198:BP212 BP215:BP221 BP223 BP227:BP343 BP345:BP583 BP31:BP32 BP19:BP28 BP6:BP8 BP34:BP35 BP10:BP14 BP48:BP49 BP42 BP52:BP63 BP79:BP85 BP65:BP69 BP73:BP74 BP90:BP91">
    <cfRule type="iconSet" priority="45160">
      <iconSet showValue="0">
        <cfvo type="percent" val="0"/>
        <cfvo type="num" val="1"/>
        <cfvo type="num" val="1" gte="0"/>
      </iconSet>
    </cfRule>
  </conditionalFormatting>
  <conditionalFormatting sqref="BI9 BI36:BI85 BI326:BI784 BI789:BI790 BI13:BI14 BI16:BI25 BI28 BI11 BI87:BI88 BI90:BI91 BI95:BI324">
    <cfRule type="iconSet" priority="45196">
      <iconSet showValue="0">
        <cfvo type="percent" val="0"/>
        <cfvo type="num" val="1"/>
        <cfvo type="num" val="1" gte="0"/>
      </iconSet>
    </cfRule>
  </conditionalFormatting>
  <conditionalFormatting sqref="BJ131:BK131 BJ124:BJ130 BJ132:BJ140 BJ142 BJ118:BJ122 BJ179:BJ190 BJ171:BJ177 BJ144:BJ168 BJ192:BJ332 BH408:BH409 BJ334:BJ407 BJ409:BJ784 BJ13:BJ14 BJ16:BJ25 BJ28 BJ11 BJ9:BK9 BJ34:BJ35 BJ43:BK43 BJ37:BJ55 BJ66:BJ68 BK77:BK78 BJ77:BJ79 BJ82 BJ84:BJ85 BJ87:BJ88 BJ90:BJ91 BJ95:BJ116">
    <cfRule type="iconSet" priority="4519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63" priority="707" operator="equal">
      <formula>"OPORTUNIDADE"</formula>
    </cfRule>
  </conditionalFormatting>
  <conditionalFormatting sqref="Z191">
    <cfRule type="cellIs" dxfId="462" priority="705" operator="equal">
      <formula>"NÃO"</formula>
    </cfRule>
    <cfRule type="cellIs" dxfId="461" priority="706" operator="equal">
      <formula>"SIM"</formula>
    </cfRule>
  </conditionalFormatting>
  <conditionalFormatting sqref="Z193">
    <cfRule type="cellIs" dxfId="460" priority="704" operator="equal">
      <formula>"OPORTUNIDADE"</formula>
    </cfRule>
  </conditionalFormatting>
  <conditionalFormatting sqref="Z193">
    <cfRule type="cellIs" dxfId="459" priority="702" operator="equal">
      <formula>"NÃO"</formula>
    </cfRule>
    <cfRule type="cellIs" dxfId="458" priority="703" operator="equal">
      <formula>"SIM"</formula>
    </cfRule>
  </conditionalFormatting>
  <conditionalFormatting sqref="BP181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457" priority="697" operator="equal">
      <formula>"OPORTUNIDADE"</formula>
    </cfRule>
  </conditionalFormatting>
  <conditionalFormatting sqref="Y191">
    <cfRule type="cellIs" dxfId="456" priority="695" operator="equal">
      <formula>"NÃO"</formula>
    </cfRule>
    <cfRule type="cellIs" dxfId="455" priority="696" operator="equal">
      <formula>"SIM"</formula>
    </cfRule>
  </conditionalFormatting>
  <conditionalFormatting sqref="Y193">
    <cfRule type="cellIs" dxfId="454" priority="694" operator="equal">
      <formula>"OPORTUNIDADE"</formula>
    </cfRule>
  </conditionalFormatting>
  <conditionalFormatting sqref="Y193">
    <cfRule type="cellIs" dxfId="453" priority="692" operator="equal">
      <formula>"NÃO"</formula>
    </cfRule>
    <cfRule type="cellIs" dxfId="452" priority="693" operator="equal">
      <formula>"SIM"</formula>
    </cfRule>
  </conditionalFormatting>
  <conditionalFormatting sqref="BP180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51" priority="643" operator="equal">
      <formula>"OPORTUNIDADE"</formula>
    </cfRule>
  </conditionalFormatting>
  <conditionalFormatting sqref="Z210">
    <cfRule type="cellIs" dxfId="450" priority="641" operator="equal">
      <formula>"NÃO"</formula>
    </cfRule>
    <cfRule type="cellIs" dxfId="449" priority="642" operator="equal">
      <formula>"SIM"</formula>
    </cfRule>
  </conditionalFormatting>
  <conditionalFormatting sqref="Y210:Y214">
    <cfRule type="cellIs" dxfId="448" priority="640" operator="equal">
      <formula>"OPORTUNIDADE"</formula>
    </cfRule>
  </conditionalFormatting>
  <conditionalFormatting sqref="Y210:Y214">
    <cfRule type="cellIs" dxfId="447" priority="638" operator="equal">
      <formula>"NÃO"</formula>
    </cfRule>
    <cfRule type="cellIs" dxfId="446" priority="639" operator="equal">
      <formula>"SIM"</formula>
    </cfRule>
  </conditionalFormatting>
  <conditionalFormatting sqref="Y208">
    <cfRule type="cellIs" dxfId="445" priority="637" operator="equal">
      <formula>"OPORTUNIDADE"</formula>
    </cfRule>
  </conditionalFormatting>
  <conditionalFormatting sqref="Y208">
    <cfRule type="cellIs" dxfId="444" priority="635" operator="equal">
      <formula>"NÃO"</formula>
    </cfRule>
    <cfRule type="cellIs" dxfId="443" priority="636" operator="equal">
      <formula>"SIM"</formula>
    </cfRule>
  </conditionalFormatting>
  <conditionalFormatting sqref="Y207">
    <cfRule type="cellIs" dxfId="442" priority="634" operator="equal">
      <formula>"OPORTUNIDADE"</formula>
    </cfRule>
  </conditionalFormatting>
  <conditionalFormatting sqref="Y207">
    <cfRule type="cellIs" dxfId="441" priority="632" operator="equal">
      <formula>"NÃO"</formula>
    </cfRule>
    <cfRule type="cellIs" dxfId="440" priority="633" operator="equal">
      <formula>"SIM"</formula>
    </cfRule>
  </conditionalFormatting>
  <conditionalFormatting sqref="Y206">
    <cfRule type="cellIs" dxfId="439" priority="631" operator="equal">
      <formula>"OPORTUNIDADE"</formula>
    </cfRule>
  </conditionalFormatting>
  <conditionalFormatting sqref="Y206">
    <cfRule type="cellIs" dxfId="438" priority="629" operator="equal">
      <formula>"NÃO"</formula>
    </cfRule>
    <cfRule type="cellIs" dxfId="437" priority="630" operator="equal">
      <formula>"SIM"</formula>
    </cfRule>
  </conditionalFormatting>
  <conditionalFormatting sqref="Y205">
    <cfRule type="cellIs" dxfId="436" priority="628" operator="equal">
      <formula>"OPORTUNIDADE"</formula>
    </cfRule>
  </conditionalFormatting>
  <conditionalFormatting sqref="Y205">
    <cfRule type="cellIs" dxfId="435" priority="626" operator="equal">
      <formula>"NÃO"</formula>
    </cfRule>
    <cfRule type="cellIs" dxfId="434" priority="627" operator="equal">
      <formula>"SIM"</formula>
    </cfRule>
  </conditionalFormatting>
  <conditionalFormatting sqref="Y204">
    <cfRule type="cellIs" dxfId="433" priority="625" operator="equal">
      <formula>"OPORTUNIDADE"</formula>
    </cfRule>
  </conditionalFormatting>
  <conditionalFormatting sqref="Y204">
    <cfRule type="cellIs" dxfId="432" priority="623" operator="equal">
      <formula>"NÃO"</formula>
    </cfRule>
    <cfRule type="cellIs" dxfId="431" priority="624" operator="equal">
      <formula>"SIM"</formula>
    </cfRule>
  </conditionalFormatting>
  <conditionalFormatting sqref="Y203">
    <cfRule type="cellIs" dxfId="430" priority="622" operator="equal">
      <formula>"OPORTUNIDADE"</formula>
    </cfRule>
  </conditionalFormatting>
  <conditionalFormatting sqref="Y203">
    <cfRule type="cellIs" dxfId="429" priority="620" operator="equal">
      <formula>"NÃO"</formula>
    </cfRule>
    <cfRule type="cellIs" dxfId="428" priority="621" operator="equal">
      <formula>"SIM"</formula>
    </cfRule>
  </conditionalFormatting>
  <conditionalFormatting sqref="BJ169:BK169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427" priority="608" operator="equal">
      <formula>"OPORTUNIDADE"</formula>
    </cfRule>
  </conditionalFormatting>
  <conditionalFormatting sqref="Y221">
    <cfRule type="cellIs" dxfId="426" priority="606" operator="equal">
      <formula>"NÃO"</formula>
    </cfRule>
    <cfRule type="cellIs" dxfId="425" priority="607" operator="equal">
      <formula>"SIM"</formula>
    </cfRule>
  </conditionalFormatting>
  <conditionalFormatting sqref="Y229">
    <cfRule type="cellIs" dxfId="424" priority="602" operator="equal">
      <formula>"OPORTUNIDADE"</formula>
    </cfRule>
  </conditionalFormatting>
  <conditionalFormatting sqref="Y229">
    <cfRule type="cellIs" dxfId="423" priority="600" operator="equal">
      <formula>"NÃO"</formula>
    </cfRule>
    <cfRule type="cellIs" dxfId="422" priority="601" operator="equal">
      <formula>"SIM"</formula>
    </cfRule>
  </conditionalFormatting>
  <conditionalFormatting sqref="BP213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421" priority="583" operator="equal">
      <formula>"OPORTUNIDADE"</formula>
    </cfRule>
  </conditionalFormatting>
  <conditionalFormatting sqref="Y241:Z241">
    <cfRule type="cellIs" dxfId="420" priority="581" operator="equal">
      <formula>"NÃO"</formula>
    </cfRule>
    <cfRule type="cellIs" dxfId="419" priority="582" operator="equal">
      <formula>"SIM"</formula>
    </cfRule>
  </conditionalFormatting>
  <conditionalFormatting sqref="BP222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418" priority="576" operator="equal">
      <formula>"OPORTUNIDADE"</formula>
    </cfRule>
  </conditionalFormatting>
  <conditionalFormatting sqref="Z238">
    <cfRule type="cellIs" dxfId="417" priority="574" operator="equal">
      <formula>"NÃO"</formula>
    </cfRule>
    <cfRule type="cellIs" dxfId="416" priority="575" operator="equal">
      <formula>"SIM"</formula>
    </cfRule>
  </conditionalFormatting>
  <conditionalFormatting sqref="BK247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415" priority="525" operator="equal">
      <formula>"OPORTUNIDADE"</formula>
    </cfRule>
  </conditionalFormatting>
  <conditionalFormatting sqref="Y6:Y7">
    <cfRule type="cellIs" dxfId="414" priority="523" operator="equal">
      <formula>"NÃO"</formula>
    </cfRule>
    <cfRule type="cellIs" dxfId="413" priority="524" operator="equal">
      <formula>"SIM"</formula>
    </cfRule>
  </conditionalFormatting>
  <conditionalFormatting sqref="Z7">
    <cfRule type="cellIs" dxfId="412" priority="509" operator="equal">
      <formula>"OPORTUNIDADE"</formula>
    </cfRule>
  </conditionalFormatting>
  <conditionalFormatting sqref="Z7">
    <cfRule type="cellIs" dxfId="411" priority="507" operator="equal">
      <formula>"NÃO"</formula>
    </cfRule>
    <cfRule type="cellIs" dxfId="410" priority="508" operator="equal">
      <formula>"SIM"</formula>
    </cfRule>
  </conditionalFormatting>
  <conditionalFormatting sqref="AZ7">
    <cfRule type="expression" dxfId="409" priority="519">
      <formula>#REF!=1</formula>
    </cfRule>
  </conditionalFormatting>
  <conditionalFormatting sqref="BE7 U7 AY7">
    <cfRule type="cellIs" dxfId="408" priority="518" operator="equal">
      <formula>"ERRO"</formula>
    </cfRule>
  </conditionalFormatting>
  <conditionalFormatting sqref="BP7">
    <cfRule type="cellIs" dxfId="407" priority="513" operator="equal">
      <formula>"Produção e Intervalo"</formula>
    </cfRule>
    <cfRule type="cellIs" dxfId="406" priority="514" operator="equal">
      <formula>"Aderente"</formula>
    </cfRule>
    <cfRule type="cellIs" dxfId="405" priority="515" operator="equal">
      <formula>"Intervalo"</formula>
    </cfRule>
    <cfRule type="cellIs" dxfId="404" priority="516" operator="equal">
      <formula>"Produção"</formula>
    </cfRule>
    <cfRule type="cellIs" dxfId="403" priority="517" operator="equal">
      <formula>"ERRO"</formula>
    </cfRule>
  </conditionalFormatting>
  <conditionalFormatting sqref="BQ7:BR7">
    <cfRule type="cellIs" dxfId="402" priority="510" operator="equal">
      <formula>"*"</formula>
    </cfRule>
    <cfRule type="cellIs" dxfId="401" priority="511" operator="greaterThanOrEqual">
      <formula>1</formula>
    </cfRule>
    <cfRule type="cellIs" dxfId="400" priority="512" operator="lessThan">
      <formula>1</formula>
    </cfRule>
  </conditionalFormatting>
  <conditionalFormatting sqref="BH7">
    <cfRule type="iconSet" priority="520">
      <iconSet showValue="0">
        <cfvo type="percent" val="0"/>
        <cfvo type="num" val="1"/>
        <cfvo type="num" val="1" gte="0"/>
      </iconSet>
    </cfRule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Z6">
    <cfRule type="cellIs" dxfId="399" priority="491" operator="equal">
      <formula>"OPORTUNIDADE"</formula>
    </cfRule>
  </conditionalFormatting>
  <conditionalFormatting sqref="Z6">
    <cfRule type="cellIs" dxfId="398" priority="489" operator="equal">
      <formula>"NÃO"</formula>
    </cfRule>
    <cfRule type="cellIs" dxfId="397" priority="490" operator="equal">
      <formula>"SIM"</formula>
    </cfRule>
  </conditionalFormatting>
  <conditionalFormatting sqref="AZ6">
    <cfRule type="expression" dxfId="396" priority="501">
      <formula>#REF!=1</formula>
    </cfRule>
  </conditionalFormatting>
  <conditionalFormatting sqref="U6 AY6 BE6">
    <cfRule type="cellIs" dxfId="395" priority="500" operator="equal">
      <formula>"ERRO"</formula>
    </cfRule>
  </conditionalFormatting>
  <conditionalFormatting sqref="BP6">
    <cfRule type="cellIs" dxfId="394" priority="495" operator="equal">
      <formula>"Produção e Intervalo"</formula>
    </cfRule>
    <cfRule type="cellIs" dxfId="393" priority="496" operator="equal">
      <formula>"Aderente"</formula>
    </cfRule>
    <cfRule type="cellIs" dxfId="392" priority="497" operator="equal">
      <formula>"Intervalo"</formula>
    </cfRule>
    <cfRule type="cellIs" dxfId="391" priority="498" operator="equal">
      <formula>"Produção"</formula>
    </cfRule>
    <cfRule type="cellIs" dxfId="390" priority="499" operator="equal">
      <formula>"ERRO"</formula>
    </cfRule>
  </conditionalFormatting>
  <conditionalFormatting sqref="BQ6:BR6">
    <cfRule type="cellIs" dxfId="389" priority="492" operator="equal">
      <formula>"*"</formula>
    </cfRule>
    <cfRule type="cellIs" dxfId="388" priority="493" operator="greaterThanOrEqual">
      <formula>1</formula>
    </cfRule>
    <cfRule type="cellIs" dxfId="387" priority="494" operator="lessThan">
      <formula>1</formula>
    </cfRule>
  </conditionalFormatting>
  <conditionalFormatting sqref="BI6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504">
      <iconSet showValue="0">
        <cfvo type="percent" val="0"/>
        <cfvo type="num" val="1"/>
        <cfvo type="num" val="1" gte="0"/>
      </iconSet>
    </cfRule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486">
      <iconSet showValue="0">
        <cfvo type="percent" val="0"/>
        <cfvo type="num" val="1"/>
        <cfvo type="num" val="1" gte="0"/>
      </iconSet>
    </cfRule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Z8">
    <cfRule type="cellIs" dxfId="386" priority="473" operator="equal">
      <formula>"OPORTUNIDADE"</formula>
    </cfRule>
  </conditionalFormatting>
  <conditionalFormatting sqref="Z8">
    <cfRule type="cellIs" dxfId="385" priority="471" operator="equal">
      <formula>"NÃO"</formula>
    </cfRule>
    <cfRule type="cellIs" dxfId="384" priority="472" operator="equal">
      <formula>"SIM"</formula>
    </cfRule>
  </conditionalFormatting>
  <conditionalFormatting sqref="AZ8">
    <cfRule type="expression" dxfId="383" priority="483">
      <formula>#REF!=1</formula>
    </cfRule>
  </conditionalFormatting>
  <conditionalFormatting sqref="BE8 U8 AY8">
    <cfRule type="cellIs" dxfId="382" priority="482" operator="equal">
      <formula>"ERRO"</formula>
    </cfRule>
  </conditionalFormatting>
  <conditionalFormatting sqref="BP8">
    <cfRule type="cellIs" dxfId="381" priority="477" operator="equal">
      <formula>"Produção e Intervalo"</formula>
    </cfRule>
    <cfRule type="cellIs" dxfId="380" priority="478" operator="equal">
      <formula>"Aderente"</formula>
    </cfRule>
    <cfRule type="cellIs" dxfId="379" priority="479" operator="equal">
      <formula>"Intervalo"</formula>
    </cfRule>
    <cfRule type="cellIs" dxfId="378" priority="480" operator="equal">
      <formula>"Produção"</formula>
    </cfRule>
    <cfRule type="cellIs" dxfId="377" priority="481" operator="equal">
      <formula>"ERRO"</formula>
    </cfRule>
  </conditionalFormatting>
  <conditionalFormatting sqref="BQ8:BR8 BQ9:BQ10 BQ14:BQ16 BQ26:BQ85 BQ87:BQ88 BQ90:BQ91 BQ95:BQ804">
    <cfRule type="cellIs" dxfId="376" priority="474" operator="equal">
      <formula>"*"</formula>
    </cfRule>
    <cfRule type="cellIs" dxfId="375" priority="475" operator="greaterThanOrEqual">
      <formula>1</formula>
    </cfRule>
    <cfRule type="cellIs" dxfId="374" priority="476" operator="lessThan">
      <formula>1</formula>
    </cfRule>
  </conditionalFormatting>
  <conditionalFormatting sqref="BJ8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Y8">
    <cfRule type="cellIs" dxfId="373" priority="469" operator="equal">
      <formula>"OPORTUNIDADE"</formula>
    </cfRule>
  </conditionalFormatting>
  <conditionalFormatting sqref="Y8">
    <cfRule type="cellIs" dxfId="372" priority="467" operator="equal">
      <formula>"NÃO"</formula>
    </cfRule>
    <cfRule type="cellIs" dxfId="371" priority="468" operator="equal">
      <formula>"SIM"</formula>
    </cfRule>
  </conditionalFormatting>
  <conditionalFormatting sqref="Z12">
    <cfRule type="cellIs" dxfId="370" priority="453" operator="equal">
      <formula>"OPORTUNIDADE"</formula>
    </cfRule>
  </conditionalFormatting>
  <conditionalFormatting sqref="Z12">
    <cfRule type="cellIs" dxfId="369" priority="451" operator="equal">
      <formula>"NÃO"</formula>
    </cfRule>
    <cfRule type="cellIs" dxfId="368" priority="452" operator="equal">
      <formula>"SIM"</formula>
    </cfRule>
  </conditionalFormatting>
  <conditionalFormatting sqref="AZ12">
    <cfRule type="expression" dxfId="367" priority="463">
      <formula>#REF!=1</formula>
    </cfRule>
  </conditionalFormatting>
  <conditionalFormatting sqref="U12 BE12">
    <cfRule type="cellIs" dxfId="366" priority="462" operator="equal">
      <formula>"ERRO"</formula>
    </cfRule>
  </conditionalFormatting>
  <conditionalFormatting sqref="BP12">
    <cfRule type="cellIs" dxfId="365" priority="457" operator="equal">
      <formula>"Produção e Intervalo"</formula>
    </cfRule>
    <cfRule type="cellIs" dxfId="364" priority="458" operator="equal">
      <formula>"Aderente"</formula>
    </cfRule>
    <cfRule type="cellIs" dxfId="363" priority="459" operator="equal">
      <formula>"Intervalo"</formula>
    </cfRule>
    <cfRule type="cellIs" dxfId="362" priority="460" operator="equal">
      <formula>"Produção"</formula>
    </cfRule>
    <cfRule type="cellIs" dxfId="361" priority="461" operator="equal">
      <formula>"ERRO"</formula>
    </cfRule>
  </conditionalFormatting>
  <conditionalFormatting sqref="BQ12:BR12">
    <cfRule type="cellIs" dxfId="360" priority="454" operator="equal">
      <formula>"*"</formula>
    </cfRule>
    <cfRule type="cellIs" dxfId="359" priority="455" operator="greaterThanOrEqual">
      <formula>1</formula>
    </cfRule>
    <cfRule type="cellIs" dxfId="358" priority="456" operator="lessThan">
      <formula>1</formula>
    </cfRule>
  </conditionalFormatting>
  <conditionalFormatting sqref="BH12">
    <cfRule type="iconSet" priority="464">
      <iconSet showValue="0">
        <cfvo type="percent" val="0"/>
        <cfvo type="num" val="1"/>
        <cfvo type="num" val="1" gte="0"/>
      </iconSet>
    </cfRule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57" priority="450" operator="equal">
      <formula>"ERRO"</formula>
    </cfRule>
  </conditionalFormatting>
  <conditionalFormatting sqref="Y12">
    <cfRule type="cellIs" dxfId="356" priority="448" operator="equal">
      <formula>"OPORTUNIDADE"</formula>
    </cfRule>
  </conditionalFormatting>
  <conditionalFormatting sqref="Y12">
    <cfRule type="cellIs" dxfId="355" priority="446" operator="equal">
      <formula>"NÃO"</formula>
    </cfRule>
    <cfRule type="cellIs" dxfId="354" priority="447" operator="equal">
      <formula>"SIM"</formula>
    </cfRule>
  </conditionalFormatting>
  <conditionalFormatting sqref="Z30">
    <cfRule type="cellIs" dxfId="353" priority="431" operator="equal">
      <formula>"OPORTUNIDADE"</formula>
    </cfRule>
  </conditionalFormatting>
  <conditionalFormatting sqref="Z30">
    <cfRule type="cellIs" dxfId="352" priority="429" operator="equal">
      <formula>"NÃO"</formula>
    </cfRule>
    <cfRule type="cellIs" dxfId="351" priority="430" operator="equal">
      <formula>"SIM"</formula>
    </cfRule>
  </conditionalFormatting>
  <conditionalFormatting sqref="AZ30">
    <cfRule type="expression" dxfId="350" priority="441">
      <formula>#REF!=1</formula>
    </cfRule>
  </conditionalFormatting>
  <conditionalFormatting sqref="U30 BE30 AY30">
    <cfRule type="cellIs" dxfId="349" priority="440" operator="equal">
      <formula>"ERRO"</formula>
    </cfRule>
  </conditionalFormatting>
  <conditionalFormatting sqref="BP30">
    <cfRule type="cellIs" dxfId="348" priority="435" operator="equal">
      <formula>"Produção e Intervalo"</formula>
    </cfRule>
    <cfRule type="cellIs" dxfId="347" priority="436" operator="equal">
      <formula>"Aderente"</formula>
    </cfRule>
    <cfRule type="cellIs" dxfId="346" priority="437" operator="equal">
      <formula>"Intervalo"</formula>
    </cfRule>
    <cfRule type="cellIs" dxfId="345" priority="438" operator="equal">
      <formula>"Produção"</formula>
    </cfRule>
    <cfRule type="cellIs" dxfId="344" priority="439" operator="equal">
      <formula>"ERRO"</formula>
    </cfRule>
  </conditionalFormatting>
  <conditionalFormatting sqref="BR30">
    <cfRule type="cellIs" dxfId="343" priority="432" operator="equal">
      <formula>"*"</formula>
    </cfRule>
    <cfRule type="cellIs" dxfId="342" priority="433" operator="greaterThanOrEqual">
      <formula>1</formula>
    </cfRule>
    <cfRule type="cellIs" dxfId="341" priority="434" operator="lessThan">
      <formula>1</formula>
    </cfRule>
  </conditionalFormatting>
  <conditionalFormatting sqref="BH30">
    <cfRule type="iconSet" priority="442">
      <iconSet showValue="0">
        <cfvo type="percent" val="0"/>
        <cfvo type="num" val="1"/>
        <cfvo type="num" val="1" gte="0"/>
      </iconSet>
    </cfRule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0" priority="414" operator="equal">
      <formula>"OPORTUNIDADE"</formula>
    </cfRule>
  </conditionalFormatting>
  <conditionalFormatting sqref="Z29">
    <cfRule type="cellIs" dxfId="339" priority="412" operator="equal">
      <formula>"NÃO"</formula>
    </cfRule>
    <cfRule type="cellIs" dxfId="338" priority="413" operator="equal">
      <formula>"SIM"</formula>
    </cfRule>
  </conditionalFormatting>
  <conditionalFormatting sqref="AZ29">
    <cfRule type="expression" dxfId="337" priority="424">
      <formula>#REF!=1</formula>
    </cfRule>
  </conditionalFormatting>
  <conditionalFormatting sqref="U29 BE29 AY29">
    <cfRule type="cellIs" dxfId="336" priority="423" operator="equal">
      <formula>"ERRO"</formula>
    </cfRule>
  </conditionalFormatting>
  <conditionalFormatting sqref="BP29">
    <cfRule type="cellIs" dxfId="335" priority="418" operator="equal">
      <formula>"Produção e Intervalo"</formula>
    </cfRule>
    <cfRule type="cellIs" dxfId="334" priority="419" operator="equal">
      <formula>"Aderente"</formula>
    </cfRule>
    <cfRule type="cellIs" dxfId="333" priority="420" operator="equal">
      <formula>"Intervalo"</formula>
    </cfRule>
    <cfRule type="cellIs" dxfId="332" priority="421" operator="equal">
      <formula>"Produção"</formula>
    </cfRule>
    <cfRule type="cellIs" dxfId="331" priority="422" operator="equal">
      <formula>"ERRO"</formula>
    </cfRule>
  </conditionalFormatting>
  <conditionalFormatting sqref="BR29">
    <cfRule type="cellIs" dxfId="330" priority="415" operator="equal">
      <formula>"*"</formula>
    </cfRule>
    <cfRule type="cellIs" dxfId="329" priority="416" operator="greaterThanOrEqual">
      <formula>1</formula>
    </cfRule>
    <cfRule type="cellIs" dxfId="328" priority="417" operator="lessThan">
      <formula>1</formula>
    </cfRule>
  </conditionalFormatting>
  <conditionalFormatting sqref="BH29">
    <cfRule type="iconSet" priority="425">
      <iconSet showValue="0">
        <cfvo type="percent" val="0"/>
        <cfvo type="num" val="1"/>
        <cfvo type="num" val="1" gte="0"/>
      </iconSet>
    </cfRule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327" priority="408" operator="equal">
      <formula>"OPORTUNIDADE"</formula>
    </cfRule>
  </conditionalFormatting>
  <conditionalFormatting sqref="Y29:Y30">
    <cfRule type="cellIs" dxfId="326" priority="406" operator="equal">
      <formula>"NÃO"</formula>
    </cfRule>
    <cfRule type="cellIs" dxfId="325" priority="407" operator="equal">
      <formula>"SIM"</formula>
    </cfRule>
  </conditionalFormatting>
  <conditionalFormatting sqref="Z31">
    <cfRule type="cellIs" dxfId="324" priority="393" operator="equal">
      <formula>"OPORTUNIDADE"</formula>
    </cfRule>
  </conditionalFormatting>
  <conditionalFormatting sqref="Z31">
    <cfRule type="cellIs" dxfId="323" priority="391" operator="equal">
      <formula>"NÃO"</formula>
    </cfRule>
    <cfRule type="cellIs" dxfId="322" priority="392" operator="equal">
      <formula>"SIM"</formula>
    </cfRule>
  </conditionalFormatting>
  <conditionalFormatting sqref="AZ31">
    <cfRule type="expression" dxfId="321" priority="403">
      <formula>#REF!=1</formula>
    </cfRule>
  </conditionalFormatting>
  <conditionalFormatting sqref="BE31 U31 AY31:AY33">
    <cfRule type="cellIs" dxfId="320" priority="402" operator="equal">
      <formula>"ERRO"</formula>
    </cfRule>
  </conditionalFormatting>
  <conditionalFormatting sqref="BR31">
    <cfRule type="cellIs" dxfId="319" priority="394" operator="equal">
      <formula>"*"</formula>
    </cfRule>
    <cfRule type="cellIs" dxfId="318" priority="395" operator="greaterThanOrEqual">
      <formula>1</formula>
    </cfRule>
    <cfRule type="cellIs" dxfId="317" priority="396" operator="lessThan">
      <formula>1</formula>
    </cfRule>
  </conditionalFormatting>
  <conditionalFormatting sqref="BI31:BJ3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388">
      <iconSet showValue="0">
        <cfvo type="percent" val="0"/>
        <cfvo type="num" val="1"/>
        <cfvo type="num" val="1" gte="0"/>
      </iconSet>
    </cfRule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316" priority="383" operator="equal">
      <formula>"OPORTUNIDADE"</formula>
    </cfRule>
  </conditionalFormatting>
  <conditionalFormatting sqref="Y31:Y33">
    <cfRule type="cellIs" dxfId="315" priority="381" operator="equal">
      <formula>"NÃO"</formula>
    </cfRule>
    <cfRule type="cellIs" dxfId="314" priority="382" operator="equal">
      <formula>"SIM"</formula>
    </cfRule>
  </conditionalFormatting>
  <conditionalFormatting sqref="Y15:Z15">
    <cfRule type="cellIs" dxfId="313" priority="364" operator="equal">
      <formula>"OPORTUNIDADE"</formula>
    </cfRule>
  </conditionalFormatting>
  <conditionalFormatting sqref="Y15:Z15">
    <cfRule type="cellIs" dxfId="312" priority="362" operator="equal">
      <formula>"NÃO"</formula>
    </cfRule>
    <cfRule type="cellIs" dxfId="311" priority="363" operator="equal">
      <formula>"SIM"</formula>
    </cfRule>
  </conditionalFormatting>
  <conditionalFormatting sqref="AZ15">
    <cfRule type="expression" dxfId="310" priority="374">
      <formula>#REF!=1</formula>
    </cfRule>
  </conditionalFormatting>
  <conditionalFormatting sqref="U15 BE15 AY15">
    <cfRule type="cellIs" dxfId="309" priority="373" operator="equal">
      <formula>"ERRO"</formula>
    </cfRule>
  </conditionalFormatting>
  <conditionalFormatting sqref="BR15">
    <cfRule type="cellIs" dxfId="308" priority="365" operator="equal">
      <formula>"*"</formula>
    </cfRule>
    <cfRule type="cellIs" dxfId="307" priority="366" operator="greaterThanOrEqual">
      <formula>1</formula>
    </cfRule>
    <cfRule type="cellIs" dxfId="306" priority="367" operator="lessThan">
      <formula>1</formula>
    </cfRule>
  </conditionalFormatting>
  <conditionalFormatting sqref="BJ15:BK15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379">
      <iconSet showValue="0">
        <cfvo type="percent" val="0"/>
        <cfvo type="num" val="1"/>
        <cfvo type="num" val="1" gte="0"/>
      </iconSet>
    </cfRule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Z32">
    <cfRule type="cellIs" dxfId="305" priority="343" operator="equal">
      <formula>"OPORTUNIDADE"</formula>
    </cfRule>
  </conditionalFormatting>
  <conditionalFormatting sqref="Z32">
    <cfRule type="cellIs" dxfId="304" priority="341" operator="equal">
      <formula>"NÃO"</formula>
    </cfRule>
    <cfRule type="cellIs" dxfId="303" priority="342" operator="equal">
      <formula>"SIM"</formula>
    </cfRule>
  </conditionalFormatting>
  <conditionalFormatting sqref="AZ32">
    <cfRule type="expression" dxfId="302" priority="353">
      <formula>#REF!=1</formula>
    </cfRule>
  </conditionalFormatting>
  <conditionalFormatting sqref="BE32 U32">
    <cfRule type="cellIs" dxfId="301" priority="352" operator="equal">
      <formula>"ERRO"</formula>
    </cfRule>
  </conditionalFormatting>
  <conditionalFormatting sqref="BR32">
    <cfRule type="cellIs" dxfId="300" priority="344" operator="equal">
      <formula>"*"</formula>
    </cfRule>
    <cfRule type="cellIs" dxfId="299" priority="345" operator="greaterThanOrEqual">
      <formula>1</formula>
    </cfRule>
    <cfRule type="cellIs" dxfId="298" priority="346" operator="lessThan">
      <formula>1</formula>
    </cfRule>
  </conditionalFormatting>
  <conditionalFormatting sqref="BI3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356">
      <iconSet showValue="0">
        <cfvo type="percent" val="0"/>
        <cfvo type="num" val="1"/>
        <cfvo type="num" val="1" gte="0"/>
      </iconSet>
    </cfRule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97" priority="321" operator="equal">
      <formula>"OPORTUNIDADE"</formula>
    </cfRule>
  </conditionalFormatting>
  <conditionalFormatting sqref="Z33">
    <cfRule type="cellIs" dxfId="296" priority="319" operator="equal">
      <formula>"NÃO"</formula>
    </cfRule>
    <cfRule type="cellIs" dxfId="295" priority="320" operator="equal">
      <formula>"SIM"</formula>
    </cfRule>
  </conditionalFormatting>
  <conditionalFormatting sqref="AZ33">
    <cfRule type="expression" dxfId="294" priority="331">
      <formula>#REF!=1</formula>
    </cfRule>
  </conditionalFormatting>
  <conditionalFormatting sqref="BE33 U33">
    <cfRule type="cellIs" dxfId="293" priority="330" operator="equal">
      <formula>"ERRO"</formula>
    </cfRule>
  </conditionalFormatting>
  <conditionalFormatting sqref="BR33">
    <cfRule type="cellIs" dxfId="292" priority="322" operator="equal">
      <formula>"*"</formula>
    </cfRule>
    <cfRule type="cellIs" dxfId="291" priority="323" operator="greaterThanOrEqual">
      <formula>1</formula>
    </cfRule>
    <cfRule type="cellIs" dxfId="290" priority="324" operator="lessThan">
      <formula>1</formula>
    </cfRule>
  </conditionalFormatting>
  <conditionalFormatting sqref="BH33">
    <cfRule type="iconSet" priority="332">
      <iconSet showValue="0">
        <cfvo type="percent" val="0"/>
        <cfvo type="num" val="1"/>
        <cfvo type="num" val="1" gte="0"/>
      </iconSet>
    </cfRule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89" priority="301" operator="equal">
      <formula>"OPORTUNIDADE"</formula>
    </cfRule>
  </conditionalFormatting>
  <conditionalFormatting sqref="Y26:Z26">
    <cfRule type="cellIs" dxfId="288" priority="299" operator="equal">
      <formula>"NÃO"</formula>
    </cfRule>
    <cfRule type="cellIs" dxfId="287" priority="300" operator="equal">
      <formula>"SIM"</formula>
    </cfRule>
  </conditionalFormatting>
  <conditionalFormatting sqref="AZ26">
    <cfRule type="expression" dxfId="286" priority="311">
      <formula>#REF!=1</formula>
    </cfRule>
  </conditionalFormatting>
  <conditionalFormatting sqref="U26 BE26 AY26">
    <cfRule type="cellIs" dxfId="285" priority="310" operator="equal">
      <formula>"ERRO"</formula>
    </cfRule>
  </conditionalFormatting>
  <conditionalFormatting sqref="BJ26:BK2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315">
      <iconSet showValue="0">
        <cfvo type="percent" val="0"/>
        <cfvo type="num" val="1"/>
        <cfvo type="num" val="1" gte="0"/>
      </iconSet>
    </cfRule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84" priority="280" operator="equal">
      <formula>"OPORTUNIDADE"</formula>
    </cfRule>
  </conditionalFormatting>
  <conditionalFormatting sqref="Y27:Z27">
    <cfRule type="cellIs" dxfId="283" priority="278" operator="equal">
      <formula>"NÃO"</formula>
    </cfRule>
    <cfRule type="cellIs" dxfId="282" priority="279" operator="equal">
      <formula>"SIM"</formula>
    </cfRule>
  </conditionalFormatting>
  <conditionalFormatting sqref="AZ27">
    <cfRule type="expression" dxfId="281" priority="290">
      <formula>#REF!=1</formula>
    </cfRule>
  </conditionalFormatting>
  <conditionalFormatting sqref="AY27 BE27 U27">
    <cfRule type="cellIs" dxfId="280" priority="289" operator="equal">
      <formula>"ERRO"</formula>
    </cfRule>
  </conditionalFormatting>
  <conditionalFormatting sqref="BR27">
    <cfRule type="cellIs" dxfId="279" priority="281" operator="equal">
      <formula>"*"</formula>
    </cfRule>
    <cfRule type="cellIs" dxfId="278" priority="282" operator="greaterThanOrEqual">
      <formula>1</formula>
    </cfRule>
    <cfRule type="cellIs" dxfId="277" priority="283" operator="lessThan">
      <formula>1</formula>
    </cfRule>
  </conditionalFormatting>
  <conditionalFormatting sqref="BJ2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295">
      <iconSet showValue="0">
        <cfvo type="percent" val="0"/>
        <cfvo type="num" val="1"/>
        <cfvo type="num" val="1" gte="0"/>
      </iconSet>
    </cfRule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76" priority="264" operator="equal">
      <formula>"OPORTUNIDADE"</formula>
    </cfRule>
  </conditionalFormatting>
  <conditionalFormatting sqref="Z10">
    <cfRule type="cellIs" dxfId="275" priority="262" operator="equal">
      <formula>"NÃO"</formula>
    </cfRule>
    <cfRule type="cellIs" dxfId="274" priority="263" operator="equal">
      <formula>"SIM"</formula>
    </cfRule>
  </conditionalFormatting>
  <conditionalFormatting sqref="AZ10">
    <cfRule type="expression" dxfId="273" priority="274">
      <formula>#REF!=1</formula>
    </cfRule>
  </conditionalFormatting>
  <conditionalFormatting sqref="U10 BE10">
    <cfRule type="cellIs" dxfId="272" priority="273" operator="equal">
      <formula>"ERRO"</formula>
    </cfRule>
  </conditionalFormatting>
  <conditionalFormatting sqref="BP10">
    <cfRule type="cellIs" dxfId="271" priority="268" operator="equal">
      <formula>"Produção e Intervalo"</formula>
    </cfRule>
    <cfRule type="cellIs" dxfId="270" priority="269" operator="equal">
      <formula>"Aderente"</formula>
    </cfRule>
    <cfRule type="cellIs" dxfId="269" priority="270" operator="equal">
      <formula>"Intervalo"</formula>
    </cfRule>
    <cfRule type="cellIs" dxfId="268" priority="271" operator="equal">
      <formula>"Produção"</formula>
    </cfRule>
    <cfRule type="cellIs" dxfId="267" priority="272" operator="equal">
      <formula>"ERRO"</formula>
    </cfRule>
  </conditionalFormatting>
  <conditionalFormatting sqref="BR10">
    <cfRule type="cellIs" dxfId="266" priority="265" operator="equal">
      <formula>"*"</formula>
    </cfRule>
    <cfRule type="cellIs" dxfId="265" priority="266" operator="greaterThanOrEqual">
      <formula>1</formula>
    </cfRule>
    <cfRule type="cellIs" dxfId="264" priority="267" operator="lessThan">
      <formula>1</formula>
    </cfRule>
  </conditionalFormatting>
  <conditionalFormatting sqref="BH10">
    <cfRule type="iconSet" priority="275">
      <iconSet showValue="0">
        <cfvo type="percent" val="0"/>
        <cfvo type="num" val="1"/>
        <cfvo type="num" val="1" gte="0"/>
      </iconSet>
    </cfRule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63" priority="261" operator="equal">
      <formula>"ERRO"</formula>
    </cfRule>
  </conditionalFormatting>
  <conditionalFormatting sqref="Y10">
    <cfRule type="cellIs" dxfId="262" priority="259" operator="equal">
      <formula>"OPORTUNIDADE"</formula>
    </cfRule>
  </conditionalFormatting>
  <conditionalFormatting sqref="Y10">
    <cfRule type="cellIs" dxfId="261" priority="257" operator="equal">
      <formula>"NÃO"</formula>
    </cfRule>
    <cfRule type="cellIs" dxfId="260" priority="258" operator="equal">
      <formula>"SIM"</formula>
    </cfRule>
  </conditionalFormatting>
  <conditionalFormatting sqref="BK1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59" priority="228" operator="equal">
      <formula>"OPORTUNIDADE"</formula>
    </cfRule>
  </conditionalFormatting>
  <conditionalFormatting sqref="Z40">
    <cfRule type="cellIs" dxfId="258" priority="226" operator="equal">
      <formula>"NÃO"</formula>
    </cfRule>
    <cfRule type="cellIs" dxfId="257" priority="227" operator="equal">
      <formula>"SIM"</formula>
    </cfRule>
  </conditionalFormatting>
  <conditionalFormatting sqref="Z38">
    <cfRule type="cellIs" dxfId="256" priority="222" operator="equal">
      <formula>"OPORTUNIDADE"</formula>
    </cfRule>
  </conditionalFormatting>
  <conditionalFormatting sqref="Z38">
    <cfRule type="cellIs" dxfId="255" priority="220" operator="equal">
      <formula>"NÃO"</formula>
    </cfRule>
    <cfRule type="cellIs" dxfId="254" priority="221" operator="equal">
      <formula>"SIM"</formula>
    </cfRule>
  </conditionalFormatting>
  <conditionalFormatting sqref="Z37">
    <cfRule type="cellIs" dxfId="253" priority="219" operator="equal">
      <formula>"OPORTUNIDADE"</formula>
    </cfRule>
  </conditionalFormatting>
  <conditionalFormatting sqref="Z37">
    <cfRule type="cellIs" dxfId="252" priority="217" operator="equal">
      <formula>"NÃO"</formula>
    </cfRule>
    <cfRule type="cellIs" dxfId="251" priority="218" operator="equal">
      <formula>"SIM"</formula>
    </cfRule>
  </conditionalFormatting>
  <conditionalFormatting sqref="Z39">
    <cfRule type="cellIs" dxfId="250" priority="216" operator="equal">
      <formula>"OPORTUNIDADE"</formula>
    </cfRule>
  </conditionalFormatting>
  <conditionalFormatting sqref="Z39">
    <cfRule type="cellIs" dxfId="249" priority="214" operator="equal">
      <formula>"NÃO"</formula>
    </cfRule>
    <cfRule type="cellIs" dxfId="248" priority="215" operator="equal">
      <formula>"SIM"</formula>
    </cfRule>
  </conditionalFormatting>
  <conditionalFormatting sqref="Z41">
    <cfRule type="cellIs" dxfId="247" priority="210" operator="equal">
      <formula>"OPORTUNIDADE"</formula>
    </cfRule>
  </conditionalFormatting>
  <conditionalFormatting sqref="Z41">
    <cfRule type="cellIs" dxfId="246" priority="208" operator="equal">
      <formula>"NÃO"</formula>
    </cfRule>
    <cfRule type="cellIs" dxfId="245" priority="209" operator="equal">
      <formula>"SIM"</formula>
    </cfRule>
  </conditionalFormatting>
  <conditionalFormatting sqref="Z45">
    <cfRule type="cellIs" dxfId="244" priority="204" operator="equal">
      <formula>"OPORTUNIDADE"</formula>
    </cfRule>
  </conditionalFormatting>
  <conditionalFormatting sqref="Z45">
    <cfRule type="cellIs" dxfId="243" priority="202" operator="equal">
      <formula>"NÃO"</formula>
    </cfRule>
    <cfRule type="cellIs" dxfId="242" priority="203" operator="equal">
      <formula>"SIM"</formula>
    </cfRule>
  </conditionalFormatting>
  <conditionalFormatting sqref="Z47">
    <cfRule type="cellIs" dxfId="241" priority="198" operator="equal">
      <formula>"OPORTUNIDADE"</formula>
    </cfRule>
  </conditionalFormatting>
  <conditionalFormatting sqref="Z47">
    <cfRule type="cellIs" dxfId="240" priority="196" operator="equal">
      <formula>"NÃO"</formula>
    </cfRule>
    <cfRule type="cellIs" dxfId="239" priority="197" operator="equal">
      <formula>"SIM"</formula>
    </cfRule>
  </conditionalFormatting>
  <conditionalFormatting sqref="BP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238" priority="166" operator="equal">
      <formula>"OPORTUNIDADE"</formula>
    </cfRule>
  </conditionalFormatting>
  <conditionalFormatting sqref="Y66:Z66">
    <cfRule type="cellIs" dxfId="237" priority="164" operator="equal">
      <formula>"NÃO"</formula>
    </cfRule>
    <cfRule type="cellIs" dxfId="236" priority="165" operator="equal">
      <formula>"SIM"</formula>
    </cfRule>
  </conditionalFormatting>
  <conditionalFormatting sqref="Y67:Z67">
    <cfRule type="cellIs" dxfId="235" priority="163" operator="equal">
      <formula>"OPORTUNIDADE"</formula>
    </cfRule>
  </conditionalFormatting>
  <conditionalFormatting sqref="Y67:Z67">
    <cfRule type="cellIs" dxfId="234" priority="161" operator="equal">
      <formula>"NÃO"</formula>
    </cfRule>
    <cfRule type="cellIs" dxfId="233" priority="162" operator="equal">
      <formula>"SIM"</formula>
    </cfRule>
  </conditionalFormatting>
  <conditionalFormatting sqref="Y68:Z68">
    <cfRule type="cellIs" dxfId="232" priority="160" operator="equal">
      <formula>"OPORTUNIDADE"</formula>
    </cfRule>
  </conditionalFormatting>
  <conditionalFormatting sqref="Y68:Z68">
    <cfRule type="cellIs" dxfId="231" priority="158" operator="equal">
      <formula>"NÃO"</formula>
    </cfRule>
    <cfRule type="cellIs" dxfId="230" priority="159" operator="equal">
      <formula>"SIM"</formula>
    </cfRule>
  </conditionalFormatting>
  <conditionalFormatting sqref="Y69:Z69">
    <cfRule type="cellIs" dxfId="229" priority="154" operator="equal">
      <formula>"OPORTUNIDADE"</formula>
    </cfRule>
  </conditionalFormatting>
  <conditionalFormatting sqref="Y69:Z69">
    <cfRule type="cellIs" dxfId="228" priority="152" operator="equal">
      <formula>"NÃO"</formula>
    </cfRule>
    <cfRule type="cellIs" dxfId="227" priority="153" operator="equal">
      <formula>"SIM"</formula>
    </cfRule>
  </conditionalFormatting>
  <conditionalFormatting sqref="Y70:Z70">
    <cfRule type="cellIs" dxfId="226" priority="151" operator="equal">
      <formula>"OPORTUNIDADE"</formula>
    </cfRule>
  </conditionalFormatting>
  <conditionalFormatting sqref="Y70:Z70">
    <cfRule type="cellIs" dxfId="225" priority="149" operator="equal">
      <formula>"NÃO"</formula>
    </cfRule>
    <cfRule type="cellIs" dxfId="224" priority="150" operator="equal">
      <formula>"SIM"</formula>
    </cfRule>
  </conditionalFormatting>
  <conditionalFormatting sqref="Y71:Z71">
    <cfRule type="cellIs" dxfId="223" priority="148" operator="equal">
      <formula>"OPORTUNIDADE"</formula>
    </cfRule>
  </conditionalFormatting>
  <conditionalFormatting sqref="Y71:Z71">
    <cfRule type="cellIs" dxfId="222" priority="146" operator="equal">
      <formula>"NÃO"</formula>
    </cfRule>
    <cfRule type="cellIs" dxfId="221" priority="147" operator="equal">
      <formula>"SIM"</formula>
    </cfRule>
  </conditionalFormatting>
  <conditionalFormatting sqref="BP4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220" priority="144" operator="equal">
      <formula>"OPORTUNIDADE"</formula>
    </cfRule>
  </conditionalFormatting>
  <conditionalFormatting sqref="Y71:Z71">
    <cfRule type="cellIs" dxfId="219" priority="142" operator="equal">
      <formula>"NÃO"</formula>
    </cfRule>
    <cfRule type="cellIs" dxfId="218" priority="143" operator="equal">
      <formula>"SIM"</formula>
    </cfRule>
  </conditionalFormatting>
  <conditionalFormatting sqref="Y84:Z84">
    <cfRule type="cellIs" dxfId="217" priority="138" operator="equal">
      <formula>"OPORTUNIDADE"</formula>
    </cfRule>
  </conditionalFormatting>
  <conditionalFormatting sqref="Y84:Z84">
    <cfRule type="cellIs" dxfId="216" priority="136" operator="equal">
      <formula>"NÃO"</formula>
    </cfRule>
    <cfRule type="cellIs" dxfId="215" priority="137" operator="equal">
      <formula>"SIM"</formula>
    </cfRule>
  </conditionalFormatting>
  <conditionalFormatting sqref="Y71:Z71">
    <cfRule type="cellIs" dxfId="214" priority="135" operator="equal">
      <formula>"OPORTUNIDADE"</formula>
    </cfRule>
  </conditionalFormatting>
  <conditionalFormatting sqref="Y71:Z71">
    <cfRule type="cellIs" dxfId="213" priority="133" operator="equal">
      <formula>"NÃO"</formula>
    </cfRule>
    <cfRule type="cellIs" dxfId="212" priority="134" operator="equal">
      <formula>"SIM"</formula>
    </cfRule>
  </conditionalFormatting>
  <conditionalFormatting sqref="Y70:Z70">
    <cfRule type="cellIs" dxfId="211" priority="132" operator="equal">
      <formula>"OPORTUNIDADE"</formula>
    </cfRule>
  </conditionalFormatting>
  <conditionalFormatting sqref="Y70:Z70">
    <cfRule type="cellIs" dxfId="210" priority="130" operator="equal">
      <formula>"NÃO"</formula>
    </cfRule>
    <cfRule type="cellIs" dxfId="209" priority="131" operator="equal">
      <formula>"SIM"</formula>
    </cfRule>
  </conditionalFormatting>
  <conditionalFormatting sqref="Y70:Z70">
    <cfRule type="cellIs" dxfId="208" priority="129" operator="equal">
      <formula>"OPORTUNIDADE"</formula>
    </cfRule>
  </conditionalFormatting>
  <conditionalFormatting sqref="Y70:Z70">
    <cfRule type="cellIs" dxfId="207" priority="127" operator="equal">
      <formula>"NÃO"</formula>
    </cfRule>
    <cfRule type="cellIs" dxfId="206" priority="128" operator="equal">
      <formula>"SIM"</formula>
    </cfRule>
  </conditionalFormatting>
  <conditionalFormatting sqref="Y71:Z71">
    <cfRule type="cellIs" dxfId="205" priority="126" operator="equal">
      <formula>"OPORTUNIDADE"</formula>
    </cfRule>
  </conditionalFormatting>
  <conditionalFormatting sqref="Y71:Z71">
    <cfRule type="cellIs" dxfId="204" priority="124" operator="equal">
      <formula>"NÃO"</formula>
    </cfRule>
    <cfRule type="cellIs" dxfId="203" priority="125" operator="equal">
      <formula>"SIM"</formula>
    </cfRule>
  </conditionalFormatting>
  <conditionalFormatting sqref="Y72:Z72">
    <cfRule type="cellIs" dxfId="202" priority="123" operator="equal">
      <formula>"OPORTUNIDADE"</formula>
    </cfRule>
  </conditionalFormatting>
  <conditionalFormatting sqref="Y72:Z72">
    <cfRule type="cellIs" dxfId="201" priority="121" operator="equal">
      <formula>"NÃO"</formula>
    </cfRule>
    <cfRule type="cellIs" dxfId="200" priority="122" operator="equal">
      <formula>"SIM"</formula>
    </cfRule>
  </conditionalFormatting>
  <conditionalFormatting sqref="BJ81:BK8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69:BK6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61:BK6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75:BK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76:BK7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83:BK8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57:BJ60 BJ62:BJ6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62:BJ6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57 BJ59:BJ6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AZ86">
    <cfRule type="expression" dxfId="199" priority="82">
      <formula>#REF!=1</formula>
    </cfRule>
  </conditionalFormatting>
  <conditionalFormatting sqref="U86 BE86 AY86">
    <cfRule type="cellIs" dxfId="198" priority="81" operator="equal">
      <formula>"ERRO"</formula>
    </cfRule>
  </conditionalFormatting>
  <conditionalFormatting sqref="BR86:BS86">
    <cfRule type="cellIs" dxfId="197" priority="78" operator="equal">
      <formula>"*"</formula>
    </cfRule>
    <cfRule type="cellIs" dxfId="196" priority="79" operator="greaterThanOrEqual">
      <formula>1</formula>
    </cfRule>
    <cfRule type="cellIs" dxfId="195" priority="80" operator="lessThan">
      <formula>1</formula>
    </cfRule>
  </conditionalFormatting>
  <conditionalFormatting sqref="BH86">
    <cfRule type="iconSet" priority="83">
      <iconSet showValue="0">
        <cfvo type="percent" val="0"/>
        <cfvo type="num" val="1"/>
        <cfvo type="num" val="1" gte="0"/>
      </iconSet>
    </cfRule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I8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Q86">
    <cfRule type="cellIs" dxfId="194" priority="71" operator="equal">
      <formula>"*"</formula>
    </cfRule>
    <cfRule type="cellIs" dxfId="193" priority="72" operator="greaterThanOrEqual">
      <formula>1</formula>
    </cfRule>
    <cfRule type="cellIs" dxfId="192" priority="73" operator="lessThan">
      <formula>1</formula>
    </cfRule>
  </conditionalFormatting>
  <conditionalFormatting sqref="BJ8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Y86">
    <cfRule type="cellIs" dxfId="191" priority="68" operator="equal">
      <formula>"OPORTUNIDADE"</formula>
    </cfRule>
  </conditionalFormatting>
  <conditionalFormatting sqref="Y86">
    <cfRule type="cellIs" dxfId="190" priority="66" operator="equal">
      <formula>"NÃO"</formula>
    </cfRule>
    <cfRule type="cellIs" dxfId="189" priority="67" operator="equal">
      <formula>"SIM"</formula>
    </cfRule>
  </conditionalFormatting>
  <conditionalFormatting sqref="AZ89">
    <cfRule type="expression" dxfId="188" priority="60">
      <formula>#REF!=1</formula>
    </cfRule>
  </conditionalFormatting>
  <conditionalFormatting sqref="U89 BE89 AY89">
    <cfRule type="cellIs" dxfId="187" priority="59" operator="equal">
      <formula>"ERRO"</formula>
    </cfRule>
  </conditionalFormatting>
  <conditionalFormatting sqref="BR89:BS89">
    <cfRule type="cellIs" dxfId="186" priority="56" operator="equal">
      <formula>"*"</formula>
    </cfRule>
    <cfRule type="cellIs" dxfId="185" priority="57" operator="greaterThanOrEqual">
      <formula>1</formula>
    </cfRule>
    <cfRule type="cellIs" dxfId="184" priority="58" operator="lessThan">
      <formula>1</formula>
    </cfRule>
  </conditionalFormatting>
  <conditionalFormatting sqref="BH89">
    <cfRule type="iconSet" priority="61">
      <iconSet showValue="0">
        <cfvo type="percent" val="0"/>
        <cfvo type="num" val="1"/>
        <cfvo type="num" val="1" gte="0"/>
      </iconSet>
    </cfRule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89:BK8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I8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Q89">
    <cfRule type="cellIs" dxfId="183" priority="48" operator="equal">
      <formula>"*"</formula>
    </cfRule>
    <cfRule type="cellIs" dxfId="182" priority="49" operator="greaterThanOrEqual">
      <formula>1</formula>
    </cfRule>
    <cfRule type="cellIs" dxfId="181" priority="50" operator="lessThan">
      <formula>1</formula>
    </cfRule>
  </conditionalFormatting>
  <conditionalFormatting sqref="BJ8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92:Z93">
    <cfRule type="cellIs" dxfId="180" priority="34" operator="equal">
      <formula>"OPORTUNIDADE"</formula>
    </cfRule>
  </conditionalFormatting>
  <conditionalFormatting sqref="Z92:Z93">
    <cfRule type="cellIs" dxfId="179" priority="32" operator="equal">
      <formula>"NÃO"</formula>
    </cfRule>
    <cfRule type="cellIs" dxfId="178" priority="33" operator="equal">
      <formula>"SIM"</formula>
    </cfRule>
  </conditionalFormatting>
  <conditionalFormatting sqref="AZ92:AZ93">
    <cfRule type="expression" dxfId="177" priority="39">
      <formula>#REF!=1</formula>
    </cfRule>
  </conditionalFormatting>
  <conditionalFormatting sqref="BF93 U92 BE92:BE93 AY92:AY93">
    <cfRule type="cellIs" dxfId="176" priority="38" operator="equal">
      <formula>"ERRO"</formula>
    </cfRule>
  </conditionalFormatting>
  <conditionalFormatting sqref="BR92:BS93">
    <cfRule type="cellIs" dxfId="175" priority="35" operator="equal">
      <formula>"*"</formula>
    </cfRule>
    <cfRule type="cellIs" dxfId="174" priority="36" operator="greaterThanOrEqual">
      <formula>1</formula>
    </cfRule>
    <cfRule type="cellIs" dxfId="173" priority="37" operator="lessThan">
      <formula>1</formula>
    </cfRule>
  </conditionalFormatting>
  <conditionalFormatting sqref="BH92:BH93">
    <cfRule type="iconSet" priority="40">
      <iconSet showValue="0">
        <cfvo type="percent" val="0"/>
        <cfvo type="num" val="1"/>
        <cfvo type="num" val="1" gte="0"/>
      </iconSet>
    </cfRule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I92:BI9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Q92:BQ93">
    <cfRule type="cellIs" dxfId="172" priority="27" operator="equal">
      <formula>"*"</formula>
    </cfRule>
    <cfRule type="cellIs" dxfId="171" priority="28" operator="greaterThanOrEqual">
      <formula>1</formula>
    </cfRule>
    <cfRule type="cellIs" dxfId="170" priority="29" operator="lessThan">
      <formula>1</formula>
    </cfRule>
  </conditionalFormatting>
  <conditionalFormatting sqref="BJ92:BJ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Y92:Y95">
    <cfRule type="cellIs" dxfId="169" priority="22" operator="equal">
      <formula>"OPORTUNIDADE"</formula>
    </cfRule>
  </conditionalFormatting>
  <conditionalFormatting sqref="Y92:Y95">
    <cfRule type="cellIs" dxfId="168" priority="20" operator="equal">
      <formula>"NÃO"</formula>
    </cfRule>
    <cfRule type="cellIs" dxfId="167" priority="21" operator="equal">
      <formula>"SIM"</formula>
    </cfRule>
  </conditionalFormatting>
  <conditionalFormatting sqref="Z94">
    <cfRule type="cellIs" dxfId="166" priority="10" operator="equal">
      <formula>"OPORTUNIDADE"</formula>
    </cfRule>
  </conditionalFormatting>
  <conditionalFormatting sqref="Z94">
    <cfRule type="cellIs" dxfId="165" priority="8" operator="equal">
      <formula>"NÃO"</formula>
    </cfRule>
    <cfRule type="cellIs" dxfId="164" priority="9" operator="equal">
      <formula>"SIM"</formula>
    </cfRule>
  </conditionalFormatting>
  <conditionalFormatting sqref="AZ94">
    <cfRule type="expression" dxfId="163" priority="15">
      <formula>#REF!=1</formula>
    </cfRule>
  </conditionalFormatting>
  <conditionalFormatting sqref="U94 BE94 AY94">
    <cfRule type="cellIs" dxfId="162" priority="14" operator="equal">
      <formula>"ERRO"</formula>
    </cfRule>
  </conditionalFormatting>
  <conditionalFormatting sqref="BR94:BS94">
    <cfRule type="cellIs" dxfId="161" priority="11" operator="equal">
      <formula>"*"</formula>
    </cfRule>
    <cfRule type="cellIs" dxfId="160" priority="12" operator="greaterThanOrEqual">
      <formula>1</formula>
    </cfRule>
    <cfRule type="cellIs" dxfId="159" priority="13" operator="lessThan">
      <formula>1</formula>
    </cfRule>
  </conditionalFormatting>
  <conditionalFormatting sqref="BH94">
    <cfRule type="iconSet" priority="16">
      <iconSet showValue="0">
        <cfvo type="percent" val="0"/>
        <cfvo type="num" val="1"/>
        <cfvo type="num" val="1" gte="0"/>
      </iconSet>
    </cfRule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9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Q94">
    <cfRule type="cellIs" dxfId="158" priority="3" operator="equal">
      <formula>"*"</formula>
    </cfRule>
    <cfRule type="cellIs" dxfId="157" priority="4" operator="greaterThanOrEqual">
      <formula>1</formula>
    </cfRule>
    <cfRule type="cellIs" dxfId="156" priority="5" operator="lessThan">
      <formula>1</formula>
    </cfRule>
  </conditionalFormatting>
  <conditionalFormatting sqref="BJ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9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N62:BO62 BN74:BO74 BN83:BO83 BM32:BM85 BM87:BM88 BM90:BM91 BM95:BM784" xr:uid="{5660C63F-E48A-4B22-8676-2173D1C5D5AE}">
      <formula1>IMPCAUSADOR</formula1>
    </dataValidation>
    <dataValidation type="list" allowBlank="1" showInputMessage="1" showErrorMessage="1" sqref="BM31 BN6:BN25 BN787 BM26 BN27:BN30 BN32:BN61 BN63:BN73 BN75:BN82 BN84:BN784" xr:uid="{83E6D9B7-9D50-48B7-9A7D-60667A977272}">
      <formula1>INDIRECT(SUBSTITUTE(BL6," ",""))</formula1>
    </dataValidation>
    <dataValidation type="list" allowBlank="1" showInputMessage="1" showErrorMessage="1" sqref="BN31 BN26 BO6:BO61 BO63:BO73 BO75:BO82 BO84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72 J63:J64 J54:J55 J57:J59 J61 J77:J79 J66:J70 J82:J85 J87:J88 J90:J91 J95:J96 J99:J414" xr:uid="{E496B56B-23A3-4900-AB8F-94B380BE4359}">
      <formula1>SUBs</formula1>
    </dataValidation>
    <dataValidation allowBlank="1" showInputMessage="1" showErrorMessage="1" sqref="S6:T63 T64:U64 T93:U93 T95:T784 S65:T92 S95:S786 S94:T94" xr:uid="{D50C8F1C-1457-4B16-BCED-8805920651BE}"/>
    <dataValidation type="list" allowBlank="1" showInputMessage="1" showErrorMessage="1" sqref="BC11:BD11 BC95:BC784 BC28:BD28 BC34:BC63 BC13:BD14 BC16:BD25 BC9:BD9 BC65:BC85 BD34:BD85 BC87:BD88 BC90:BD91 BD95:BD786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71:D74 D77:D79 D82:D85 D87:D88 D90:D91 D95:D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F66:F69 F63:F64 F54:F55 F57:F59 F61 F77:F79 F72:F74 F82:F85 F87:F88 F90:F91 F95:F99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Z48:Z91 Z95:Z786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X77:X88 X90:X91 X95:X96 X99:X804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AZ11 AZ13:AZ14 AZ16:AZ25 AZ9 AZ34:AZ85 AZ87:AZ88 AZ90:AZ91 AZ95:AZ324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AB77:AB80 AB54:AB55 AB57:AB59 AB65:AB74 AB82:AB85 AB87:AB88 AB90:AB91 AB95:AB96 AB99:AB353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AC77:AC80 AC54:AC55 AC57:AC59 AC65:AC74 AC82:AC85 AC87:AC88 AC90:AC91 AC95:AC96 AC99:AC353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1113</v>
      </c>
      <c r="Q1" s="292"/>
      <c r="R1" s="121"/>
      <c r="T1" s="92"/>
      <c r="U1" s="293" t="s">
        <v>1286</v>
      </c>
      <c r="V1" s="293"/>
      <c r="W1" s="293"/>
    </row>
    <row r="2" spans="1:23" s="90" customFormat="1">
      <c r="A2" s="93" t="s">
        <v>1287</v>
      </c>
      <c r="B2" s="93" t="s">
        <v>1288</v>
      </c>
      <c r="C2" s="93" t="s">
        <v>511</v>
      </c>
      <c r="D2" s="94" t="s">
        <v>1065</v>
      </c>
      <c r="E2" s="94" t="s">
        <v>1066</v>
      </c>
      <c r="F2" s="94" t="s">
        <v>1289</v>
      </c>
      <c r="G2" s="94" t="s">
        <v>572</v>
      </c>
      <c r="H2" s="94" t="s">
        <v>1054</v>
      </c>
      <c r="I2" s="94" t="s">
        <v>1056</v>
      </c>
      <c r="J2" s="94" t="s">
        <v>1057</v>
      </c>
      <c r="K2" s="94" t="s">
        <v>1060</v>
      </c>
      <c r="L2" s="94" t="s">
        <v>8</v>
      </c>
      <c r="M2" s="136" t="s">
        <v>4</v>
      </c>
      <c r="N2" s="122" t="s">
        <v>1058</v>
      </c>
      <c r="O2" s="122" t="s">
        <v>1059</v>
      </c>
      <c r="P2" s="95" t="s">
        <v>1061</v>
      </c>
      <c r="Q2" s="95" t="s">
        <v>1062</v>
      </c>
      <c r="R2" s="122" t="s">
        <v>1063</v>
      </c>
      <c r="S2" s="96" t="s">
        <v>1290</v>
      </c>
      <c r="T2" s="97" t="s">
        <v>1068</v>
      </c>
      <c r="U2" s="168">
        <f ca="1">TODAY()-1</f>
        <v>45993</v>
      </c>
      <c r="V2" s="168">
        <f ca="1">U2-1</f>
        <v>45992</v>
      </c>
      <c r="W2" s="168">
        <f ca="1">V2-1</f>
        <v>45991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>
        <f ca="1">_xlfn.XLOOKUP(G3&amp;$V$2,BS_CONTROLE[CHAVE],BS_CONTROLE[Quantidade_11],"-")</f>
        <v>0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>
        <f ca="1">_xlfn.XLOOKUP(G4&amp;$V$2,BS_CONTROLE[CHAVE],BS_CONTROLE[Quantidade_11],"-")</f>
        <v>0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>
        <f ca="1">_xlfn.XLOOKUP(G5&amp;$V$2,BS_CONTROLE[CHAVE],BS_CONTROLE[Quantidade_11],"-")</f>
        <v>0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>
        <f ca="1">_xlfn.XLOOKUP(G6&amp;$V$2,BS_CONTROLE[CHAVE],BS_CONTROLE[Quantidade_11],"-")</f>
        <v>0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>
        <f ca="1">_xlfn.XLOOKUP(G7&amp;$V$2,BS_CONTROLE[CHAVE],BS_CONTROLE[Quantidade_11],"-")</f>
        <v>0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>
        <f ca="1">_xlfn.XLOOKUP(G8&amp;$V$2,BS_CONTROLE[CHAVE],BS_CONTROLE[Quantidade_11],"-")</f>
        <v>0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>
        <f ca="1">_xlfn.XLOOKUP(G11&amp;$V$2,BS_CONTROLE[CHAVE],BS_CONTROLE[Quantidade_11],"-")</f>
        <v>0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>
        <f ca="1">_xlfn.XLOOKUP(G12&amp;$V$2,BS_CONTROLE[CHAVE],BS_CONTROLE[Quantidade_11],"-")</f>
        <v>0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>
        <f ca="1">_xlfn.XLOOKUP(G13&amp;$V$2,BS_CONTROLE[CHAVE],BS_CONTROLE[Quantidade_11],"-")</f>
        <v>0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>
        <f ca="1">_xlfn.XLOOKUP(G20&amp;$U$2,BS_CONTROLE[CHAVE],BS_CONTROLE[Quantidade_11],"-")</f>
        <v>0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>
        <f ca="1">_xlfn.XLOOKUP(G23&amp;$V$2,BS_CONTROLE[CHAVE],BS_CONTROLE[Quantidade_11],"-")</f>
        <v>121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>
        <f ca="1">_xlfn.XLOOKUP(G24&amp;$V$2,BS_CONTROLE[CHAVE],BS_CONTROLE[Quantidade_11],"-")</f>
        <v>0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1</v>
      </c>
      <c r="V25" s="167">
        <f ca="1">_xlfn.XLOOKUP(G25&amp;$V$2,BS_CONTROLE[CHAVE],BS_CONTROLE[Quantidade_11],"-")</f>
        <v>0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>
        <f ca="1">_xlfn.XLOOKUP(G26&amp;$V$2,BS_CONTROLE[CHAVE],BS_CONTROLE[Quantidade_11],"-")</f>
        <v>0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>
        <f ca="1">_xlfn.XLOOKUP(G27&amp;$V$2,BS_CONTROLE[CHAVE],BS_CONTROLE[Quantidade_11],"-")</f>
        <v>0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215</v>
      </c>
      <c r="V28" s="167">
        <f ca="1">_xlfn.XLOOKUP(G28&amp;$V$2,BS_CONTROLE[CHAVE],BS_CONTROLE[Quantidade_11],"-")</f>
        <v>2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450</v>
      </c>
      <c r="V29" s="167">
        <f ca="1">_xlfn.XLOOKUP(G29&amp;$V$2,BS_CONTROLE[CHAVE],BS_CONTROLE[Quantidade_11],"-")</f>
        <v>75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1</v>
      </c>
      <c r="V30" s="167">
        <f ca="1">_xlfn.XLOOKUP(G30&amp;$V$2,BS_CONTROLE[CHAVE],BS_CONTROLE[Quantidade_11],"-")</f>
        <v>0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>
        <f ca="1">_xlfn.XLOOKUP(G33&amp;$V$2,BS_CONTROLE[CHAVE],BS_CONTROLE[Quantidade_11],"-")</f>
        <v>0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>
        <f ca="1">_xlfn.XLOOKUP(G34&amp;$V$2,BS_CONTROLE[CHAVE],BS_CONTROLE[Quantidade_11],"-")</f>
        <v>0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>
        <f ca="1">_xlfn.XLOOKUP(G35&amp;$V$2,BS_CONTROLE[CHAVE],BS_CONTROLE[Quantidade_11],"-")</f>
        <v>0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>
        <f ca="1">_xlfn.XLOOKUP(G36&amp;$U$2,BS_CONTROLE[CHAVE],BS_CONTROLE[Quantidade_11],"-")</f>
        <v>0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>
        <f ca="1">_xlfn.XLOOKUP(G37&amp;$V$2,BS_CONTROLE[CHAVE],BS_CONTROLE[Quantidade_11],"-")</f>
        <v>0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>
        <f ca="1">_xlfn.XLOOKUP(G38&amp;$V$2,BS_CONTROLE[CHAVE],BS_CONTROLE[Quantidade_11],"-")</f>
        <v>0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>
        <f ca="1">_xlfn.XLOOKUP(G40&amp;$V$2,BS_CONTROLE[CHAVE],BS_CONTROLE[Quantidade_11],"-")</f>
        <v>0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>
        <f ca="1">_xlfn.XLOOKUP(G41&amp;$V$2,BS_CONTROLE[CHAVE],BS_CONTROLE[Quantidade_11],"-")</f>
        <v>0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>
        <f ca="1">_xlfn.XLOOKUP(G42&amp;$V$2,BS_CONTROLE[CHAVE],BS_CONTROLE[Quantidade_11],"-")</f>
        <v>0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>
        <f ca="1">_xlfn.XLOOKUP(G43&amp;$U$2,BS_CONTROLE[CHAVE],BS_CONTROLE[Quantidade_11],"-")</f>
        <v>0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>
        <f ca="1">_xlfn.XLOOKUP(G44&amp;$U$2,BS_CONTROLE[CHAVE],BS_CONTROLE[Quantidade_11],"-")</f>
        <v>0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1</v>
      </c>
      <c r="V46" s="167">
        <f ca="1">_xlfn.XLOOKUP(G46&amp;$V$2,BS_CONTROLE[CHAVE],BS_CONTROLE[Quantidade_11],"-")</f>
        <v>0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>
        <f ca="1">_xlfn.XLOOKUP(G47&amp;$V$2,BS_CONTROLE[CHAVE],BS_CONTROLE[Quantidade_11],"-")</f>
        <v>0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>
        <f ca="1">_xlfn.XLOOKUP(G48&amp;$V$2,BS_CONTROLE[CHAVE],BS_CONTROLE[Quantidade_11],"-")</f>
        <v>0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1</v>
      </c>
      <c r="V49" s="167">
        <f ca="1">_xlfn.XLOOKUP(G49&amp;$V$2,BS_CONTROLE[CHAVE],BS_CONTROLE[Quantidade_11],"-")</f>
        <v>0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450</v>
      </c>
      <c r="V50" s="167">
        <f ca="1">_xlfn.XLOOKUP(G50&amp;$V$2,BS_CONTROLE[CHAVE],BS_CONTROLE[Quantidade_11],"-")</f>
        <v>75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215</v>
      </c>
      <c r="V51" s="167">
        <f ca="1">_xlfn.XLOOKUP(G51&amp;$V$2,BS_CONTROLE[CHAVE],BS_CONTROLE[Quantidade_11],"-")</f>
        <v>2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SIM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>
        <f ca="1">_xlfn.XLOOKUP(G53&amp;$V$2,BS_CONTROLE[CHAVE],BS_CONTROLE[Quantidade_11],"-")</f>
        <v>0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OPORTUNIDADE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OPORTUNIDADE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>
        <f ca="1">_xlfn.XLOOKUP(G55&amp;$V$2,BS_CONTROLE[CHAVE],BS_CONTROLE[Quantidade_11],"-")</f>
        <v>0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OPORTUNIDADE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>
        <f ca="1">_xlfn.XLOOKUP(G56&amp;$V$2,BS_CONTROLE[CHAVE],BS_CONTROLE[Quantidade_11],"-")</f>
        <v>0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OPORTUNIDADE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>
        <f ca="1">_xlfn.XLOOKUP(G57&amp;$U$2,BS_CONTROLE[CHAVE],BS_CONTROLE[Quantidade_11],"-")</f>
        <v>0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OPORTUNIDADE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>
        <f ca="1">_xlfn.XLOOKUP(G58&amp;$V$2,BS_CONTROLE[CHAVE],BS_CONTROLE[Quantidade_11],"-")</f>
        <v>0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OPORTUNIDADE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V91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OPORTUNIDADE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>
        <f ca="1">_xlfn.XLOOKUP(G60&amp;$V$2,BS_CONTROLE[CHAVE],BS_CONTROLE[Quantidade_11],"-")</f>
        <v>0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OPORTUNIDADE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>
        <f ca="1">_xlfn.XLOOKUP(G61&amp;$V$2,BS_CONTROLE[CHAVE],BS_CONTROLE[Quantidade_11],"-")</f>
        <v>0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SIM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>
        <f ca="1">_xlfn.XLOOKUP(G62&amp;$V$2,BS_CONTROLE[CHAVE],BS_CONTROLE[Quantidade_11],"-")</f>
        <v>0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OPORTUNIDADE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K58K592</v>
      </c>
      <c r="J66" s="178" t="str">
        <f>IF(SP_NORTE!I69="","*",SP_NORTE!I69)</f>
        <v>K58K592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OPORTUNIDADE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OPORTUNIDADE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SIM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V69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OPORTUNIDADE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1</v>
      </c>
      <c r="V70" s="167">
        <f ca="1">_xlfn.XLOOKUP(G70&amp;$V$2,BS_CONTROLE[CHAVE],BS_CONTROLE[Quantidade_11],"-")</f>
        <v>0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SIM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>
        <f>IF(SP_NORTE!B75="","*",SP_NORTE!B75)</f>
        <v>45994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>
        <f ca="1">_xlfn.XLOOKUP(G72&amp;$V$2,BS_CONTROLE[CHAVE],BS_CONTROLE[Quantidade_11],"-")</f>
        <v>0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>
        <f>IF(SP_NORTE!B76="","*",SP_NORTE!B76)</f>
        <v>45994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>
        <f ca="1">_xlfn.XLOOKUP(G73&amp;$V$2,BS_CONTROLE[CHAVE],BS_CONTROLE[Quantidade_11],"-")</f>
        <v>0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OPORTUNIDADE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215</v>
      </c>
      <c r="V74" s="167">
        <f ca="1">_xlfn.XLOOKUP(G74&amp;$V$2,BS_CONTROLE[CHAVE],BS_CONTROLE[Quantidade_11],"-")</f>
        <v>2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OPORTUNIDADE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450</v>
      </c>
      <c r="V76" s="167">
        <f ca="1">_xlfn.XLOOKUP(G76&amp;$V$2,BS_CONTROLE[CHAVE],BS_CONTROLE[Quantidade_11],"-")</f>
        <v>75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SIM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1</v>
      </c>
      <c r="V77" s="167">
        <f ca="1">_xlfn.XLOOKUP(G77&amp;$V$2,BS_CONTROLE[CHAVE],BS_CONTROLE[Quantidade_11],"-")</f>
        <v>0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OPORTUNIDADE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450</v>
      </c>
      <c r="V78" s="167">
        <f ca="1">_xlfn.XLOOKUP(G78&amp;$V$2,BS_CONTROLE[CHAVE],BS_CONTROLE[Quantidade_11],"-")</f>
        <v>75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Oportunidade</v>
      </c>
      <c r="C80" s="179" t="str">
        <f>IF(SP_NORTE!Z83="","*",SP_NORTE!Z83)</f>
        <v>P3</v>
      </c>
      <c r="D80" s="169" t="str">
        <f>IF(SP_NORTE!S83="","*",SP_NORTE!S83)</f>
        <v>SP NORTE</v>
      </c>
      <c r="E80" s="169" t="str">
        <f>IF(SP_NORTE!T83="","*",SP_NORTE!T83)</f>
        <v>ZBV-ZTI</v>
      </c>
      <c r="F80" s="178">
        <f>IF(SP_NORTE!B83="","*",SP_NORTE!B83)</f>
        <v>45994</v>
      </c>
      <c r="G80" s="178" t="str">
        <f>IF(SP_NORTE!D83="","*",SP_NORTE!D83)</f>
        <v>WEMERSON (TP-708)</v>
      </c>
      <c r="H80" s="178" t="str">
        <f>IF(SP_NORTE!F83="","*",SP_NORTE!F83)</f>
        <v>PDM - ALÍVIO DE TENSÃO</v>
      </c>
      <c r="I80" s="178" t="str">
        <f>IF(SP_NORTE!H83="","*",SP_NORTE!H83)</f>
        <v>K97100</v>
      </c>
      <c r="J80" s="178" t="str">
        <f>IF(SP_NORTE!I83="","*",SP_NORTE!I83)</f>
        <v>-</v>
      </c>
      <c r="K80" s="169" t="str">
        <f>IF(SP_NORTE!M83="","*",SP_NORTE!M83)</f>
        <v>ZTT-ZLI</v>
      </c>
      <c r="L80" s="169" t="str">
        <f>IF(SP_NORTE!N83="","*",SP_NORTE!N83)</f>
        <v>K97100</v>
      </c>
      <c r="M80" s="170">
        <f>IF(SP_NORTE!J83="","*",SP_NORTE!J83)</f>
        <v>70</v>
      </c>
      <c r="N80" s="177">
        <f>IF(SP_NORTE!K83="","*",SP_NORTE!K83)</f>
        <v>98.5</v>
      </c>
      <c r="O80" s="177" t="str">
        <f>IF(SP_NORTE!L83="","*",SP_NORTE!L83)</f>
        <v>-</v>
      </c>
      <c r="P80" s="176">
        <f>IF(SP_NORTE!O83="","*",SP_NORTE!O83)</f>
        <v>0.375</v>
      </c>
      <c r="Q80" s="176">
        <f>IF(SP_NORTE!P83="","*",SP_NORTE!P83)</f>
        <v>6.25E-2</v>
      </c>
      <c r="R80" s="178" t="str">
        <f>IF(SP_NORTE!Q83="","*",CONCATENATE(SP_NORTE!Q83," ",SP_NORTE!R83))</f>
        <v>312 M</v>
      </c>
      <c r="S80" s="178" t="str">
        <f>IF(SP_NORTE!V83="","*",SP_NORTE!V83)</f>
        <v>Wemerson</v>
      </c>
      <c r="T80" s="178" t="str">
        <f>IF(SP_NORTE!W83="","*",SP_NORTE!W83)</f>
        <v>Alívio de tensão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Oportunidade</v>
      </c>
      <c r="C83" s="179" t="str">
        <f>IF(SP_NORTE!Z86="","*",SP_NORTE!Z86)</f>
        <v>*</v>
      </c>
      <c r="D83" s="169" t="str">
        <f>IF(SP_NORTE!S86="","*",SP_NORTE!S86)</f>
        <v>SP NORTE</v>
      </c>
      <c r="E83" s="169" t="str">
        <f>IF(SP_NORTE!T86="","*",SP_NORTE!T86)</f>
        <v>TMI-ZEB</v>
      </c>
      <c r="F83" s="178">
        <f>IF(SP_NORTE!B86="","*",SP_NORTE!B86)</f>
        <v>45995</v>
      </c>
      <c r="G83" s="178" t="str">
        <f>IF(SP_NORTE!D86="","*",SP_NORTE!D86)</f>
        <v>V87</v>
      </c>
      <c r="H83" s="178" t="str">
        <f>IF(SP_NORTE!F86="","*",SP_NORTE!F86)</f>
        <v>MECANIZAÇÃO - SOCADORA</v>
      </c>
      <c r="I83" s="178" t="str">
        <f>IF(SP_NORTE!H86="","*",SP_NORTE!H86)</f>
        <v>ZFN2</v>
      </c>
      <c r="J83" s="178" t="str">
        <f>IF(SP_NORTE!I86="","*",SP_NORTE!I86)</f>
        <v>ZFN2</v>
      </c>
      <c r="K83" s="169" t="str">
        <f>IF(SP_NORTE!M86="","*",SP_NORTE!M86)</f>
        <v>ZGI-ZFN</v>
      </c>
      <c r="L83" s="169">
        <f>IF(SP_NORTE!N86="","*",SP_NORTE!N86)</f>
        <v>326332</v>
      </c>
      <c r="M83" s="170">
        <f>IF(SP_NORTE!J86="","*",SP_NORTE!J86)</f>
        <v>73</v>
      </c>
      <c r="N83" s="177">
        <f>IF(SP_NORTE!K86="","*",SP_NORTE!K86)</f>
        <v>327.39999999999998</v>
      </c>
      <c r="O83" s="177">
        <f>IF(SP_NORTE!L86="","*",SP_NORTE!L86)</f>
        <v>326</v>
      </c>
      <c r="P83" s="176">
        <f>IF(SP_NORTE!O86="","*",SP_NORTE!O86)</f>
        <v>0.375</v>
      </c>
      <c r="Q83" s="176">
        <f>IF(SP_NORTE!P86="","*",SP_NORTE!P86)</f>
        <v>0.125</v>
      </c>
      <c r="R83" s="178" t="str">
        <f>IF(SP_NORTE!Q86="","*",CONCATENATE(SP_NORTE!Q86," ",SP_NORTE!R86))</f>
        <v>1530 M</v>
      </c>
      <c r="S83" s="178" t="str">
        <f>IF(SP_NORTE!V86="","*",SP_NORTE!V86)</f>
        <v>Saulo</v>
      </c>
      <c r="T83" s="178" t="str">
        <f>IF(SP_NORTE!W86="","*",SP_NORTE!W86)</f>
        <v>Socaria mecanizada</v>
      </c>
      <c r="U83" s="167">
        <f ca="1">_xlfn.XLOOKUP(G83&amp;$U$2,BS_CONTROLE[CHAVE],BS_CONTROLE[Quantidade_11],"-")</f>
        <v>0</v>
      </c>
      <c r="V83" s="167">
        <f ca="1">_xlfn.XLOOKUP(G83&amp;$V$2,BS_CONTROLE[CHAVE],BS_CONTROLE[Quantidade_11],"-")</f>
        <v>0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Oportunidade</v>
      </c>
      <c r="C86" s="179" t="str">
        <f>IF(SP_NORTE!Z89="","*",SP_NORTE!Z89)</f>
        <v>*</v>
      </c>
      <c r="D86" s="169" t="str">
        <f>IF(SP_NORTE!S89="","*",SP_NORTE!S89)</f>
        <v>SP NORTE</v>
      </c>
      <c r="E86" s="169" t="str">
        <f>IF(SP_NORTE!T89="","*",SP_NORTE!T89)</f>
        <v>TMI-ZEB</v>
      </c>
      <c r="F86" s="178">
        <f>IF(SP_NORTE!B89="","*",SP_NORTE!B89)</f>
        <v>45995</v>
      </c>
      <c r="G86" s="178" t="str">
        <f>IF(SP_NORTE!D89="","*",SP_NORTE!D89)</f>
        <v>JULIO (TP-697)</v>
      </c>
      <c r="H86" s="178" t="str">
        <f>IF(SP_NORTE!F89="","*",SP_NORTE!F89)</f>
        <v>PDM - SOLDA</v>
      </c>
      <c r="I86" s="178" t="str">
        <f>IF(SP_NORTE!H89="","*",SP_NORTE!H89)</f>
        <v>ZEBZRZ</v>
      </c>
      <c r="J86" s="178" t="str">
        <f>IF(SP_NORTE!I89="","*",SP_NORTE!I89)</f>
        <v>-</v>
      </c>
      <c r="K86" s="169" t="str">
        <f>IF(SP_NORTE!M89="","*",SP_NORTE!M89)</f>
        <v>ZEB-ZRZ</v>
      </c>
      <c r="L86" s="169" t="str">
        <f>IF(SP_NORTE!N89="","*",SP_NORTE!N89)</f>
        <v>ZEBZRZ</v>
      </c>
      <c r="M86" s="170">
        <f>IF(SP_NORTE!J89="","*",SP_NORTE!J89)</f>
        <v>73</v>
      </c>
      <c r="N86" s="177">
        <f>IF(SP_NORTE!K89="","*",SP_NORTE!K89)</f>
        <v>244.9</v>
      </c>
      <c r="O86" s="177" t="str">
        <f>IF(SP_NORTE!L89="","*",SP_NORTE!L89)</f>
        <v>-</v>
      </c>
      <c r="P86" s="176">
        <f>IF(SP_NORTE!O89="","*",SP_NORTE!O89)</f>
        <v>0.375</v>
      </c>
      <c r="Q86" s="176">
        <f>IF(SP_NORTE!P89="","*",SP_NORTE!P89)</f>
        <v>6.25E-2</v>
      </c>
      <c r="R86" s="178" t="str">
        <f>IF(SP_NORTE!Q89="","*",CONCATENATE(SP_NORTE!Q89," ",SP_NORTE!R89))</f>
        <v>1 Nº DE SOLDA</v>
      </c>
      <c r="S86" s="178" t="str">
        <f>IF(SP_NORTE!V89="","*",SP_NORTE!V89)</f>
        <v>Julio</v>
      </c>
      <c r="T86" s="178" t="str">
        <f>IF(SP_NORTE!W89="","*",SP_NORTE!W89)</f>
        <v>Solda - Condicionada à temperatura</v>
      </c>
      <c r="U86" s="167">
        <f ca="1">_xlfn.XLOOKUP(G86&amp;$U$2,BS_CONTROLE[CHAVE],BS_CONTROLE[Quantidade_11],"-")</f>
        <v>0</v>
      </c>
      <c r="V86" s="167">
        <f ca="1">_xlfn.XLOOKUP(G86&amp;$V$2,BS_CONTROLE[CHAVE],BS_CONTROLE[Quantidade_11],"-")</f>
        <v>0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Oportunidade</v>
      </c>
      <c r="C89" s="179" t="str">
        <f>IF(SP_NORTE!Z92="","*",SP_NORTE!Z92)</f>
        <v>P3</v>
      </c>
      <c r="D89" s="169" t="str">
        <f>IF(SP_NORTE!S92="","*",SP_NORTE!S92)</f>
        <v>SP NORTE</v>
      </c>
      <c r="E89" s="169" t="str">
        <f>IF(SP_NORTE!T92="","*",SP_NORTE!T92)</f>
        <v>ZEB-ZCZ</v>
      </c>
      <c r="F89" s="178">
        <f>IF(SP_NORTE!B92="","*",SP_NORTE!B92)</f>
        <v>45995</v>
      </c>
      <c r="G89" s="178" t="str">
        <f>IF(SP_NORTE!D92="","*",SP_NORTE!D92)</f>
        <v>PEDRO (TP-696)</v>
      </c>
      <c r="H89" s="178" t="str">
        <f>IF(SP_NORTE!F92="","*",SP_NORTE!F92)</f>
        <v>PDM - SOLDA</v>
      </c>
      <c r="I89" s="178" t="str">
        <f>IF(SP_NORTE!H92="","*",SP_NORTE!H92)</f>
        <v>136ZCV</v>
      </c>
      <c r="J89" s="178" t="str">
        <f>IF(SP_NORTE!I92="","*",SP_NORTE!I92)</f>
        <v>-</v>
      </c>
      <c r="K89" s="169" t="str">
        <f>IF(SP_NORTE!M92="","*",SP_NORTE!M92)</f>
        <v>ZXB-ZCV</v>
      </c>
      <c r="L89" s="169" t="str">
        <f>IF(SP_NORTE!N92="","*",SP_NORTE!N92)</f>
        <v>136ZCV</v>
      </c>
      <c r="M89" s="170">
        <f>IF(SP_NORTE!J92="","*",SP_NORTE!J92)</f>
        <v>73</v>
      </c>
      <c r="N89" s="177">
        <f>IF(SP_NORTE!K92="","*",SP_NORTE!K92)</f>
        <v>136.69999999999999</v>
      </c>
      <c r="O89" s="177" t="str">
        <f>IF(SP_NORTE!L92="","*",SP_NORTE!L92)</f>
        <v>-</v>
      </c>
      <c r="P89" s="176">
        <f>IF(SP_NORTE!O92="","*",SP_NORTE!O92)</f>
        <v>0.375</v>
      </c>
      <c r="Q89" s="176">
        <f>IF(SP_NORTE!P92="","*",SP_NORTE!P92)</f>
        <v>6.25E-2</v>
      </c>
      <c r="R89" s="178" t="str">
        <f>IF(SP_NORTE!Q92="","*",CONCATENATE(SP_NORTE!Q92," ",SP_NORTE!R92))</f>
        <v>1 Nº DE SOLDA</v>
      </c>
      <c r="S89" s="178" t="str">
        <f>IF(SP_NORTE!V92="","*",SP_NORTE!V92)</f>
        <v>Pedro</v>
      </c>
      <c r="T89" s="178" t="str">
        <f>IF(SP_NORTE!W92="","*",SP_NORTE!W92)</f>
        <v>Execução de soldas -  Condicionado à temperatura</v>
      </c>
      <c r="U89" s="167">
        <f ca="1">_xlfn.XLOOKUP(G89&amp;$U$2,BS_CONTROLE[CHAVE],BS_CONTROLE[Quantidade_11],"-")</f>
        <v>0</v>
      </c>
      <c r="V89" s="167">
        <f ca="1">_xlfn.XLOOKUP(G89&amp;$V$2,BS_CONTROLE[CHAVE],BS_CONTROLE[Quantidade_11],"-")</f>
        <v>0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Oportunidade</v>
      </c>
      <c r="C90" s="179" t="str">
        <f>IF(SP_NORTE!Z93="","*",SP_NORTE!Z93)</f>
        <v>P2</v>
      </c>
      <c r="D90" s="169" t="str">
        <f>IF(SP_NORTE!S93="","*",SP_NORTE!S93)</f>
        <v>SP NORTE</v>
      </c>
      <c r="E90" s="169" t="str">
        <f>IF(SP_NORTE!T93="","*",SP_NORTE!T93)</f>
        <v>ZEB-ZCZ</v>
      </c>
      <c r="F90" s="178">
        <f>IF(SP_NORTE!B93="","*",SP_NORTE!B93)</f>
        <v>45995</v>
      </c>
      <c r="G90" s="178" t="str">
        <f>IF(SP_NORTE!D93="","*",SP_NORTE!D93)</f>
        <v>RAFAEL (TP-695)</v>
      </c>
      <c r="H90" s="178" t="str">
        <f>IF(SP_NORTE!F93="","*",SP_NORTE!F93)</f>
        <v>PDM - SUBSTITUIÇÃO - TRILHO</v>
      </c>
      <c r="I90" s="178" t="str">
        <f>IF(SP_NORTE!H93="","*",SP_NORTE!H93)</f>
        <v>ZXB136</v>
      </c>
      <c r="J90" s="178" t="str">
        <f>IF(SP_NORTE!I93="","*",SP_NORTE!I93)</f>
        <v>-</v>
      </c>
      <c r="K90" s="169" t="str">
        <f>IF(SP_NORTE!M93="","*",SP_NORTE!M93)</f>
        <v>ZXB-ZCV</v>
      </c>
      <c r="L90" s="169" t="str">
        <f>IF(SP_NORTE!N93="","*",SP_NORTE!N93)</f>
        <v>ZXB136</v>
      </c>
      <c r="M90" s="170">
        <f>IF(SP_NORTE!J93="","*",SP_NORTE!J93)</f>
        <v>73</v>
      </c>
      <c r="N90" s="177">
        <f>IF(SP_NORTE!K93="","*",SP_NORTE!K93)</f>
        <v>134</v>
      </c>
      <c r="O90" s="177">
        <f>IF(SP_NORTE!L93="","*",SP_NORTE!L93)</f>
        <v>133</v>
      </c>
      <c r="P90" s="176">
        <f>IF(SP_NORTE!O93="","*",SP_NORTE!O93)</f>
        <v>0.375</v>
      </c>
      <c r="Q90" s="176">
        <f>IF(SP_NORTE!P93="","*",SP_NORTE!P93)</f>
        <v>8.3333333333333329E-2</v>
      </c>
      <c r="R90" s="178" t="str">
        <f>IF(SP_NORTE!Q93="","*",CONCATENATE(SP_NORTE!Q93," ",SP_NORTE!R93))</f>
        <v>624 M</v>
      </c>
      <c r="S90" s="178" t="str">
        <f>IF(SP_NORTE!V93="","*",SP_NORTE!V93)</f>
        <v>Rafael</v>
      </c>
      <c r="T90" s="178" t="str">
        <f>IF(SP_NORTE!W93="","*",SP_NORTE!W93)</f>
        <v>Substituição de trilho -  Condicionado à temperatura</v>
      </c>
      <c r="U90" s="167">
        <f ca="1">_xlfn.XLOOKUP(G90&amp;$U$2,BS_CONTROLE[CHAVE],BS_CONTROLE[Quantidade_11],"-")</f>
        <v>0</v>
      </c>
      <c r="V90" s="167">
        <f ca="1">_xlfn.XLOOKUP(G90&amp;$V$2,BS_CONTROLE[CHAVE],BS_CONTROLE[Quantidade_11],"-")</f>
        <v>0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Oportunidade</v>
      </c>
      <c r="C91" s="179" t="str">
        <f>IF(SP_NORTE!Z94="","*",SP_NORTE!Z94)</f>
        <v>P0</v>
      </c>
      <c r="D91" s="169" t="str">
        <f>IF(SP_NORTE!S94="","*",SP_NORTE!S94)</f>
        <v>SP NORTE</v>
      </c>
      <c r="E91" s="169" t="str">
        <f>IF(SP_NORTE!T94="","*",SP_NORTE!T94)</f>
        <v>ZEB-ZCZ</v>
      </c>
      <c r="F91" s="178">
        <f>IF(SP_NORTE!B94="","*",SP_NORTE!B94)</f>
        <v>45995</v>
      </c>
      <c r="G91" s="178" t="str">
        <f>IF(SP_NORTE!D94="","*",SP_NORTE!D94)</f>
        <v>V40</v>
      </c>
      <c r="H91" s="178" t="str">
        <f>IF(SP_NORTE!F94="","*",SP_NORTE!F94)</f>
        <v>MECANIZAÇÃO - SOCADORA</v>
      </c>
      <c r="I91" s="178" t="str">
        <f>IF(SP_NORTE!H94="","*",SP_NORTE!H94)</f>
        <v>ZPNZXB</v>
      </c>
      <c r="J91" s="178" t="str">
        <f>IF(SP_NORTE!I94="","*",SP_NORTE!I94)</f>
        <v>ZPNZXB</v>
      </c>
      <c r="K91" s="169" t="str">
        <f>IF(SP_NORTE!M94="","*",SP_NORTE!M94)</f>
        <v>ZJC-ZXB</v>
      </c>
      <c r="L91" s="169" t="str">
        <f>IF(SP_NORTE!N94="","*",SP_NORTE!N94)</f>
        <v>120125/125ZPN</v>
      </c>
      <c r="M91" s="170">
        <f>IF(SP_NORTE!J94="","*",SP_NORTE!J94)</f>
        <v>73</v>
      </c>
      <c r="N91" s="177">
        <f>IF(SP_NORTE!K94="","*",SP_NORTE!K94)</f>
        <v>129.13499999999999</v>
      </c>
      <c r="O91" s="177">
        <f>IF(SP_NORTE!L94="","*",SP_NORTE!L94)</f>
        <v>125</v>
      </c>
      <c r="P91" s="176">
        <f>IF(SP_NORTE!O94="","*",SP_NORTE!O94)</f>
        <v>0.375</v>
      </c>
      <c r="Q91" s="176">
        <f>IF(SP_NORTE!P94="","*",SP_NORTE!P94)</f>
        <v>0.125</v>
      </c>
      <c r="R91" s="178" t="str">
        <f>IF(SP_NORTE!Q94="","*",CONCATENATE(SP_NORTE!Q94," ",SP_NORTE!R94))</f>
        <v>2688 M</v>
      </c>
      <c r="S91" s="178" t="str">
        <f>IF(SP_NORTE!V94="","*",SP_NORTE!V94)</f>
        <v>Saulo</v>
      </c>
      <c r="T91" s="178" t="str">
        <f>IF(SP_NORTE!W94="","*",SP_NORTE!W94)</f>
        <v>Socaria mecanizada</v>
      </c>
      <c r="U91" s="167">
        <f ca="1">_xlfn.XLOOKUP(G91&amp;$U$2,BS_CONTROLE[CHAVE],BS_CONTROLE[Quantidade_11],"-")</f>
        <v>0</v>
      </c>
      <c r="V91" s="167">
        <f ca="1">_xlfn.XLOOKUP(G91&amp;$V$2,BS_CONTROLE[CHAVE],BS_CONTROLE[Quantidade_11],"-")</f>
        <v>0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Oportunidade</v>
      </c>
      <c r="C94" s="179" t="str">
        <f>IF(SP_NORTE!Z97="","*",SP_NORTE!Z97)</f>
        <v>*</v>
      </c>
      <c r="D94" s="169" t="str">
        <f>IF(SP_NORTE!S97="","*",SP_NORTE!S97)</f>
        <v>SP NORTE</v>
      </c>
      <c r="E94" s="169" t="str">
        <f>IF(SP_NORTE!T97="","*",SP_NORTE!T97)</f>
        <v>ZCZ-ZTI</v>
      </c>
      <c r="F94" s="178">
        <f>IF(SP_NORTE!B97="","*",SP_NORTE!B97)</f>
        <v>45995</v>
      </c>
      <c r="G94" s="178" t="str">
        <f>IF(SP_NORTE!D97="","*",SP_NORTE!D97)</f>
        <v>IGOR (TF-660)</v>
      </c>
      <c r="H94" s="178" t="str">
        <f>IF(SP_NORTE!F97="","*",SP_NORTE!F97)</f>
        <v>MODERNIZAÇÃO - SOLDA</v>
      </c>
      <c r="I94" s="178" t="str">
        <f>IF(SP_NORTE!H97="","*",SP_NORTE!H97)</f>
        <v>ZDGK58</v>
      </c>
      <c r="J94" s="178" t="str">
        <f>IF(SP_NORTE!I97="","*",SP_NORTE!I97)</f>
        <v>-</v>
      </c>
      <c r="K94" s="169" t="str">
        <f>IF(SP_NORTE!M97="","*",SP_NORTE!M97)</f>
        <v>ZDG-ZTN</v>
      </c>
      <c r="L94" s="169" t="str">
        <f>IF(SP_NORTE!N97="","*",SP_NORTE!N97)</f>
        <v>ZDGK58</v>
      </c>
      <c r="M94" s="170">
        <f>IF(SP_NORTE!J97="","*",SP_NORTE!J97)</f>
        <v>73</v>
      </c>
      <c r="N94" s="177">
        <f>IF(SP_NORTE!K97="","*",SP_NORTE!K97)</f>
        <v>58.331000000000003</v>
      </c>
      <c r="O94" s="177" t="str">
        <f>IF(SP_NORTE!L97="","*",SP_NORTE!L97)</f>
        <v>-</v>
      </c>
      <c r="P94" s="176">
        <f>IF(SP_NORTE!O97="","*",SP_NORTE!O97)</f>
        <v>0.35416666666666669</v>
      </c>
      <c r="Q94" s="176">
        <f>IF(SP_NORTE!P97="","*",SP_NORTE!P97)</f>
        <v>6.25E-2</v>
      </c>
      <c r="R94" s="178" t="str">
        <f>IF(SP_NORTE!Q97="","*",CONCATENATE(SP_NORTE!Q97," ",SP_NORTE!R97))</f>
        <v>1 Nº DE SOLDA</v>
      </c>
      <c r="S94" s="178" t="str">
        <f>IF(SP_NORTE!V97="","*",SP_NORTE!V97)</f>
        <v>Igor</v>
      </c>
      <c r="T94" s="178" t="str">
        <f>IF(SP_NORTE!W97="","*",SP_NORTE!W97)</f>
        <v>Solda - Condicionada à temperatura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1291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E6" activePane="bottomLeft" state="frozen"/>
      <selection pane="bottomLeft" activeCell="Q3004" sqref="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1292</v>
      </c>
      <c r="D5" s="295"/>
      <c r="E5" s="295"/>
      <c r="F5" s="295"/>
      <c r="G5" s="295"/>
      <c r="H5" s="295"/>
      <c r="I5" s="295"/>
      <c r="J5" s="296"/>
      <c r="K5" s="297" t="s">
        <v>1293</v>
      </c>
      <c r="L5" s="298"/>
      <c r="M5" s="298"/>
      <c r="N5" s="298"/>
      <c r="O5" s="299" t="s">
        <v>1294</v>
      </c>
      <c r="P5" s="300"/>
    </row>
    <row r="6" spans="1:16" s="80" customFormat="1" ht="15" customHeight="1">
      <c r="A6" s="72" t="s">
        <v>1289</v>
      </c>
      <c r="B6" s="81" t="s">
        <v>1288</v>
      </c>
      <c r="C6" s="82" t="s">
        <v>1065</v>
      </c>
      <c r="D6" s="83" t="s">
        <v>1066</v>
      </c>
      <c r="E6" s="82" t="s">
        <v>1295</v>
      </c>
      <c r="F6" s="82" t="s">
        <v>1056</v>
      </c>
      <c r="G6" s="82" t="s">
        <v>1060</v>
      </c>
      <c r="H6" s="126" t="s">
        <v>710</v>
      </c>
      <c r="I6" s="84" t="s">
        <v>1061</v>
      </c>
      <c r="J6" s="84" t="s">
        <v>1062</v>
      </c>
      <c r="K6" s="85" t="s">
        <v>1056</v>
      </c>
      <c r="L6" s="85" t="s">
        <v>1296</v>
      </c>
      <c r="M6" s="86" t="s">
        <v>710</v>
      </c>
      <c r="N6" s="87" t="s">
        <v>1060</v>
      </c>
      <c r="O6" s="201" t="s">
        <v>1103</v>
      </c>
      <c r="P6" s="147" t="s">
        <v>1297</v>
      </c>
    </row>
    <row r="7" spans="1:16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>
        <f>IF(SP_NORTE!BH56="","*",SP_NORTE!BH56)</f>
        <v>2</v>
      </c>
      <c r="P53" s="180" t="str">
        <f>IF($A$2=1,IF(SP_NORTE!BJ56="","*",SP_NORTE!BJ56),IF(SP_NORTE!BK56="","*",SP_NORTE!BK56))</f>
        <v>Macro 1 08:23/Lic. 10:56/Intervalo no km 327 com início ás 11:33</v>
      </c>
    </row>
    <row r="54" spans="1:16" ht="27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>
        <f>IF(SP_NORTE!BH57="","*",SP_NORTE!BH57)</f>
        <v>2</v>
      </c>
      <c r="P54" s="180" t="str">
        <f>IF($A$2=1,IF(SP_NORTE!BJ57="","*",SP_NORTE!BJ57),IF(SP_NORTE!BK57="","*",SP_NORTE!BK57))</f>
        <v>Turma pronta 10:00/Intervalo aberto das 10:09 até 13:00/Produção: 530 m</v>
      </c>
    </row>
    <row r="55" spans="1:16" ht="27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>
        <f>IF(SP_NORTE!BH58="","*",SP_NORTE!BH58)</f>
        <v>2</v>
      </c>
      <c r="P55" s="180" t="str">
        <f>IF($A$2=1,IF(SP_NORTE!BJ58="","*",SP_NORTE!BJ58),IF(SP_NORTE!BK58="","*",SP_NORTE!BK58))</f>
        <v>Turma pronta 09:00/Intervalo aberto das 10:09 até 13:00</v>
      </c>
    </row>
    <row r="56" spans="1:16" ht="27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374.83</v>
      </c>
      <c r="N56" s="89" t="str">
        <f>IF(SP_NORTE!AM59="","*",SP_NORTE!AM59)</f>
        <v>ZVP</v>
      </c>
      <c r="O56" s="120">
        <f>IF(SP_NORTE!BH59="","*",SP_NORTE!BH59)</f>
        <v>2</v>
      </c>
      <c r="P56" s="180" t="str">
        <f>IF($A$2=1,IF(SP_NORTE!BJ59="","*",SP_NORTE!BJ59),IF(SP_NORTE!BK59="","*",SP_NORTE!BK59))</f>
        <v>Turma solicitou o intervalo no km 374+830 em ZJA380/Turma pronta 08:07/Intervalo aberto das 10:18 até 11:48/Produção: 1 solda</v>
      </c>
    </row>
    <row r="57" spans="1:16" ht="27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>
        <f>IF(SP_NORTE!BH60="","*",SP_NORTE!BH60)</f>
        <v>2</v>
      </c>
      <c r="P57" s="180" t="str">
        <f>IF($A$2=1,IF(SP_NORTE!BJ60="","*",SP_NORTE!BJ60),IF(SP_NORTE!BK60="","*",SP_NORTE!BK60))</f>
        <v>Macro 1 09:13/Lic. 10:04/Em deslocamento para descarga de trilho no km 237</v>
      </c>
    </row>
    <row r="58" spans="1:16" ht="27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>
        <f>IF(SP_NORTE!BH61="","*",SP_NORTE!BH61)</f>
        <v>1</v>
      </c>
      <c r="P58" s="180" t="str">
        <f>IF($A$2=1,IF(SP_NORTE!BJ61="","*",SP_NORTE!BJ61),IF(SP_NORTE!BK61="","*",SP_NORTE!BK61))</f>
        <v>CCO validando faixa</v>
      </c>
    </row>
    <row r="59" spans="1:16" ht="27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V91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>
        <f>IF(SP_NORTE!BH62="","*",SP_NORTE!BH62)</f>
        <v>2</v>
      </c>
      <c r="P59" s="180" t="str">
        <f>IF($A$2=1,IF(SP_NORTE!BJ62="","*",SP_NORTE!BJ62),IF(SP_NORTE!BK62="","*",SP_NORTE!BK62))</f>
        <v>Macro 1 10:37/Lic. 11:05/Em deslocamento</v>
      </c>
    </row>
    <row r="60" spans="1:16" ht="27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>
        <f>IF(SP_NORTE!BH63="","*",SP_NORTE!BH63)</f>
        <v>0</v>
      </c>
      <c r="P60" s="180" t="str">
        <f>IF($A$2=1,IF(SP_NORTE!BJ63="","*",SP_NORTE!BJ63),IF(SP_NORTE!BK63="","*",SP_NORTE!BK63))</f>
        <v>Turma pronta 10:35/Informou temperatura alta para solda 11:14</v>
      </c>
    </row>
    <row r="61" spans="1:16" ht="27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>
        <f>IF(SP_NORTE!BH64="","*",SP_NORTE!BH64)</f>
        <v>0</v>
      </c>
      <c r="P61" s="180" t="str">
        <f>IF($A$2=1,IF(SP_NORTE!BJ64="","*",SP_NORTE!BJ64),IF(SP_NORTE!BK64="","*",SP_NORTE!BK64))</f>
        <v xml:space="preserve">Turma não deslocou para o intervalo devido avaria no caminhão </v>
      </c>
    </row>
    <row r="62" spans="1:16" ht="27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>
        <f>IF(SP_NORTE!BH65="","*",SP_NORTE!BH65)</f>
        <v>2</v>
      </c>
      <c r="P62" s="180" t="str">
        <f>IF($A$2=1,IF(SP_NORTE!BJ65="","*",SP_NORTE!BJ65),IF(SP_NORTE!BK65="","*",SP_NORTE!BK65))</f>
        <v>Macro 1 08:38/Lic. 08:53/Intervalo de socaria no km 124+000 com início ás 09:43</v>
      </c>
    </row>
    <row r="63" spans="1:16" ht="27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K58K592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K58K592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>
        <f>IF(SP_NORTE!BH69="","*",SP_NORTE!BH69)</f>
        <v>2</v>
      </c>
      <c r="P66" s="180" t="str">
        <f>IF($A$2=1,IF(SP_NORTE!BJ69="","*",SP_NORTE!BJ69),IF(SP_NORTE!BK69="","*",SP_NORTE!BK69))</f>
        <v>Macro 1 07:58/Lic. 09:07/Em deslocamento</v>
      </c>
    </row>
    <row r="67" spans="1:16" ht="27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>
        <f>IF(SP_NORTE!BH70="","*",SP_NORTE!BH70)</f>
        <v>2</v>
      </c>
      <c r="P67" s="180" t="str">
        <f>IF($A$2=1,IF(SP_NORTE!BJ70="","*",SP_NORTE!BJ70),IF(SP_NORTE!BK70="","*",SP_NORTE!BK70))</f>
        <v>Turma pronta 08:30/Intervalo aberto das 08:41 até 11:41/Produção: 1 solda devido temperatura alta</v>
      </c>
    </row>
    <row r="68" spans="1:16" ht="27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>
        <f>IF(SP_NORTE!BH71="","*",SP_NORTE!BH71)</f>
        <v>2</v>
      </c>
      <c r="P68" s="180" t="str">
        <f>IF($A$2=1,IF(SP_NORTE!BJ71="","*",SP_NORTE!BJ71),IF(SP_NORTE!BK71="","*",SP_NORTE!BK71))</f>
        <v>Turma pronta 08:30/Intervalo aberto das 08:41 até 11:41/Produção: 1 solda devido temperatura alta</v>
      </c>
    </row>
    <row r="69" spans="1:16" ht="27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V69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>
        <f>IF(SP_NORTE!BH72="","*",SP_NORTE!BH72)</f>
        <v>0</v>
      </c>
      <c r="P69" s="180" t="str">
        <f>IF($A$2=1,IF(SP_NORTE!BJ72="","*",SP_NORTE!BJ72),IF(SP_NORTE!BK72="","*",SP_NORTE!BK72))</f>
        <v>Macro 1 10:48/Sem oportunidade devido solicitar macro 1 tarde</v>
      </c>
    </row>
    <row r="70" spans="1:16" ht="27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>
        <f>IF(SP_NORTE!BH73="","*",SP_NORTE!BH73)</f>
        <v>2</v>
      </c>
      <c r="P70" s="180" t="str">
        <f>IF($A$2=1,IF(SP_NORTE!BJ73="","*",SP_NORTE!BJ73),IF(SP_NORTE!BK73="","*",SP_NORTE!BK73))</f>
        <v>Turma pronta 08:06/Intervalo aberto das 09:05 até 12:05</v>
      </c>
    </row>
    <row r="71" spans="1:16" ht="27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>
        <f>IF(SP_NORTE!BH74="","*",SP_NORTE!BH74)</f>
        <v>2</v>
      </c>
      <c r="P71" s="180" t="str">
        <f>IF($A$2=1,IF(SP_NORTE!BJ74="","*",SP_NORTE!BJ74),IF(SP_NORTE!BK74="","*",SP_NORTE!BK74))</f>
        <v xml:space="preserve">Turma pronta 08:43/Intervalo aberto das 09:05 até 12:05/Produção: 616 m </v>
      </c>
    </row>
    <row r="72" spans="1:16" ht="27">
      <c r="A72" s="88">
        <f>IF(SP_NORTE!B75="","*",SP_NORTE!B75)</f>
        <v>45994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>
        <f>IF(SP_NORTE!BH75="","*",SP_NORTE!BH75)</f>
        <v>0</v>
      </c>
      <c r="P72" s="180" t="str">
        <f>IF($A$2=1,IF(SP_NORTE!BJ75="","*",SP_NORTE!BJ75),IF(SP_NORTE!BK75="","*",SP_NORTE!BK75))</f>
        <v>Manutenção - Oficina</v>
      </c>
    </row>
    <row r="73" spans="1:16" ht="27">
      <c r="A73" s="88">
        <f>IF(SP_NORTE!B76="","*",SP_NORTE!B76)</f>
        <v>45994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>
        <f>IF(SP_NORTE!BH76="","*",SP_NORTE!BH76)</f>
        <v>0</v>
      </c>
      <c r="P73" s="180" t="str">
        <f>IF($A$2=1,IF(SP_NORTE!BJ76="","*",SP_NORTE!BJ76),IF(SP_NORTE!BK76="","*",SP_NORTE!BK76))</f>
        <v>Manutenção - Oficina</v>
      </c>
    </row>
    <row r="74" spans="1:16" ht="27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>
        <f>IF(SP_NORTE!BH77="","*",SP_NORTE!BH77)</f>
        <v>0</v>
      </c>
      <c r="P74" s="180" t="str">
        <f>IF($A$2=1,IF(SP_NORTE!BJ77="","*",SP_NORTE!BJ77),IF(SP_NORTE!BK77="","*",SP_NORTE!BK77))</f>
        <v>Sem oportunidade devido circulação</v>
      </c>
    </row>
    <row r="75" spans="1:16" ht="27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>
        <f>IF(SP_NORTE!BH78="","*",SP_NORTE!BH78)</f>
        <v>0</v>
      </c>
      <c r="P75" s="180" t="str">
        <f>IF($A$2=1,IF(SP_NORTE!BJ78="","*",SP_NORTE!BJ78),IF(SP_NORTE!BK78="","*",SP_NORTE!BK78))</f>
        <v>Sem oportunidade devido circulação</v>
      </c>
    </row>
    <row r="76" spans="1:16" ht="27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>
        <f>IF(SP_NORTE!BH80="","*",SP_NORTE!BH80)</f>
        <v>2</v>
      </c>
      <c r="P77" s="180" t="str">
        <f>IF($A$2=1,IF(SP_NORTE!BJ80="","*",SP_NORTE!BJ80),IF(SP_NORTE!BK80="","*",SP_NORTE!BK80))</f>
        <v>Turma pronta 06:56/Intervalo das 07:04 até 08:33/Informou 08:37, temperatura alta para solda/Produção: 1 solda</v>
      </c>
    </row>
    <row r="78" spans="1:16" ht="27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>
        <f>IF(SP_NORTE!BH81="","*",SP_NORTE!BH81)</f>
        <v>0</v>
      </c>
      <c r="P78" s="180" t="str">
        <f>IF($A$2=1,IF(SP_NORTE!BJ81="","*",SP_NORTE!BJ81),IF(SP_NORTE!BK81="","*",SP_NORTE!BK81))</f>
        <v>Operador ausente, atestado</v>
      </c>
    </row>
    <row r="79" spans="1:16" ht="27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>
      <c r="A80" s="88">
        <f>IF(SP_NORTE!B83="","*",SP_NORTE!B83)</f>
        <v>45994</v>
      </c>
      <c r="B80" s="89" t="str">
        <f>IF(SP_NORTE!X83="","*",SP_NORTE!X83)</f>
        <v>Oportunidade</v>
      </c>
      <c r="C80" s="89" t="str">
        <f>IF(SP_NORTE!S83="","*",SP_NORTE!S83)</f>
        <v>SP NORTE</v>
      </c>
      <c r="D80" s="89" t="str">
        <f>IF(SP_NORTE!T83="","*",SP_NORTE!T83)</f>
        <v>ZBV-ZTI</v>
      </c>
      <c r="E80" s="89" t="str">
        <f>IF(SP_NORTE!D83="","*",SP_NORTE!D83)</f>
        <v>WEMERSON (TP-708)</v>
      </c>
      <c r="F80" s="89" t="str">
        <f>IF(SP_NORTE!H83="","*",SP_NORTE!H83)</f>
        <v>K97100</v>
      </c>
      <c r="G80" s="89" t="str">
        <f>IF(SP_NORTE!M83="","*",SP_NORTE!M83)</f>
        <v>ZTT-ZLI</v>
      </c>
      <c r="H80" s="127">
        <f>IF(SP_NORTE!K83="","*",SP_NORTE!K83)</f>
        <v>98.5</v>
      </c>
      <c r="I80" s="124">
        <f>IF(SP_NORTE!O83="","*",SP_NORTE!O83)</f>
        <v>0.375</v>
      </c>
      <c r="J80" s="124">
        <f>IF(SP_NORTE!P83="","*",SP_NORTE!P83)</f>
        <v>6.25E-2</v>
      </c>
      <c r="K80" s="89" t="str">
        <f>IF(SP_NORTE!AK83="","*",SP_NORTE!AK83)</f>
        <v>K97100</v>
      </c>
      <c r="L80" s="89" t="str">
        <f>IF(SP_NORTE!AM83="","*",SP_NORTE!AM83)</f>
        <v>ZTT-ZLI</v>
      </c>
      <c r="M80" s="89">
        <f>IF(SP_NORTE!AP83="","*",SP_NORTE!AP83)</f>
        <v>98.5</v>
      </c>
      <c r="N80" s="89" t="str">
        <f>IF(SP_NORTE!AM83="","*",SP_NORTE!AM83)</f>
        <v>ZTT-ZLI</v>
      </c>
      <c r="O80" s="120">
        <f>IF(SP_NORTE!BH83="","*",SP_NORTE!BH83)</f>
        <v>2</v>
      </c>
      <c r="P80" s="180" t="str">
        <f>IF($A$2=1,IF(SP_NORTE!BJ83="","*",SP_NORTE!BJ83),IF(SP_NORTE!BK83="","*",SP_NORTE!BK83))</f>
        <v>Turma pronta 09:00/Intervalo aberto das 09:15 até 10:45/Produção: 312 m</v>
      </c>
    </row>
    <row r="81" spans="1:16" ht="27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>
      <c r="A83" s="88">
        <f>IF(SP_NORTE!B86="","*",SP_NORTE!B86)</f>
        <v>45995</v>
      </c>
      <c r="B83" s="89" t="str">
        <f>IF(SP_NORTE!X86="","*",SP_NORTE!X86)</f>
        <v>Oportunidade</v>
      </c>
      <c r="C83" s="89" t="str">
        <f>IF(SP_NORTE!S86="","*",SP_NORTE!S86)</f>
        <v>SP NORTE</v>
      </c>
      <c r="D83" s="89" t="str">
        <f>IF(SP_NORTE!T86="","*",SP_NORTE!T86)</f>
        <v>TMI-ZEB</v>
      </c>
      <c r="E83" s="89" t="str">
        <f>IF(SP_NORTE!D86="","*",SP_NORTE!D86)</f>
        <v>V87</v>
      </c>
      <c r="F83" s="89" t="str">
        <f>IF(SP_NORTE!H86="","*",SP_NORTE!H86)</f>
        <v>ZFN2</v>
      </c>
      <c r="G83" s="89" t="str">
        <f>IF(SP_NORTE!M86="","*",SP_NORTE!M86)</f>
        <v>ZGI-ZFN</v>
      </c>
      <c r="H83" s="127">
        <f>IF(SP_NORTE!K86="","*",SP_NORTE!K86)</f>
        <v>327.39999999999998</v>
      </c>
      <c r="I83" s="124">
        <f>IF(SP_NORTE!O86="","*",SP_NORTE!O86)</f>
        <v>0.375</v>
      </c>
      <c r="J83" s="124">
        <f>IF(SP_NORTE!P86="","*",SP_NORTE!P86)</f>
        <v>0.125</v>
      </c>
      <c r="K83" s="89" t="str">
        <f>IF(SP_NORTE!AK86="","*",SP_NORTE!AK86)</f>
        <v>ZFN2</v>
      </c>
      <c r="L83" s="89" t="str">
        <f>IF(SP_NORTE!AM86="","*",SP_NORTE!AM86)</f>
        <v>ZGI-ZFN</v>
      </c>
      <c r="M83" s="89">
        <f>IF(SP_NORTE!AP86="","*",SP_NORTE!AP86)</f>
        <v>327.39999999999998</v>
      </c>
      <c r="N83" s="89" t="str">
        <f>IF(SP_NORTE!AM86="","*",SP_NORTE!AM86)</f>
        <v>ZGI-ZFN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>
      <c r="A86" s="88">
        <f>IF(SP_NORTE!B89="","*",SP_NORTE!B89)</f>
        <v>45995</v>
      </c>
      <c r="B86" s="89" t="str">
        <f>IF(SP_NORTE!X89="","*",SP_NORTE!X89)</f>
        <v>Oportunidade</v>
      </c>
      <c r="C86" s="89" t="str">
        <f>IF(SP_NORTE!S89="","*",SP_NORTE!S89)</f>
        <v>SP NORTE</v>
      </c>
      <c r="D86" s="89" t="str">
        <f>IF(SP_NORTE!T89="","*",SP_NORTE!T89)</f>
        <v>TMI-ZEB</v>
      </c>
      <c r="E86" s="89" t="str">
        <f>IF(SP_NORTE!D89="","*",SP_NORTE!D89)</f>
        <v>JULIO (TP-697)</v>
      </c>
      <c r="F86" s="89" t="str">
        <f>IF(SP_NORTE!H89="","*",SP_NORTE!H89)</f>
        <v>ZEBZRZ</v>
      </c>
      <c r="G86" s="89" t="str">
        <f>IF(SP_NORTE!M89="","*",SP_NORTE!M89)</f>
        <v>ZEB-ZRZ</v>
      </c>
      <c r="H86" s="127">
        <f>IF(SP_NORTE!K89="","*",SP_NORTE!K89)</f>
        <v>244.9</v>
      </c>
      <c r="I86" s="124">
        <f>IF(SP_NORTE!O89="","*",SP_NORTE!O89)</f>
        <v>0.375</v>
      </c>
      <c r="J86" s="124">
        <f>IF(SP_NORTE!P89="","*",SP_NORTE!P89)</f>
        <v>6.25E-2</v>
      </c>
      <c r="K86" s="89" t="str">
        <f>IF(SP_NORTE!AK89="","*",SP_NORTE!AK89)</f>
        <v>ZEBZRZ</v>
      </c>
      <c r="L86" s="89" t="str">
        <f>IF(SP_NORTE!AM89="","*",SP_NORTE!AM89)</f>
        <v>ZEB-ZRZ</v>
      </c>
      <c r="M86" s="89">
        <f>IF(SP_NORTE!AP89="","*",SP_NORTE!AP89)</f>
        <v>244.9</v>
      </c>
      <c r="N86" s="89" t="str">
        <f>IF(SP_NORTE!AM89="","*",SP_NORTE!AM89)</f>
        <v>ZEB-ZRZ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>
      <c r="A89" s="88">
        <f>IF(SP_NORTE!B92="","*",SP_NORTE!B92)</f>
        <v>45995</v>
      </c>
      <c r="B89" s="89" t="str">
        <f>IF(SP_NORTE!X92="","*",SP_NORTE!X92)</f>
        <v>Oportunidade</v>
      </c>
      <c r="C89" s="89" t="str">
        <f>IF(SP_NORTE!S92="","*",SP_NORTE!S92)</f>
        <v>SP NORTE</v>
      </c>
      <c r="D89" s="89" t="str">
        <f>IF(SP_NORTE!T92="","*",SP_NORTE!T92)</f>
        <v>ZEB-ZCZ</v>
      </c>
      <c r="E89" s="89" t="str">
        <f>IF(SP_NORTE!D92="","*",SP_NORTE!D92)</f>
        <v>PEDRO (TP-696)</v>
      </c>
      <c r="F89" s="89" t="str">
        <f>IF(SP_NORTE!H92="","*",SP_NORTE!H92)</f>
        <v>136ZCV</v>
      </c>
      <c r="G89" s="89" t="str">
        <f>IF(SP_NORTE!M92="","*",SP_NORTE!M92)</f>
        <v>ZXB-ZCV</v>
      </c>
      <c r="H89" s="127">
        <f>IF(SP_NORTE!K92="","*",SP_NORTE!K92)</f>
        <v>136.69999999999999</v>
      </c>
      <c r="I89" s="124">
        <f>IF(SP_NORTE!O92="","*",SP_NORTE!O92)</f>
        <v>0.375</v>
      </c>
      <c r="J89" s="124">
        <f>IF(SP_NORTE!P92="","*",SP_NORTE!P92)</f>
        <v>6.25E-2</v>
      </c>
      <c r="K89" s="89" t="str">
        <f>IF(SP_NORTE!AK92="","*",SP_NORTE!AK92)</f>
        <v>136ZCV</v>
      </c>
      <c r="L89" s="89" t="str">
        <f>IF(SP_NORTE!AM92="","*",SP_NORTE!AM92)</f>
        <v>ZXB-ZCV</v>
      </c>
      <c r="M89" s="89">
        <f>IF(SP_NORTE!AP92="","*",SP_NORTE!AP92)</f>
        <v>136.69999999999999</v>
      </c>
      <c r="N89" s="89" t="str">
        <f>IF(SP_NORTE!AM92="","*",SP_NORTE!AM92)</f>
        <v>ZXB-ZCV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>
      <c r="A90" s="88">
        <f>IF(SP_NORTE!B93="","*",SP_NORTE!B93)</f>
        <v>45995</v>
      </c>
      <c r="B90" s="89" t="str">
        <f>IF(SP_NORTE!X93="","*",SP_NORTE!X93)</f>
        <v>Oportunidade</v>
      </c>
      <c r="C90" s="89" t="str">
        <f>IF(SP_NORTE!S93="","*",SP_NORTE!S93)</f>
        <v>SP NORTE</v>
      </c>
      <c r="D90" s="89" t="str">
        <f>IF(SP_NORTE!T93="","*",SP_NORTE!T93)</f>
        <v>ZEB-ZCZ</v>
      </c>
      <c r="E90" s="89" t="str">
        <f>IF(SP_NORTE!D93="","*",SP_NORTE!D93)</f>
        <v>RAFAEL (TP-695)</v>
      </c>
      <c r="F90" s="89" t="str">
        <f>IF(SP_NORTE!H93="","*",SP_NORTE!H93)</f>
        <v>ZXB136</v>
      </c>
      <c r="G90" s="89" t="str">
        <f>IF(SP_NORTE!M93="","*",SP_NORTE!M93)</f>
        <v>ZXB-ZCV</v>
      </c>
      <c r="H90" s="127">
        <f>IF(SP_NORTE!K93="","*",SP_NORTE!K93)</f>
        <v>134</v>
      </c>
      <c r="I90" s="124">
        <f>IF(SP_NORTE!O93="","*",SP_NORTE!O93)</f>
        <v>0.375</v>
      </c>
      <c r="J90" s="124">
        <f>IF(SP_NORTE!P93="","*",SP_NORTE!P93)</f>
        <v>8.3333333333333329E-2</v>
      </c>
      <c r="K90" s="89" t="str">
        <f>IF(SP_NORTE!AK93="","*",SP_NORTE!AK93)</f>
        <v>ZXB136</v>
      </c>
      <c r="L90" s="89" t="str">
        <f>IF(SP_NORTE!AM93="","*",SP_NORTE!AM93)</f>
        <v>ZXB-ZCV</v>
      </c>
      <c r="M90" s="89">
        <f>IF(SP_NORTE!AP93="","*",SP_NORTE!AP93)</f>
        <v>134</v>
      </c>
      <c r="N90" s="89" t="str">
        <f>IF(SP_NORTE!AM93="","*",SP_NORTE!AM93)</f>
        <v>ZXB-ZCV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>
      <c r="A91" s="88">
        <f>IF(SP_NORTE!B94="","*",SP_NORTE!B94)</f>
        <v>45995</v>
      </c>
      <c r="B91" s="89" t="str">
        <f>IF(SP_NORTE!X94="","*",SP_NORTE!X94)</f>
        <v>Oportunidade</v>
      </c>
      <c r="C91" s="89" t="str">
        <f>IF(SP_NORTE!S94="","*",SP_NORTE!S94)</f>
        <v>SP NORTE</v>
      </c>
      <c r="D91" s="89" t="str">
        <f>IF(SP_NORTE!T94="","*",SP_NORTE!T94)</f>
        <v>ZEB-ZCZ</v>
      </c>
      <c r="E91" s="89" t="str">
        <f>IF(SP_NORTE!D94="","*",SP_NORTE!D94)</f>
        <v>V40</v>
      </c>
      <c r="F91" s="89" t="str">
        <f>IF(SP_NORTE!H94="","*",SP_NORTE!H94)</f>
        <v>ZPNZXB</v>
      </c>
      <c r="G91" s="89" t="str">
        <f>IF(SP_NORTE!M94="","*",SP_NORTE!M94)</f>
        <v>ZJC-ZXB</v>
      </c>
      <c r="H91" s="127">
        <f>IF(SP_NORTE!K94="","*",SP_NORTE!K94)</f>
        <v>129.13499999999999</v>
      </c>
      <c r="I91" s="124">
        <f>IF(SP_NORTE!O94="","*",SP_NORTE!O94)</f>
        <v>0.375</v>
      </c>
      <c r="J91" s="124">
        <f>IF(SP_NORTE!P94="","*",SP_NORTE!P94)</f>
        <v>0.125</v>
      </c>
      <c r="K91" s="89" t="str">
        <f>IF(SP_NORTE!AK94="","*",SP_NORTE!AK94)</f>
        <v>ZPNZXB</v>
      </c>
      <c r="L91" s="89" t="str">
        <f>IF(SP_NORTE!AM94="","*",SP_NORTE!AM94)</f>
        <v>ZJC-ZXB</v>
      </c>
      <c r="M91" s="89">
        <f>IF(SP_NORTE!AP94="","*",SP_NORTE!AP94)</f>
        <v>129.13499999999999</v>
      </c>
      <c r="N91" s="89" t="str">
        <f>IF(SP_NORTE!AM94="","*",SP_NORTE!AM94)</f>
        <v>ZJC-ZXB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>
      <c r="A94" s="88">
        <f>IF(SP_NORTE!B97="","*",SP_NORTE!B97)</f>
        <v>45995</v>
      </c>
      <c r="B94" s="89" t="str">
        <f>IF(SP_NORTE!X97="","*",SP_NORTE!X97)</f>
        <v>Oportunidade</v>
      </c>
      <c r="C94" s="89" t="str">
        <f>IF(SP_NORTE!S97="","*",SP_NORTE!S97)</f>
        <v>SP NORTE</v>
      </c>
      <c r="D94" s="89" t="str">
        <f>IF(SP_NORTE!T97="","*",SP_NORTE!T97)</f>
        <v>ZCZ-ZTI</v>
      </c>
      <c r="E94" s="89" t="str">
        <f>IF(SP_NORTE!D97="","*",SP_NORTE!D97)</f>
        <v>IGOR (TF-660)</v>
      </c>
      <c r="F94" s="89" t="str">
        <f>IF(SP_NORTE!H97="","*",SP_NORTE!H97)</f>
        <v>ZDGK58</v>
      </c>
      <c r="G94" s="89" t="str">
        <f>IF(SP_NORTE!M97="","*",SP_NORTE!M97)</f>
        <v>ZDG-ZTN</v>
      </c>
      <c r="H94" s="127">
        <f>IF(SP_NORTE!K97="","*",SP_NORTE!K97)</f>
        <v>58.331000000000003</v>
      </c>
      <c r="I94" s="124">
        <f>IF(SP_NORTE!O97="","*",SP_NORTE!O97)</f>
        <v>0.35416666666666669</v>
      </c>
      <c r="J94" s="124">
        <f>IF(SP_NORTE!P97="","*",SP_NORTE!P97)</f>
        <v>6.25E-2</v>
      </c>
      <c r="K94" s="89" t="str">
        <f>IF(SP_NORTE!AK97="","*",SP_NORTE!AK97)</f>
        <v>ZDGK58</v>
      </c>
      <c r="L94" s="89" t="str">
        <f>IF(SP_NORTE!AM97="","*",SP_NORTE!AM97)</f>
        <v>ZDG-ZTN</v>
      </c>
      <c r="M94" s="89">
        <f>IF(SP_NORTE!AP97="","*",SP_NORTE!AP97)</f>
        <v>58.331000000000003</v>
      </c>
      <c r="N94" s="89" t="str">
        <f>IF(SP_NORTE!AM97="","*",SP_NORTE!AM97)</f>
        <v>ZDG-ZTN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>
      <c r="A95" s="88">
        <f>IF(SP_NORTE!B98="","*",SP_NORTE!B98)</f>
        <v>45995</v>
      </c>
      <c r="B95" s="89" t="str">
        <f>IF(SP_NORTE!X98="","*",SP_NORTE!X98)</f>
        <v>Oportunidade</v>
      </c>
      <c r="C95" s="89" t="str">
        <f>IF(SP_NORTE!S98="","*",SP_NORTE!S98)</f>
        <v>SP NORTE</v>
      </c>
      <c r="D95" s="89" t="str">
        <f>IF(SP_NORTE!T98="","*",SP_NORTE!T98)</f>
        <v>ZCZ-ZTI</v>
      </c>
      <c r="E95" s="89" t="str">
        <f>IF(SP_NORTE!D98="","*",SP_NORTE!D98)</f>
        <v>MAURO TP-868)</v>
      </c>
      <c r="F95" s="89" t="str">
        <f>IF(SP_NORTE!H98="","*",SP_NORTE!H98)</f>
        <v>ZDGK58</v>
      </c>
      <c r="G95" s="89" t="str">
        <f>IF(SP_NORTE!M98="","*",SP_NORTE!M98)</f>
        <v>ZDG-ZTN</v>
      </c>
      <c r="H95" s="127">
        <f>IF(SP_NORTE!K98="","*",SP_NORTE!K98)</f>
        <v>57.801000000000002</v>
      </c>
      <c r="I95" s="124">
        <f>IF(SP_NORTE!O98="","*",SP_NORTE!O98)</f>
        <v>0.35416666666666669</v>
      </c>
      <c r="J95" s="124">
        <f>IF(SP_NORTE!P98="","*",SP_NORTE!P98)</f>
        <v>6.25E-2</v>
      </c>
      <c r="K95" s="89" t="str">
        <f>IF(SP_NORTE!AK98="","*",SP_NORTE!AK98)</f>
        <v>ZDGK58</v>
      </c>
      <c r="L95" s="89" t="str">
        <f>IF(SP_NORTE!AM98="","*",SP_NORTE!AM98)</f>
        <v>ZDG-ZTN</v>
      </c>
      <c r="M95" s="89">
        <f>IF(SP_NORTE!AP98="","*",SP_NORTE!AP98)</f>
        <v>57.801000000000002</v>
      </c>
      <c r="N95" s="89" t="str">
        <f>IF(SP_NORTE!AM98="","*",SP_NORTE!AM98)</f>
        <v>ZDG-ZTN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1298</v>
      </c>
      <c r="C2" s="132" t="s">
        <v>1050</v>
      </c>
      <c r="D2" s="82" t="s">
        <v>1052</v>
      </c>
      <c r="E2" s="82" t="s">
        <v>1299</v>
      </c>
      <c r="F2" s="110" t="s">
        <v>1300</v>
      </c>
      <c r="G2" s="82" t="s">
        <v>1301</v>
      </c>
      <c r="H2" s="82" t="s">
        <v>1302</v>
      </c>
      <c r="I2" s="82" t="s">
        <v>1303</v>
      </c>
      <c r="J2" s="82" t="s">
        <v>1304</v>
      </c>
      <c r="K2" s="84" t="s">
        <v>1305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SIM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OPORTUNIDADE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OPORTUNIDADE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OPORTUNIDADE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OPORTUNIDADE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OPORTUNIDADE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OPORTUNIDADE</v>
      </c>
      <c r="C55" s="106">
        <f>IF(SP_NORTE!B62="","*",SP_NORTE!B62)</f>
        <v>45994</v>
      </c>
      <c r="D55" s="105" t="str">
        <f>IF(SP_NORTE!D62="","*",SP_NORTE!D62)</f>
        <v>V91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OPORTUNIDADE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OPORTUNIDADE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SIM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OPORTUNIDADE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K58K592</v>
      </c>
      <c r="F62" s="111" t="str">
        <f>IF(SP_NORTE!M69="","*",SP_NORTE!M69)</f>
        <v>ZDG-ZTN</v>
      </c>
      <c r="G62" s="106" t="str">
        <f>IF(SP_NORTE!I69="","*",SP_NORTE!I69)</f>
        <v>K58K592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OPORTUNIDADE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OPORTUNIDADE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SIM</v>
      </c>
      <c r="C65" s="106">
        <f>IF(SP_NORTE!B72="","*",SP_NORTE!B72)</f>
        <v>45994</v>
      </c>
      <c r="D65" s="105" t="str">
        <f>IF(SP_NORTE!D72="","*",SP_NORTE!D72)</f>
        <v>V69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OPORTUNIDADE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SIM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>
        <f>IF(SP_NORTE!B75="","*",SP_NORTE!B75)</f>
        <v>45994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>
        <f>IF(SP_NORTE!B76="","*",SP_NORTE!B76)</f>
        <v>45994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OPORTUNIDADE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OPORTUNIDADE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SIM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OPORTUNIDADE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>
        <f>IF(SP_NORTE!B83="","*",SP_NORTE!B83)</f>
        <v>45994</v>
      </c>
      <c r="D76" s="105" t="str">
        <f>IF(SP_NORTE!D83="","*",SP_NORTE!D83)</f>
        <v>WEMERSON (TP-708)</v>
      </c>
      <c r="E76" s="105" t="str">
        <f>IF(SP_NORTE!H83="","*",SP_NORTE!H83)</f>
        <v>K97100</v>
      </c>
      <c r="F76" s="111" t="str">
        <f>IF(SP_NORTE!M83="","*",SP_NORTE!M83)</f>
        <v>ZTT-ZLI</v>
      </c>
      <c r="G76" s="106" t="str">
        <f>IF(SP_NORTE!I83="","*",SP_NORTE!I83)</f>
        <v>-</v>
      </c>
      <c r="H76" s="106" t="str">
        <f>IF(SP_NORTE!AB83="","*",SP_NORTE!AB83)</f>
        <v>-</v>
      </c>
      <c r="I76" s="106" t="str">
        <f>IF(SP_NORTE!AC83="","*",SP_NORTE!AC83)</f>
        <v>-</v>
      </c>
      <c r="J76" s="107" t="str">
        <f>IF(SP_NORTE!AA83="","*",SP_NORTE!AA83)</f>
        <v>-</v>
      </c>
      <c r="K76" s="108" t="str">
        <f>IF(SP_NORTE!AD83="","*",SP_NORTE!AD83)</f>
        <v>-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>
        <f>IF(SP_NORTE!B86="","*",SP_NORTE!B86)</f>
        <v>45995</v>
      </c>
      <c r="D79" s="105" t="str">
        <f>IF(SP_NORTE!D86="","*",SP_NORTE!D86)</f>
        <v>V87</v>
      </c>
      <c r="E79" s="105" t="str">
        <f>IF(SP_NORTE!H86="","*",SP_NORTE!H86)</f>
        <v>ZFN2</v>
      </c>
      <c r="F79" s="111" t="str">
        <f>IF(SP_NORTE!M86="","*",SP_NORTE!M86)</f>
        <v>ZGI-ZFN</v>
      </c>
      <c r="G79" s="106" t="str">
        <f>IF(SP_NORTE!I86="","*",SP_NORTE!I86)</f>
        <v>ZFN2</v>
      </c>
      <c r="H79" s="106" t="str">
        <f>IF(SP_NORTE!AB86="","*",SP_NORTE!AB86)</f>
        <v>FIXO</v>
      </c>
      <c r="I79" s="106" t="str">
        <f>IF(SP_NORTE!AC86="","*",SP_NORTE!AC86)</f>
        <v>-</v>
      </c>
      <c r="J79" s="107">
        <f>IF(SP_NORTE!AA86="","*",SP_NORTE!AA86)</f>
        <v>1</v>
      </c>
      <c r="K79" s="108">
        <f>IF(SP_NORTE!AD86="","*",SP_NORTE!AD86)</f>
        <v>0.29166666666666669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>
        <f>IF(SP_NORTE!B89="","*",SP_NORTE!B89)</f>
        <v>45995</v>
      </c>
      <c r="D82" s="105" t="str">
        <f>IF(SP_NORTE!D89="","*",SP_NORTE!D89)</f>
        <v>JULIO (TP-697)</v>
      </c>
      <c r="E82" s="105" t="str">
        <f>IF(SP_NORTE!H89="","*",SP_NORTE!H89)</f>
        <v>ZEBZRZ</v>
      </c>
      <c r="F82" s="111" t="str">
        <f>IF(SP_NORTE!M89="","*",SP_NORTE!M89)</f>
        <v>ZEB-ZRZ</v>
      </c>
      <c r="G82" s="106" t="str">
        <f>IF(SP_NORTE!I89="","*",SP_NORTE!I89)</f>
        <v>-</v>
      </c>
      <c r="H82" s="106" t="str">
        <f>IF(SP_NORTE!AB89="","*",SP_NORTE!AB89)</f>
        <v>-</v>
      </c>
      <c r="I82" s="106" t="str">
        <f>IF(SP_NORTE!AC89="","*",SP_NORTE!AC89)</f>
        <v>-</v>
      </c>
      <c r="J82" s="107" t="str">
        <f>IF(SP_NORTE!AA89="","*",SP_NORTE!AA89)</f>
        <v>-</v>
      </c>
      <c r="K82" s="108" t="str">
        <f>IF(SP_NORTE!AD89="","*",SP_NORTE!AD89)</f>
        <v>-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>
        <f>IF(SP_NORTE!B92="","*",SP_NORTE!B92)</f>
        <v>45995</v>
      </c>
      <c r="D85" s="105" t="str">
        <f>IF(SP_NORTE!D92="","*",SP_NORTE!D92)</f>
        <v>PEDRO (TP-696)</v>
      </c>
      <c r="E85" s="105" t="str">
        <f>IF(SP_NORTE!H92="","*",SP_NORTE!H92)</f>
        <v>136ZCV</v>
      </c>
      <c r="F85" s="111" t="str">
        <f>IF(SP_NORTE!M92="","*",SP_NORTE!M92)</f>
        <v>ZXB-ZCV</v>
      </c>
      <c r="G85" s="106" t="str">
        <f>IF(SP_NORTE!I92="","*",SP_NORTE!I92)</f>
        <v>-</v>
      </c>
      <c r="H85" s="106" t="str">
        <f>IF(SP_NORTE!AB92="","*",SP_NORTE!AB92)</f>
        <v>-</v>
      </c>
      <c r="I85" s="106" t="str">
        <f>IF(SP_NORTE!AC92="","*",SP_NORTE!AC92)</f>
        <v>-</v>
      </c>
      <c r="J85" s="107" t="str">
        <f>IF(SP_NORTE!AA92="","*",SP_NORTE!AA92)</f>
        <v>-</v>
      </c>
      <c r="K85" s="108" t="str">
        <f>IF(SP_NORTE!AD92="","*",SP_NORTE!AD92)</f>
        <v>-</v>
      </c>
    </row>
    <row r="86" spans="2:11" s="109" customFormat="1" hidden="1">
      <c r="B86" s="105" t="str">
        <f>IF(SP_NORTE!Y93="","*",SP_NORTE!Y93)</f>
        <v>*</v>
      </c>
      <c r="C86" s="106">
        <f>IF(SP_NORTE!B93="","*",SP_NORTE!B93)</f>
        <v>45995</v>
      </c>
      <c r="D86" s="105" t="str">
        <f>IF(SP_NORTE!D93="","*",SP_NORTE!D93)</f>
        <v>RAFAEL (TP-695)</v>
      </c>
      <c r="E86" s="105" t="str">
        <f>IF(SP_NORTE!H93="","*",SP_NORTE!H93)</f>
        <v>ZXB136</v>
      </c>
      <c r="F86" s="111" t="str">
        <f>IF(SP_NORTE!M93="","*",SP_NORTE!M93)</f>
        <v>ZXB-ZCV</v>
      </c>
      <c r="G86" s="106" t="str">
        <f>IF(SP_NORTE!I93="","*",SP_NORTE!I93)</f>
        <v>-</v>
      </c>
      <c r="H86" s="106" t="str">
        <f>IF(SP_NORTE!AB93="","*",SP_NORTE!AB93)</f>
        <v>-</v>
      </c>
      <c r="I86" s="106" t="str">
        <f>IF(SP_NORTE!AC93="","*",SP_NORTE!AC93)</f>
        <v>-</v>
      </c>
      <c r="J86" s="107" t="str">
        <f>IF(SP_NORTE!AA93="","*",SP_NORTE!AA93)</f>
        <v>-</v>
      </c>
      <c r="K86" s="108" t="str">
        <f>IF(SP_NORTE!AD93="","*",SP_NORTE!AD93)</f>
        <v>-</v>
      </c>
    </row>
    <row r="87" spans="2:11" s="109" customFormat="1" hidden="1">
      <c r="B87" s="105" t="str">
        <f>IF(SP_NORTE!Y94="","*",SP_NORTE!Y94)</f>
        <v>*</v>
      </c>
      <c r="C87" s="106">
        <f>IF(SP_NORTE!B94="","*",SP_NORTE!B94)</f>
        <v>45995</v>
      </c>
      <c r="D87" s="105" t="str">
        <f>IF(SP_NORTE!D94="","*",SP_NORTE!D94)</f>
        <v>V40</v>
      </c>
      <c r="E87" s="105" t="str">
        <f>IF(SP_NORTE!H94="","*",SP_NORTE!H94)</f>
        <v>ZPNZXB</v>
      </c>
      <c r="F87" s="111" t="str">
        <f>IF(SP_NORTE!M94="","*",SP_NORTE!M94)</f>
        <v>ZJC-ZXB</v>
      </c>
      <c r="G87" s="106" t="str">
        <f>IF(SP_NORTE!I94="","*",SP_NORTE!I94)</f>
        <v>ZPNZXB</v>
      </c>
      <c r="H87" s="106" t="str">
        <f>IF(SP_NORTE!AB94="","*",SP_NORTE!AB94)</f>
        <v>FIXO</v>
      </c>
      <c r="I87" s="106" t="str">
        <f>IF(SP_NORTE!AC94="","*",SP_NORTE!AC94)</f>
        <v>ACIONAMENTO</v>
      </c>
      <c r="J87" s="107">
        <f>IF(SP_NORTE!AA94="","*",SP_NORTE!AA94)</f>
        <v>1</v>
      </c>
      <c r="K87" s="108">
        <f>IF(SP_NORTE!AD94="","*",SP_NORTE!AD94)</f>
        <v>0.33333333333333331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>
        <f>IF(SP_NORTE!B97="","*",SP_NORTE!B97)</f>
        <v>45995</v>
      </c>
      <c r="D90" s="105" t="str">
        <f>IF(SP_NORTE!D97="","*",SP_NORTE!D97)</f>
        <v>IGOR (TF-660)</v>
      </c>
      <c r="E90" s="105" t="str">
        <f>IF(SP_NORTE!H97="","*",SP_NORTE!H97)</f>
        <v>ZDGK58</v>
      </c>
      <c r="F90" s="111" t="str">
        <f>IF(SP_NORTE!M97="","*",SP_NORTE!M97)</f>
        <v>ZDG-ZTN</v>
      </c>
      <c r="G90" s="106" t="str">
        <f>IF(SP_NORTE!I97="","*",SP_NORTE!I97)</f>
        <v>-</v>
      </c>
      <c r="H90" s="106" t="str">
        <f>IF(SP_NORTE!AB97="","*",SP_NORTE!AB97)</f>
        <v>-</v>
      </c>
      <c r="I90" s="106" t="str">
        <f>IF(SP_NORTE!AC97="","*",SP_NORTE!AC97)</f>
        <v>-</v>
      </c>
      <c r="J90" s="107" t="str">
        <f>IF(SP_NORTE!AA97="","*",SP_NORTE!AA97)</f>
        <v>-</v>
      </c>
      <c r="K90" s="108" t="str">
        <f>IF(SP_NORTE!AD97="","*",SP_NORTE!AD97)</f>
        <v>-</v>
      </c>
    </row>
    <row r="91" spans="2:11" s="109" customFormat="1" hidden="1">
      <c r="B91" s="105" t="str">
        <f>IF(SP_NORTE!Y98="","*",SP_NORTE!Y98)</f>
        <v>*</v>
      </c>
      <c r="C91" s="106">
        <f>IF(SP_NORTE!B98="","*",SP_NORTE!B98)</f>
        <v>45995</v>
      </c>
      <c r="D91" s="105" t="str">
        <f>IF(SP_NORTE!D98="","*",SP_NORTE!D98)</f>
        <v>MAURO TP-868)</v>
      </c>
      <c r="E91" s="105" t="str">
        <f>IF(SP_NORTE!H98="","*",SP_NORTE!H98)</f>
        <v>ZDGK58</v>
      </c>
      <c r="F91" s="111" t="str">
        <f>IF(SP_NORTE!M98="","*",SP_NORTE!M98)</f>
        <v>ZDG-ZTN</v>
      </c>
      <c r="G91" s="106" t="str">
        <f>IF(SP_NORTE!I98="","*",SP_NORTE!I98)</f>
        <v>-</v>
      </c>
      <c r="H91" s="106" t="str">
        <f>IF(SP_NORTE!AB98="","*",SP_NORTE!AB98)</f>
        <v>-</v>
      </c>
      <c r="I91" s="106" t="str">
        <f>IF(SP_NORTE!AC98="","*",SP_NORTE!AC98)</f>
        <v>-</v>
      </c>
      <c r="J91" s="107" t="str">
        <f>IF(SP_NORTE!AA98="","*",SP_NORTE!AA98)</f>
        <v>-</v>
      </c>
      <c r="K91" s="108" t="str">
        <f>IF(SP_NORTE!AD98="","*",SP_NORTE!AD98)</f>
        <v>-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01" t="s">
        <v>1306</v>
      </c>
      <c r="D1" s="301"/>
      <c r="E1" s="301"/>
      <c r="F1" s="301"/>
      <c r="G1" s="301"/>
      <c r="H1" s="301"/>
    </row>
    <row r="2" spans="3:8" ht="15" customHeight="1">
      <c r="C2" s="301"/>
      <c r="D2" s="301"/>
      <c r="E2" s="301"/>
      <c r="F2" s="301"/>
      <c r="G2" s="301"/>
      <c r="H2" s="301"/>
    </row>
    <row r="3" spans="3:8" ht="15" customHeight="1">
      <c r="C3" s="256" t="s">
        <v>785</v>
      </c>
      <c r="D3" s="256" t="s">
        <v>1307</v>
      </c>
      <c r="E3" s="256" t="s">
        <v>1308</v>
      </c>
      <c r="F3" s="256" t="s">
        <v>1309</v>
      </c>
      <c r="G3" s="256" t="s">
        <v>1310</v>
      </c>
      <c r="H3" s="256" t="s">
        <v>1311</v>
      </c>
    </row>
    <row r="4" spans="3:8" ht="15" customHeight="1">
      <c r="C4" s="257"/>
      <c r="D4" s="257"/>
      <c r="E4" s="257"/>
      <c r="F4" s="257"/>
      <c r="G4" s="257"/>
      <c r="H4" s="257"/>
    </row>
    <row r="5" spans="3:8">
      <c r="C5" s="257"/>
      <c r="D5" s="257"/>
      <c r="E5" s="257"/>
      <c r="F5" s="257"/>
      <c r="G5" s="257"/>
      <c r="H5" s="257"/>
    </row>
    <row r="6" spans="3:8">
      <c r="C6" s="257"/>
      <c r="D6" s="257"/>
      <c r="E6" s="257"/>
      <c r="F6" s="257"/>
      <c r="G6" s="257"/>
      <c r="H6" s="257"/>
    </row>
    <row r="7" spans="3:8">
      <c r="C7" s="257"/>
      <c r="D7" s="257"/>
      <c r="E7" s="257"/>
      <c r="F7" s="257"/>
      <c r="G7" s="257"/>
      <c r="H7" s="257"/>
    </row>
    <row r="8" spans="3:8">
      <c r="C8" s="257"/>
      <c r="D8" s="257"/>
      <c r="E8" s="257"/>
      <c r="F8" s="257"/>
      <c r="G8" s="257"/>
      <c r="H8" s="257"/>
    </row>
    <row r="9" spans="3:8">
      <c r="C9" s="257"/>
      <c r="D9" s="257"/>
      <c r="E9" s="257"/>
      <c r="F9" s="257"/>
      <c r="G9" s="257"/>
      <c r="H9" s="257"/>
    </row>
    <row r="10" spans="3:8">
      <c r="C10" s="257"/>
      <c r="D10" s="257"/>
      <c r="E10" s="257"/>
      <c r="F10" s="257"/>
      <c r="G10" s="257"/>
      <c r="H10" s="257"/>
    </row>
    <row r="11" spans="3:8">
      <c r="C11" s="257"/>
      <c r="D11" s="257"/>
      <c r="E11" s="257"/>
      <c r="F11" s="257"/>
      <c r="G11" s="257"/>
      <c r="H11" s="257"/>
    </row>
    <row r="12" spans="3:8">
      <c r="C12" s="257"/>
      <c r="D12" s="257"/>
      <c r="E12" s="257"/>
      <c r="F12" s="257"/>
      <c r="G12" s="257"/>
      <c r="H12" s="257"/>
    </row>
    <row r="13" spans="3:8">
      <c r="C13" s="257"/>
      <c r="D13" s="257"/>
      <c r="E13" s="257"/>
      <c r="F13" s="257"/>
      <c r="G13" s="257"/>
      <c r="H13" s="257"/>
    </row>
    <row r="14" spans="3:8">
      <c r="C14" s="257"/>
      <c r="D14" s="257"/>
      <c r="E14" s="257"/>
      <c r="F14" s="257"/>
      <c r="G14" s="257"/>
      <c r="H14" s="257"/>
    </row>
    <row r="15" spans="3:8">
      <c r="C15" s="257"/>
      <c r="D15" s="257"/>
      <c r="E15" s="257"/>
      <c r="F15" s="257"/>
      <c r="G15" s="257"/>
      <c r="H15" s="257"/>
    </row>
    <row r="16" spans="3:8">
      <c r="C16" s="257"/>
      <c r="D16" s="257"/>
      <c r="E16" s="257"/>
      <c r="F16" s="257"/>
      <c r="G16" s="257"/>
      <c r="H16" s="257"/>
    </row>
    <row r="17" spans="3:8">
      <c r="C17" s="257"/>
      <c r="D17" s="257"/>
      <c r="E17" s="257"/>
      <c r="F17" s="257"/>
      <c r="G17" s="257"/>
      <c r="H17" s="257"/>
    </row>
    <row r="18" spans="3:8">
      <c r="C18" s="257"/>
      <c r="D18" s="257"/>
      <c r="E18" s="257"/>
      <c r="F18" s="257"/>
      <c r="G18" s="257"/>
      <c r="H18" s="257"/>
    </row>
    <row r="19" spans="3:8">
      <c r="C19" s="257"/>
      <c r="D19" s="257"/>
      <c r="E19" s="257"/>
      <c r="F19" s="257"/>
      <c r="G19" s="257"/>
      <c r="H19" s="257"/>
    </row>
    <row r="20" spans="3:8">
      <c r="C20" s="257"/>
      <c r="D20" s="257"/>
      <c r="E20" s="257"/>
      <c r="F20" s="257"/>
      <c r="G20" s="257"/>
      <c r="H20" s="257"/>
    </row>
    <row r="21" spans="3:8">
      <c r="C21" s="257"/>
      <c r="D21" s="257"/>
      <c r="E21" s="257"/>
      <c r="F21" s="257"/>
      <c r="G21" s="257"/>
      <c r="H21" s="257"/>
    </row>
    <row r="22" spans="3:8">
      <c r="C22" s="257"/>
      <c r="D22" s="257"/>
      <c r="E22" s="257"/>
      <c r="F22" s="257"/>
      <c r="G22" s="257"/>
      <c r="H22" s="257"/>
    </row>
    <row r="23" spans="3:8">
      <c r="C23" s="257"/>
      <c r="D23" s="257"/>
      <c r="E23" s="257"/>
      <c r="F23" s="257"/>
      <c r="G23" s="257"/>
      <c r="H23" s="257"/>
    </row>
    <row r="24" spans="3:8">
      <c r="C24" s="257"/>
      <c r="D24" s="257"/>
      <c r="E24" s="257"/>
      <c r="F24" s="257"/>
      <c r="G24" s="257"/>
      <c r="H24" s="257"/>
    </row>
    <row r="25" spans="3:8">
      <c r="C25" s="257"/>
      <c r="D25" s="257"/>
      <c r="E25" s="257"/>
      <c r="F25" s="257"/>
      <c r="G25" s="257"/>
      <c r="H25" s="257"/>
    </row>
    <row r="26" spans="3:8">
      <c r="C26" s="257"/>
      <c r="D26" s="257"/>
      <c r="E26" s="257"/>
      <c r="F26" s="257"/>
      <c r="G26" s="257"/>
      <c r="H26" s="257"/>
    </row>
    <row r="27" spans="3:8">
      <c r="C27" s="257"/>
      <c r="D27" s="257"/>
      <c r="E27" s="257"/>
      <c r="F27" s="257"/>
      <c r="G27" s="257"/>
      <c r="H27" s="257"/>
    </row>
    <row r="28" spans="3:8">
      <c r="C28" s="257"/>
      <c r="D28" s="257"/>
      <c r="E28" s="257"/>
      <c r="F28" s="257"/>
      <c r="G28" s="257"/>
      <c r="H28" s="257"/>
    </row>
    <row r="29" spans="3:8">
      <c r="C29" s="257"/>
      <c r="D29" s="257"/>
      <c r="E29" s="257"/>
      <c r="F29" s="257"/>
      <c r="G29" s="257"/>
      <c r="H29" s="257"/>
    </row>
    <row r="30" spans="3:8">
      <c r="C30" s="257"/>
      <c r="D30" s="257"/>
      <c r="E30" s="257"/>
      <c r="F30" s="257"/>
      <c r="G30" s="257"/>
      <c r="H30" s="257"/>
    </row>
    <row r="31" spans="3:8">
      <c r="C31" s="257"/>
      <c r="D31" s="257"/>
      <c r="E31" s="257"/>
      <c r="F31" s="257"/>
      <c r="G31" s="257"/>
      <c r="H31" s="257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01" t="s">
        <v>1312</v>
      </c>
      <c r="C2" s="301"/>
      <c r="D2" s="301"/>
      <c r="E2" s="301"/>
    </row>
    <row r="3" spans="2:5" ht="15" customHeight="1">
      <c r="B3" s="302"/>
      <c r="C3" s="302"/>
      <c r="D3" s="302"/>
      <c r="E3" s="302"/>
    </row>
    <row r="4" spans="2:5">
      <c r="B4" s="256" t="s">
        <v>1313</v>
      </c>
      <c r="C4" s="256" t="s">
        <v>1314</v>
      </c>
      <c r="D4" s="256" t="s">
        <v>1315</v>
      </c>
      <c r="E4" s="256" t="s">
        <v>1316</v>
      </c>
    </row>
    <row r="5" spans="2:5">
      <c r="B5" s="257"/>
      <c r="C5" s="257"/>
      <c r="D5" s="257"/>
      <c r="E5" s="257"/>
    </row>
    <row r="6" spans="2:5">
      <c r="B6" s="257"/>
      <c r="C6" s="257"/>
      <c r="D6" s="257"/>
      <c r="E6" s="257"/>
    </row>
    <row r="7" spans="2:5">
      <c r="B7" s="257"/>
      <c r="C7" s="257"/>
      <c r="D7" s="257"/>
      <c r="E7" s="257"/>
    </row>
    <row r="8" spans="2:5">
      <c r="B8" s="257"/>
      <c r="C8" s="257"/>
      <c r="D8" s="257"/>
      <c r="E8" s="257"/>
    </row>
    <row r="9" spans="2:5">
      <c r="B9" s="257"/>
      <c r="C9" s="257"/>
      <c r="D9" s="257"/>
      <c r="E9" s="257"/>
    </row>
    <row r="10" spans="2:5">
      <c r="B10" s="257"/>
      <c r="C10" s="257"/>
      <c r="D10" s="257"/>
      <c r="E10" s="257"/>
    </row>
    <row r="11" spans="2:5">
      <c r="B11" s="257"/>
      <c r="C11" s="257"/>
      <c r="D11" s="257"/>
      <c r="E11" s="257"/>
    </row>
    <row r="12" spans="2:5">
      <c r="B12" s="257"/>
      <c r="C12" s="257"/>
      <c r="D12" s="257"/>
      <c r="E12" s="257"/>
    </row>
    <row r="13" spans="2:5">
      <c r="B13" s="257"/>
      <c r="C13" s="257"/>
      <c r="D13" s="257"/>
      <c r="E13" s="257"/>
    </row>
    <row r="14" spans="2:5">
      <c r="B14" s="257"/>
      <c r="C14" s="257"/>
      <c r="D14" s="257"/>
      <c r="E14" s="257"/>
    </row>
    <row r="15" spans="2:5">
      <c r="B15" s="257"/>
      <c r="C15" s="257"/>
      <c r="D15" s="257"/>
      <c r="E15" s="257"/>
    </row>
    <row r="16" spans="2:5">
      <c r="B16" s="257"/>
      <c r="C16" s="257"/>
      <c r="D16" s="257"/>
      <c r="E16" s="257"/>
    </row>
    <row r="17" spans="2:5">
      <c r="B17" s="257"/>
      <c r="C17" s="257"/>
      <c r="D17" s="257"/>
      <c r="E17" s="257"/>
    </row>
    <row r="18" spans="2:5">
      <c r="B18" s="257"/>
      <c r="C18" s="257"/>
      <c r="D18" s="257"/>
      <c r="E18" s="257"/>
    </row>
    <row r="19" spans="2:5">
      <c r="B19" s="257"/>
      <c r="C19" s="257"/>
      <c r="D19" s="257"/>
      <c r="E19" s="257"/>
    </row>
    <row r="20" spans="2:5">
      <c r="B20" s="257"/>
      <c r="C20" s="257"/>
      <c r="D20" s="257"/>
      <c r="E20" s="257"/>
    </row>
    <row r="21" spans="2:5">
      <c r="B21" s="257"/>
      <c r="C21" s="257"/>
      <c r="D21" s="257"/>
      <c r="E21" s="257"/>
    </row>
    <row r="22" spans="2:5">
      <c r="B22" s="257"/>
      <c r="C22" s="257"/>
      <c r="D22" s="257"/>
      <c r="E22" s="257"/>
    </row>
    <row r="23" spans="2:5">
      <c r="B23" s="257"/>
      <c r="C23" s="257"/>
      <c r="D23" s="257"/>
      <c r="E23" s="257"/>
    </row>
    <row r="24" spans="2:5">
      <c r="B24" s="257"/>
      <c r="C24" s="257"/>
      <c r="D24" s="257"/>
      <c r="E24" s="257"/>
    </row>
    <row r="25" spans="2:5">
      <c r="B25" s="257"/>
      <c r="C25" s="257"/>
      <c r="D25" s="257"/>
      <c r="E25" s="257"/>
    </row>
    <row r="26" spans="2:5">
      <c r="B26" s="257"/>
      <c r="C26" s="257"/>
      <c r="D26" s="257"/>
      <c r="E26" s="257"/>
    </row>
    <row r="27" spans="2:5">
      <c r="B27" s="257"/>
      <c r="C27" s="257"/>
      <c r="D27" s="257"/>
      <c r="E27" s="257"/>
    </row>
    <row r="28" spans="2:5">
      <c r="B28" s="257"/>
      <c r="C28" s="257"/>
      <c r="D28" s="257"/>
      <c r="E28" s="257"/>
    </row>
    <row r="29" spans="2:5">
      <c r="B29" s="257"/>
      <c r="C29" s="257"/>
      <c r="D29" s="257"/>
      <c r="E29" s="257"/>
    </row>
    <row r="30" spans="2:5">
      <c r="B30" s="257"/>
      <c r="C30" s="257"/>
      <c r="D30" s="257"/>
      <c r="E30" s="257"/>
    </row>
    <row r="31" spans="2:5">
      <c r="B31" s="257"/>
      <c r="C31" s="257"/>
      <c r="D31" s="257"/>
      <c r="E31" s="257"/>
    </row>
    <row r="32" spans="2:5">
      <c r="B32" s="257"/>
      <c r="C32" s="257"/>
      <c r="D32" s="257"/>
      <c r="E32" s="257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1A8DB1D9-F24B-4DC2-BA22-4D28A50EA8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2025-12-03T17:17:18Z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