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247" documentId="8_{B6337239-1A00-434D-AAD0-422EA1FEB5AE}" xr6:coauthVersionLast="47" xr6:coauthVersionMax="47" xr10:uidLastSave="{DD0636A9-D17F-4B54-A8C4-20AE7431BA43}"/>
  <bookViews>
    <workbookView xWindow="-120" yWindow="-120" windowWidth="20730" windowHeight="11040" firstSheet="5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3" i="1"/>
  <c r="BB423" i="1" s="1"/>
  <c r="AI425" i="1"/>
  <c r="BB425" i="1" s="1"/>
  <c r="AI429" i="1"/>
  <c r="BB429" i="1" s="1"/>
  <c r="AI434" i="1"/>
  <c r="BB434" i="1" s="1"/>
  <c r="AI435" i="1"/>
  <c r="BB435" i="1" s="1"/>
  <c r="AI441" i="1"/>
  <c r="BB441" i="1" s="1"/>
  <c r="AI444" i="1"/>
  <c r="BB444" i="1" s="1"/>
  <c r="AI447" i="1"/>
  <c r="BB447" i="1" s="1"/>
  <c r="AI450" i="1"/>
  <c r="BB450" i="1" s="1"/>
  <c r="AI452" i="1"/>
  <c r="BB452" i="1" s="1"/>
  <c r="AI456" i="1"/>
  <c r="BB456" i="1" s="1"/>
  <c r="AI461" i="1"/>
  <c r="BB461" i="1" s="1"/>
  <c r="AI462" i="1"/>
  <c r="BB462" i="1" s="1"/>
  <c r="AI468" i="1"/>
  <c r="BB468" i="1" s="1"/>
  <c r="AI471" i="1"/>
  <c r="BB471" i="1" s="1"/>
  <c r="AI474" i="1"/>
  <c r="BB474" i="1" s="1"/>
  <c r="AI477" i="1"/>
  <c r="BB477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H467" i="12" l="1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<sst xmlns="http://schemas.openxmlformats.org/spreadsheetml/2006/main" count="5725" uniqueCount="1457">
  <si>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</si>
  <si>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</si>
  <si>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</si>
  <si>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</si>
  <si>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</si>
  <si>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</si>
  <si>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</si>
  <si>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</si>
  <si>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</si>
  <si>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</si>
  <si>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</si>
  <si>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</si>
  <si>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</si>
  <si>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</si>
  <si>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</si>
  <si>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</si>
  <si>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</si>
  <si>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</si>
  <si>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</si>
  <si>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</si>
  <si>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</si>
  <si>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</si>
  <si>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</si>
  <si>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</si>
  <si>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</si>
  <si>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</si>
  <si>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</si>
  <si>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</si>
  <si>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</si>
  <si>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</si>
  <si>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</si>
  <si>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</si>
  <si>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</si>
  <si>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</si>
  <si>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</si>
  <si>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</si>
  <si>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</si>
  <si>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</si>
  <si>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</si>
  <si>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</si>
  <si>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</si>
  <si>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</si>
  <si>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</si>
  <si>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</si>
  <si>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</si>
  <si>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</si>
  <si>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</si>
  <si>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</si>
  <si>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</si>
  <si>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</si>
  <si>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</si>
  <si>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</si>
  <si>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</si>
  <si>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</si>
  <si>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</si>
  <si>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</si>
  <si>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</si>
  <si>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</si>
  <si>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</si>
  <si>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</si>
  <si>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</si>
  <si>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</si>
  <si>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</si>
  <si>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</si>
  <si>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</si>
  <si>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</si>
  <si>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</si>
  <si>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</si>
  <si>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</si>
  <si>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</si>
  <si>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</si>
  <si>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</si>
  <si>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</si>
  <si>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</si>
  <si>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</si>
  <si>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</si>
  <si>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</si>
  <si>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</si>
  <si>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</si>
  <si>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</si>
  <si>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</si>
  <si>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</si>
  <si>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</si>
  <si>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</si>
  <si>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</si>
  <si>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</si>
  <si>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</si>
  <si>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</si>
  <si>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</si>
  <si>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</si>
  <si>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</si>
  <si>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</si>
  <si>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</si>
  <si>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</si>
  <si>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</si>
  <si>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</si>
  <si>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</si>
  <si>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</si>
  <si>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</si>
  <si>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</si>
  <si>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</si>
  <si>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</si>
  <si>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</si>
  <si>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</si>
  <si>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</si>
  <si>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</si>
  <si>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</si>
  <si>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</si>
  <si>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</si>
  <si>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</si>
  <si>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</si>
  <si>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</si>
  <si>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</si>
  <si>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</si>
  <si>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</si>
  <si>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</si>
  <si>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</si>
  <si>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</si>
  <si>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</si>
  <si>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</si>
  <si>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</si>
  <si>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</si>
  <si>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</si>
  <si>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</si>
  <si>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</si>
  <si>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</si>
  <si>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</si>
  <si>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</si>
  <si>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</si>
  <si>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</si>
  <si>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</si>
  <si>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</si>
  <si>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</si>
  <si>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</si>
  <si>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</si>
  <si>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</si>
  <si>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</si>
  <si>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</si>
  <si>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</si>
  <si>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</si>
  <si>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</si>
  <si>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</si>
  <si>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</si>
  <si>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</si>
  <si>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</si>
  <si>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</si>
  <si>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</si>
  <si>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</si>
  <si>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</si>
  <si>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</si>
  <si>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</si>
  <si>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</si>
  <si>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</si>
  <si>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</si>
  <si>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</si>
  <si>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</si>
  <si>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</si>
  <si>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</si>
  <si>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</si>
  <si>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</si>
  <si>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</si>
  <si>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</si>
  <si>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</si>
  <si>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</si>
  <si>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</si>
  <si>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</si>
  <si>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</si>
  <si>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</si>
  <si>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</si>
  <si>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</si>
  <si>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</si>
  <si>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</si>
  <si>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</si>
  <si>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</si>
  <si>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</si>
  <si>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</si>
  <si>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</si>
  <si>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</si>
  <si>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</si>
  <si>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</si>
  <si>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</si>
  <si>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</si>
  <si>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</si>
  <si>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</si>
  <si>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</si>
  <si>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</si>
  <si>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</si>
  <si>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</si>
  <si>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</si>
  <si>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</si>
  <si>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</si>
  <si>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</si>
  <si>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</si>
  <si>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</si>
  <si>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</si>
  <si>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</si>
  <si>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</si>
  <si>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</si>
  <si>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</si>
  <si>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</si>
  <si>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</si>
  <si>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</si>
  <si>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</si>
  <si>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</si>
  <si>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</si>
  <si>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</si>
  <si>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</si>
  <si>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</si>
  <si>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</si>
  <si>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</si>
  <si>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</si>
  <si>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</si>
  <si>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</si>
  <si>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</si>
  <si>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</si>
  <si>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</si>
  <si>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</si>
  <si>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</si>
  <si>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</si>
  <si>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</si>
  <si>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</si>
  <si>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</si>
  <si>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</si>
  <si>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</si>
  <si>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</si>
  <si>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</si>
  <si>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</si>
  <si>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</si>
  <si>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</si>
  <si>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</si>
  <si>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</si>
  <si>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</si>
  <si>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</si>
  <si>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</si>
  <si>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</si>
  <si>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</si>
  <si>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</si>
  <si>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</si>
  <si>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</si>
  <si>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</si>
  <si>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</si>
  <si>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</si>
  <si>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</si>
  <si>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</si>
  <si>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</si>
  <si>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</si>
  <si>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</si>
  <si>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</si>
  <si>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</si>
  <si>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</si>
  <si>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</si>
  <si>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</si>
  <si>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</si>
  <si>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</si>
  <si>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</si>
  <si>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</si>
  <si>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</si>
  <si>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</si>
  <si>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</si>
  <si>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</si>
  <si>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</si>
  <si>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</si>
  <si>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</si>
  <si>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</si>
  <si>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</si>
  <si>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</si>
  <si>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</si>
  <si>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</si>
  <si>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</si>
  <si>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</si>
  <si>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</si>
  <si>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</si>
  <si>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</si>
  <si>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</si>
  <si>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</si>
  <si>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</si>
  <si>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</si>
  <si>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</si>
  <si>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</si>
  <si>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</si>
  <si>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</si>
  <si>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</si>
  <si>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</si>
  <si>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</si>
  <si>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</si>
  <si>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</si>
  <si>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</si>
  <si>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</si>
  <si>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</si>
  <si>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</si>
  <si>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</si>
  <si>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</si>
  <si>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</si>
  <si>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</si>
  <si>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</si>
  <si>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</si>
  <si>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</si>
  <si>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</si>
  <si>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</si>
  <si>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</si>
  <si>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</si>
  <si>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</si>
  <si>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</si>
  <si>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</si>
  <si>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</si>
  <si>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</si>
  <si>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</si>
  <si>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</si>
  <si>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</si>
  <si>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</si>
  <si>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</si>
  <si>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</si>
  <si>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</si>
  <si>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</si>
  <si>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</si>
  <si>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</si>
  <si>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</si>
  <si>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</si>
  <si>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</si>
  <si>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</si>
  <si>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</si>
  <si>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</si>
  <si>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</si>
  <si>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</si>
  <si>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</si>
  <si>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</si>
  <si>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</si>
  <si>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</si>
  <si>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</si>
  <si>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</si>
  <si>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</si>
  <si>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</si>
  <si>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</si>
  <si>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</si>
  <si>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</si>
  <si>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</si>
  <si>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</si>
  <si>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</si>
  <si>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</si>
  <si>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</si>
  <si>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</si>
  <si>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</si>
  <si>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</si>
  <si>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</si>
  <si>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</si>
  <si>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</si>
  <si>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</si>
  <si>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</si>
  <si>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</si>
  <si>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</si>
  <si>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</si>
  <si>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</si>
  <si>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</si>
  <si>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</si>
  <si>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</si>
  <si>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</si>
  <si>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</si>
  <si>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</si>
  <si>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</si>
  <si>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</si>
  <si>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</si>
  <si>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</si>
  <si>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</si>
  <si>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</si>
  <si>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</si>
  <si>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</si>
  <si>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</si>
  <si>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</si>
  <si>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</si>
  <si>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</si>
  <si>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</si>
  <si>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</si>
  <si>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</si>
  <si>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</si>
  <si>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</si>
  <si>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</si>
  <si>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</si>
  <si>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</si>
  <si>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</si>
  <si>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</si>
  <si>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</si>
  <si>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</si>
  <si>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</si>
  <si>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</si>
  <si>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</si>
  <si>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</si>
  <si>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</si>
  <si>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</si>
  <si>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</si>
  <si>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</si>
  <si>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</si>
  <si>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</si>
  <si>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</si>
  <si>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</si>
  <si>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</si>
  <si>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</si>
  <si>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</si>
  <si>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</si>
  <si>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</si>
  <si>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</si>
  <si>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</si>
  <si>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</si>
  <si>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</si>
  <si>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</si>
  <si>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</si>
  <si>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</si>
  <si>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</si>
  <si>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</si>
  <si>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</si>
  <si>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</si>
  <si>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</si>
  <si>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</si>
  <si>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</si>
  <si>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</si>
  <si>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</si>
  <si>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</si>
  <si>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</si>
  <si>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</si>
  <si>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</si>
  <si>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</si>
  <si>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</si>
  <si>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</si>
  <si>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</si>
  <si>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</si>
  <si>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</si>
  <si>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</si>
  <si>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</si>
  <si>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</si>
  <si>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</si>
  <si>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</si>
  <si>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</si>
  <si>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</si>
  <si>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</si>
  <si>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</si>
  <si>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</si>
  <si>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</si>
  <si>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</si>
  <si>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</si>
  <si>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</si>
  <si>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</si>
  <si>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</si>
  <si>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</si>
  <si>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</si>
  <si>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</si>
  <si>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</si>
  <si>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</si>
  <si>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</si>
  <si>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</si>
  <si>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</si>
  <si>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</si>
  <si>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</si>
  <si>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</si>
  <si>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</si>
  <si>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</si>
  <si>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</si>
  <si>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</si>
  <si>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</si>
  <si>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</si>
  <si>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</si>
  <si>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</si>
  <si>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</si>
  <si>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</si>
  <si>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</si>
  <si>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</si>
  <si>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</si>
  <si>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</si>
  <si>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</si>
  <si>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</si>
  <si>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</si>
  <si>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</si>
  <si>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</si>
  <si>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</si>
  <si>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</si>
  <si>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</si>
  <si>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</si>
  <si>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</si>
  <si>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</si>
  <si>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</si>
  <si>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</si>
  <si>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</si>
  <si>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</si>
  <si>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</si>
  <si>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</si>
  <si>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</si>
  <si>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</si>
  <si>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</si>
  <si>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</si>
  <si>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</si>
  <si>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</si>
  <si>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</si>
  <si>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</si>
  <si>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</si>
  <si>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</si>
  <si>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</si>
  <si>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</si>
  <si>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</si>
  <si>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</si>
  <si>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</si>
  <si>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</si>
  <si>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</si>
  <si>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</si>
  <si>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</si>
  <si>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</si>
  <si>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</si>
  <si>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</si>
  <si>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</si>
  <si>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</si>
  <si>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</si>
  <si>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</si>
  <si>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</si>
  <si>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</si>
  <si>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</si>
  <si>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</si>
  <si>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</si>
  <si>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</si>
  <si>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</si>
  <si>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</si>
  <si>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</si>
  <si>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</si>
  <si>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</si>
  <si>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</si>
  <si>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</si>
  <si>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</si>
  <si>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</si>
  <si>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</si>
  <si>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</si>
  <si>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</si>
  <si>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</si>
  <si>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</si>
  <si>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</si>
  <si>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</si>
  <si>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</si>
  <si>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</si>
  <si>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</si>
  <si>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</si>
  <si>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</si>
  <si>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</si>
  <si>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</si>
  <si>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</si>
  <si>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</si>
  <si>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</si>
  <si>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</si>
  <si>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</si>
  <si>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</si>
  <si>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</si>
  <si>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</si>
  <si>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</si>
  <si>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</si>
  <si>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</si>
  <si>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</si>
  <si>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</si>
  <si>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</si>
  <si>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</si>
  <si>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</si>
  <si>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</si>
  <si>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</si>
  <si>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</si>
  <si>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</si>
  <si>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</si>
  <si>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</si>
  <si>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</si>
  <si>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</si>
  <si>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</si>
  <si>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</si>
  <si>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</si>
  <si>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</si>
  <si>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</si>
  <si>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</si>
  <si>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</si>
  <si>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</si>
  <si>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</si>
  <si>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</si>
  <si>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</si>
  <si>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</si>
  <si>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</si>
  <si>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</si>
  <si>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</si>
  <si>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</si>
  <si>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</si>
  <si>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</si>
  <si>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</si>
  <si>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</si>
  <si>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</si>
  <si>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</si>
  <si>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</si>
  <si>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</si>
  <si>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</si>
  <si>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</si>
  <si>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</si>
  <si>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</si>
  <si>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</si>
  <si>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</si>
  <si>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</si>
  <si>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</si>
  <si>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</si>
  <si>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</si>
  <si>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</si>
  <si>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</si>
  <si>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</si>
  <si>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</si>
  <si>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</si>
  <si>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</si>
  <si>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</si>
  <si>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</si>
  <si>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</si>
  <si>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</si>
  <si>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</si>
  <si>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</si>
  <si>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</si>
  <si>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</si>
  <si>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</si>
  <si>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</si>
  <si>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</si>
  <si>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</si>
  <si>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</si>
  <si>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</si>
  <si>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</si>
  <si>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</si>
  <si>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</si>
  <si>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</si>
  <si>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</si>
  <si>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</si>
  <si>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</si>
  <si>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</si>
  <si>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</si>
  <si>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</si>
  <si>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</si>
  <si>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</si>
  <si>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</si>
  <si>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</si>
  <si>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</si>
  <si>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</si>
  <si>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</si>
  <si>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</si>
  <si>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</si>
  <si>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</si>
  <si>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</si>
  <si>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</si>
  <si>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</si>
  <si>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</si>
  <si>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</si>
  <si>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</si>
  <si>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</si>
  <si>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</si>
  <si>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</si>
  <si>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</si>
  <si>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</si>
  <si>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</si>
  <si>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</si>
  <si>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</si>
  <si>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</si>
  <si>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</si>
  <si>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</si>
  <si>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</si>
  <si>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</si>
  <si>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</si>
  <si>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</si>
  <si>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</si>
  <si>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</si>
  <si>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</si>
  <si>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</si>
  <si>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</si>
  <si>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</si>
  <si>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</si>
  <si>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</si>
  <si>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</si>
  <si>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</si>
  <si>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</si>
  <si>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</si>
  <si>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</si>
  <si>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</si>
  <si>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</si>
  <si>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</si>
  <si>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</si>
  <si>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</si>
  <si>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</si>
  <si>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</si>
  <si>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</si>
  <si>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</si>
  <si>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</si>
  <si>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</si>
  <si>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</si>
  <si>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</si>
  <si>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</si>
  <si>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</si>
  <si>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</si>
  <si>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</si>
  <si>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</si>
  <si>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</si>
  <si>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</si>
  <si>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</si>
  <si>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</si>
  <si>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</si>
  <si>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</si>
  <si>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</si>
  <si>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</si>
  <si>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</si>
  <si>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</si>
  <si>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</si>
  <si>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</si>
  <si>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</si>
  <si>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</si>
  <si>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</si>
  <si>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</si>
  <si>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</si>
  <si>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</si>
  <si>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</si>
  <si>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</si>
  <si>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</si>
  <si>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</si>
  <si>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</si>
  <si>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</si>
  <si>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</si>
  <si>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</si>
  <si>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</si>
  <si>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</si>
  <si>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</si>
  <si>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</si>
  <si>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</si>
  <si>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</si>
  <si>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</si>
  <si>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</si>
  <si>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</si>
  <si>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</si>
  <si>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</si>
  <si>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</si>
  <si>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</si>
  <si>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</si>
  <si>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</si>
  <si>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</si>
  <si>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</si>
  <si>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</si>
  <si>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</si>
  <si>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</si>
  <si>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</si>
  <si>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</si>
  <si>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</si>
  <si>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</si>
  <si>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</si>
  <si>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</si>
  <si>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</si>
  <si>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</si>
  <si>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</si>
  <si>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</si>
  <si>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</si>
  <si>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</si>
  <si>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</si>
  <si>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</si>
  <si>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</si>
  <si>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</si>
  <si>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</si>
  <si>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</si>
  <si>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</si>
  <si>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</si>
  <si>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</si>
  <si>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</si>
  <si>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</si>
  <si>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</si>
  <si>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</si>
  <si>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</si>
  <si>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</si>
  <si>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</si>
  <si>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</si>
  <si>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</si>
  <si>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</si>
  <si>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</si>
  <si>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</si>
  <si>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</si>
  <si>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</si>
  <si>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</si>
  <si>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</si>
  <si>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</si>
  <si>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</si>
  <si>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</si>
  <si>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</si>
  <si>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</si>
  <si>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</si>
  <si>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</si>
  <si>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</si>
  <si>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</si>
  <si>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</si>
  <si>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</si>
  <si>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</si>
  <si>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</si>
  <si>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</si>
  <si>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</si>
  <si>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</si>
  <si>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</si>
  <si>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</si>
  <si>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</si>
  <si>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</si>
  <si>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</si>
  <si>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</si>
  <si>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</si>
  <si>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</si>
  <si>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</si>
  <si>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</si>
  <si>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</si>
  <si>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</si>
  <si>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</si>
  <si>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</si>
  <si>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</si>
  <si>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</si>
  <si>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</si>
  <si>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</si>
  <si>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</si>
  <si>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</si>
  <si>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</si>
  <si>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</si>
  <si>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</si>
  <si>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</si>
  <si>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</si>
  <si>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</si>
  <si>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</si>
  <si>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</si>
  <si>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</si>
  <si>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</si>
  <si>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</si>
  <si>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</si>
  <si>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</si>
  <si>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</si>
  <si>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</si>
  <si>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</si>
  <si>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</si>
  <si>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</si>
  <si>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</si>
  <si>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</si>
  <si>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</si>
  <si>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</si>
  <si>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</si>
  <si>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</si>
  <si>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</si>
  <si>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</si>
  <si>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</si>
  <si>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</si>
  <si>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</si>
  <si>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</si>
  <si>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</si>
  <si>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</si>
  <si>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</si>
  <si>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</si>
  <si>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</si>
  <si>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</si>
  <si>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</si>
  <si>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</si>
  <si>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</si>
  <si>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</si>
  <si>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</si>
  <si>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</si>
  <si>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</si>
  <si>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</si>
  <si>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</si>
  <si>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</si>
  <si>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</si>
  <si>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</si>
  <si>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</si>
  <si>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</si>
  <si>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</si>
  <si>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</si>
  <si>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</si>
  <si>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</si>
  <si>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</si>
  <si>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</si>
  <si>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</si>
  <si>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</si>
  <si>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</si>
  <si>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</si>
  <si>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</si>
  <si>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</si>
  <si>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</si>
  <si>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</si>
  <si>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</si>
  <si>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</si>
  <si>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</si>
  <si>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</si>
  <si>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</si>
  <si>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</si>
  <si>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</si>
  <si>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</si>
  <si>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</si>
  <si>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</si>
  <si>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</si>
  <si>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</si>
  <si>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</si>
  <si>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</si>
  <si>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</si>
  <si>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</si>
  <si>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</si>
  <si>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</si>
  <si>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</si>
  <si>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</si>
  <si>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</si>
  <si>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</si>
  <si>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</si>
  <si>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</si>
  <si>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</si>
  <si>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</si>
  <si>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</si>
  <si>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</si>
  <si>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</si>
  <si>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</si>
  <si>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</si>
  <si>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</si>
  <si>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</si>
  <si>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</si>
  <si>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</si>
  <si>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</si>
  <si>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</si>
  <si>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</si>
  <si>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</si>
  <si>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</si>
  <si>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</si>
  <si>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</si>
  <si>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</si>
  <si>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</si>
  <si>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</si>
  <si>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</si>
  <si>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</si>
  <si>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</si>
  <si>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</si>
  <si>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</si>
  <si>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</si>
  <si>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</si>
  <si>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</si>
  <si>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</si>
  <si>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</si>
  <si>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</si>
  <si>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</si>
  <si>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</si>
  <si>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</si>
  <si>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</si>
  <si>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</si>
  <si>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</si>
  <si>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</si>
  <si>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</si>
  <si>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</si>
  <si>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</si>
  <si>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</si>
  <si>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</si>
  <si>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</si>
  <si>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</si>
  <si>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</si>
  <si>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</si>
  <si>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</si>
  <si>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</si>
  <si>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</si>
  <si>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</si>
  <si>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</si>
  <si>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</si>
  <si>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</si>
  <si>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</si>
  <si>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</si>
  <si>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</si>
  <si>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</si>
  <si>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</si>
  <si>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</si>
  <si>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</si>
  <si>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</si>
  <si>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</si>
  <si>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</si>
  <si>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</si>
  <si>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</si>
  <si>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</si>
  <si>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</si>
  <si>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</si>
  <si>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</si>
  <si>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</si>
  <si>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</si>
  <si>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</si>
  <si>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</si>
  <si>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</si>
  <si>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</si>
  <si>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</si>
  <si>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</si>
  <si>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</si>
  <si>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</si>
  <si>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</si>
  <si>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</si>
  <si>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</si>
  <si>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</si>
  <si>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</si>
  <si>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</si>
  <si>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</si>
  <si>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</si>
  <si>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</si>
  <si>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</si>
  <si>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</si>
  <si>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</si>
  <si>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</si>
  <si>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</si>
  <si>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</si>
  <si>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</si>
  <si>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</si>
  <si>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</si>
  <si>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</si>
  <si>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</si>
  <si>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</si>
  <si>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</si>
  <si>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</si>
  <si>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</si>
  <si>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</si>
  <si>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</si>
  <si>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</si>
  <si>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</si>
  <si>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</si>
  <si>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</si>
  <si>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</si>
  <si>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</si>
  <si>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</si>
  <si>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</si>
  <si>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</si>
  <si>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</si>
  <si>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</si>
  <si>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</si>
  <si>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</si>
  <si>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</si>
  <si>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</si>
  <si>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</si>
  <si>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</si>
  <si>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</si>
  <si>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</si>
  <si>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</si>
  <si>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</si>
  <si>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</si>
  <si>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</si>
  <si>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</si>
  <si>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</si>
  <si>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</si>
  <si>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</si>
  <si>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</si>
  <si>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</si>
  <si>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</si>
  <si>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</si>
  <si>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</si>
  <si>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</si>
  <si>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</si>
  <si>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</si>
  <si>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</si>
  <si>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</si>
  <si>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</si>
  <si>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</si>
  <si>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</si>
  <si>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</si>
  <si>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</si>
  <si>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</si>
  <si>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</si>
  <si>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</si>
  <si>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</si>
  <si>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</si>
  <si>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</si>
  <si>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</si>
  <si>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</si>
  <si>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</si>
  <si>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</si>
  <si>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</si>
  <si>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</si>
  <si>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</si>
  <si>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</si>
  <si>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</si>
  <si>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</si>
  <si>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</si>
  <si>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</si>
  <si>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</si>
  <si>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</si>
  <si>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</si>
  <si>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</si>
  <si>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</si>
  <si>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</si>
  <si>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</si>
  <si>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</si>
  <si>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</si>
  <si>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</si>
  <si>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</si>
  <si>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</si>
  <si>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</si>
  <si>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</si>
  <si>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</si>
  <si>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</si>
  <si>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</si>
  <si>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</si>
  <si>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</si>
  <si>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</si>
  <si>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</si>
  <si>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</si>
  <si>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</si>
  <si>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</si>
  <si>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</si>
  <si>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</si>
  <si>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</si>
  <si>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</si>
  <si>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</si>
  <si>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</si>
  <si>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</si>
  <si>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</si>
  <si>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</si>
  <si>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</si>
  <si>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</si>
  <si>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</si>
  <si>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</si>
  <si>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</si>
  <si>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</si>
  <si>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</si>
  <si>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</si>
  <si>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</si>
  <si>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</si>
  <si>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</si>
  <si>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</si>
  <si>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</si>
  <si>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</si>
  <si>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</si>
  <si>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</si>
  <si>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</si>
  <si>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</si>
  <si>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</si>
  <si>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</si>
  <si>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</si>
  <si>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</si>
  <si>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</si>
  <si>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</si>
  <si>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</si>
  <si>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</si>
  <si>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</si>
  <si>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</si>
  <si>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</si>
  <si>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</si>
  <si>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</si>
  <si>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</si>
  <si>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</si>
  <si>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</si>
  <si>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</si>
  <si>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</si>
  <si>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</si>
  <si>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</si>
  <si>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</si>
  <si>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</si>
  <si>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</si>
  <si>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</si>
  <si>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</si>
  <si>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</si>
  <si>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</si>
  <si>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</si>
  <si>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</si>
  <si>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</si>
  <si>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</si>
  <si>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</si>
  <si>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</si>
  <si>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</si>
  <si>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</si>
  <si>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</si>
  <si>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</si>
  <si>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</si>
  <si>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</si>
  <si>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</si>
  <si>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</si>
  <si>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</si>
  <si>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</si>
  <si>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</si>
  <si>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</si>
  <si>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</si>
  <si>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</si>
  <si>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</si>
  <si>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</si>
  <si>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</si>
  <si>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</si>
  <si>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</si>
  <si>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</si>
  <si>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</si>
  <si>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</si>
  <si>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</si>
  <si>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</si>
  <si>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</si>
  <si>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</si>
  <si>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</si>
  <si>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</si>
  <si>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</si>
  <si>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</si>
  <si>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</si>
  <si>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</si>
  <si>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</si>
  <si>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</si>
  <si>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</si>
  <si>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</si>
  <si>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</si>
  <si>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</si>
  <si>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</si>
  <si>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</si>
  <si>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</si>
  <si>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</si>
  <si>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</si>
  <si>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</si>
  <si>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</si>
  <si>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</si>
  <si>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</si>
  <si>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</si>
  <si>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</si>
  <si>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</si>
  <si>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</si>
  <si>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</si>
  <si>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</si>
  <si>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</si>
  <si>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</si>
  <si>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</si>
  <si>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</si>
  <si>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</si>
  <si>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</si>
  <si>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</si>
  <si>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</si>
  <si>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</si>
  <si>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</si>
  <si>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</si>
  <si>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</si>
  <si>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</si>
  <si>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</si>
  <si>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</si>
  <si>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</si>
  <si>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</si>
  <si>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</si>
  <si>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</si>
  <si>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</si>
  <si>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</si>
  <si>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</si>
  <si>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</si>
  <si>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</si>
  <si>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</si>
  <si>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</si>
  <si>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</si>
  <si>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</si>
  <si>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</si>
  <si>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</si>
  <si>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</si>
  <si>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</si>
  <si>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</si>
  <si>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</si>
  <si>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</si>
  <si>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</si>
  <si>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</si>
  <si>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</si>
  <si>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</si>
  <si>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</si>
  <si>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</si>
  <si>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</si>
  <si>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</si>
  <si>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</si>
  <si>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</si>
  <si>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</si>
  <si>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</si>
  <si>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</si>
  <si>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</si>
  <si>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</si>
  <si>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</si>
  <si>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</si>
  <si>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</si>
  <si>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</si>
  <si>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</si>
  <si>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</si>
  <si>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</si>
  <si>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</si>
  <si>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</si>
  <si>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</si>
  <si>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</si>
  <si>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</si>
  <si>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</si>
  <si>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</si>
  <si>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</si>
  <si>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</si>
  <si>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</si>
  <si>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</si>
  <si>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</si>
  <si>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</si>
  <si>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</si>
  <si>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</si>
  <si>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</si>
  <si>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</si>
  <si>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</si>
  <si>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</si>
  <si>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</si>
  <si>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</si>
  <si>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</si>
  <si>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</si>
  <si>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</si>
  <si>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</si>
  <si>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</si>
  <si>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</si>
  <si>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</si>
  <si>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</si>
  <si>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</si>
  <si>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</si>
  <si>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</si>
  <si>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</si>
  <si>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</si>
  <si>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</si>
  <si>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</si>
  <si>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</si>
  <si>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</si>
  <si>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</si>
  <si>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</si>
  <si>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</si>
  <si>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</si>
  <si>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</si>
  <si>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</si>
  <si>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</si>
  <si>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</si>
  <si>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</si>
  <si>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</si>
  <si>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</si>
  <si>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</si>
  <si>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</si>
  <si>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</si>
  <si>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</si>
  <si>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</si>
  <si>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</si>
  <si>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</si>
  <si>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</si>
  <si>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</si>
  <si>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</si>
  <si>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</si>
  <si>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</si>
  <si>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</si>
  <si>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</si>
  <si>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</si>
  <si>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</si>
  <si>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</si>
  <si>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</si>
  <si>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</si>
  <si>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</si>
  <si>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</si>
  <si>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</si>
  <si>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</si>
  <si>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</si>
  <si>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</si>
  <si>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</si>
  <si>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</si>
  <si>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</si>
  <si>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</si>
  <si>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</si>
  <si>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</si>
  <si>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</si>
  <si>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</si>
  <si>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</si>
  <si>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</si>
  <si>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</si>
  <si>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</si>
  <si>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</si>
  <si>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</si>
  <si>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</si>
  <si>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</si>
  <si>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</si>
  <si>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</si>
  <si>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</si>
  <si>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</si>
  <si>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</si>
  <si>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</si>
  <si>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</si>
  <si>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</si>
  <si>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</si>
  <si>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</si>
  <si>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</si>
  <si>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</si>
  <si>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</si>
  <si>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</si>
  <si>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</si>
  <si>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</si>
  <si>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</si>
  <si>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</si>
  <si>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</si>
  <si>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</si>
  <si>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</si>
  <si>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</si>
  <si>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</si>
  <si>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</si>
  <si>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</si>
  <si>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</si>
  <si>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</si>
  <si>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</si>
  <si>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</si>
  <si>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</si>
  <si>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</si>
  <si>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</si>
  <si>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</si>
  <si>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</si>
  <si>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</si>
  <si>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</si>
  <si>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</si>
  <si>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</si>
  <si>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</si>
  <si>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</si>
  <si>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</si>
  <si>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</si>
  <si>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</si>
  <si>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</si>
  <si>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</si>
  <si>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</si>
  <si>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</si>
  <si>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</si>
  <si>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</si>
  <si>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</si>
  <si>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</si>
  <si>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</si>
  <si>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</si>
  <si>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</si>
  <si>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</si>
  <si>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</si>
  <si>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</si>
  <si>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</si>
  <si>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</si>
  <si>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</si>
  <si>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</si>
  <si>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</si>
  <si>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</si>
  <si>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</si>
  <si>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</si>
  <si>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</si>
  <si>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</si>
  <si>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</si>
  <si>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</si>
  <si>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</si>
  <si>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</si>
  <si>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</si>
  <si>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</si>
  <si>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</si>
  <si>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</si>
  <si>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</si>
  <si>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</si>
  <si>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</si>
  <si>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</si>
  <si>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</si>
  <si>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</si>
  <si>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</si>
  <si>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</si>
  <si>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</si>
  <si>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 xml:space="preserve">Realizado o intervalo no KM 1496/ Sem inf. da produção </t>
  </si>
  <si>
    <t>Deslocamento de TGR-TOM</t>
  </si>
  <si>
    <t>TOM-TMT</t>
  </si>
  <si>
    <t>TCSTGR</t>
  </si>
  <si>
    <t>Ronda 7 dias</t>
  </si>
  <si>
    <t xml:space="preserve">Lucas </t>
  </si>
  <si>
    <t>No km 1867 tecnico da engenharia embarca para aplicação fixação e desembarca no km 1894, e no km 1887 substuição de palmilha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</si>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</sst>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W91" activePane="bottomRight" state="frozen"/>
      <selection pane="bottomRight" activeCell="Y92" sqref="Y92:Y10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/>
      <c r="AS80" s="46"/>
      <c r="AT80" s="46"/>
      <c r="AU80" s="46"/>
      <c r="AV80" s="46"/>
      <c r="AW80" s="46"/>
      <c r="AX80" s="46"/>
      <c r="AY80" s="13">
        <f>IF(D80="","*",IFERROR(IF(ISODD(COUNT(AS80:AX80)),"ERRO",SUM((AT80-AS80),(AV80-AU80),(AX80-AW80))),"ERRO"))</f>
        <v>0</v>
      </c>
      <c r="AZ80" s="17"/>
      <c r="BA80" s="79"/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/>
      <c r="BN80" s="20"/>
      <c r="BO80" s="183"/>
      <c r="BP80" s="24"/>
      <c r="BQ80" s="14" t="str">
        <f>IF(AND(BR80&lt;1,BS80&lt;1),"Produção e Intervalo",IF(BR80&lt;1,"Intervalo",IF(BS80&lt;1,"Produção","Aderente")))</f>
        <v>Produção e Intervalo</v>
      </c>
      <c r="BR80" s="25">
        <f>IF(OR(B80="",F80=""),"*",AY80/P80)</f>
        <v>0</v>
      </c>
      <c r="BS80" s="25">
        <f>IF(OR(B80="",F80=""),"*",BA80/Q80)</f>
        <v>0</v>
      </c>
      <c r="BT80" s="280" t="str">
        <f t="shared" si="1"/>
        <v/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/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</v>
      </c>
      <c r="BT89" s="280" t="str">
        <f t="shared" si="1"/>
        <v/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/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/>
      <c r="AS94" s="46"/>
      <c r="AT94" s="46"/>
      <c r="AU94" s="46"/>
      <c r="AV94" s="46"/>
      <c r="AW94" s="46"/>
      <c r="AX94" s="46"/>
      <c r="AY94" s="13">
        <f>IF(D94="","*",IFERROR(IF(ISODD(COUNT(AS94:AX94)),"ERRO",SUM((AT94-AS94),(AV94-AU94),(AX94-AW94))),"ERRO"))</f>
        <v>0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 e Intervalo</v>
      </c>
      <c r="BR94" s="25">
        <f>IF(OR(B94="",F94=""),"*",AY94/P94)</f>
        <v>0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1432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1433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1434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/>
      <c r="AS98" s="46"/>
      <c r="AT98" s="46"/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/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/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1435</v>
      </c>
      <c r="W100" s="197" t="s">
        <v>1436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33" operator="equal">
      <formula>"ERRO"</formula>
    </cfRule>
  </conditionalFormatting>
  <conditionalFormatting sqref="X4 Y1:Z5 Y456:Y531 Y415:Z455">
    <cfRule type="cellIs" dxfId="507" priority="2122" operator="equal">
      <formula>"OPORTUNIDADE"</formula>
    </cfRule>
  </conditionalFormatting>
  <conditionalFormatting sqref="AZ6:AZ503">
    <cfRule type="expression" dxfId="506" priority="2117">
      <formula>$BU6=1</formula>
    </cfRule>
  </conditionalFormatting>
  <conditionalFormatting sqref="BQ6:BQ533">
    <cfRule type="cellIs" dxfId="505" priority="2128" operator="equal">
      <formula>"Produção e Intervalo"</formula>
    </cfRule>
    <cfRule type="cellIs" dxfId="504" priority="2129" operator="equal">
      <formula>"Aderente"</formula>
    </cfRule>
    <cfRule type="cellIs" dxfId="503" priority="2130" operator="equal">
      <formula>"Intervalo"</formula>
    </cfRule>
    <cfRule type="cellIs" dxfId="502" priority="2131" operator="equal">
      <formula>"Produção"</formula>
    </cfRule>
    <cfRule type="cellIs" dxfId="501" priority="2132" operator="equal">
      <formula>"ERRO"</formula>
    </cfRule>
  </conditionalFormatting>
  <conditionalFormatting sqref="BR6:BS533">
    <cfRule type="cellIs" dxfId="500" priority="2110" operator="equal">
      <formula>"*"</formula>
    </cfRule>
    <cfRule type="cellIs" dxfId="499" priority="2111" operator="greaterThanOrEqual">
      <formula>1</formula>
    </cfRule>
    <cfRule type="cellIs" dxfId="498" priority="2112" operator="lessThan">
      <formula>1</formula>
    </cfRule>
  </conditionalFormatting>
  <conditionalFormatting sqref="X456:X503 Y456:Y531 Y415:Z455">
    <cfRule type="cellIs" dxfId="497" priority="2058" operator="equal">
      <formula>"NÃO"</formula>
    </cfRule>
    <cfRule type="cellIs" dxfId="496" priority="2059" operator="equal">
      <formula>"SIM"</formula>
    </cfRule>
  </conditionalFormatting>
  <conditionalFormatting sqref="X456:X503">
    <cfRule type="cellIs" dxfId="495" priority="2057" operator="equal">
      <formula>"OPORTUNIDADE"</formula>
    </cfRule>
  </conditionalFormatting>
  <conditionalFormatting sqref="Z456:Z503">
    <cfRule type="cellIs" dxfId="494" priority="2055" operator="equal">
      <formula>"NÃO"</formula>
    </cfRule>
    <cfRule type="cellIs" dxfId="493" priority="2056" operator="equal">
      <formula>"SIM"</formula>
    </cfRule>
  </conditionalFormatting>
  <conditionalFormatting sqref="Z456:Z503">
    <cfRule type="cellIs" dxfId="492" priority="2054" operator="equal">
      <formula>"OPORTUNIDADE"</formula>
    </cfRule>
  </conditionalFormatting>
  <conditionalFormatting sqref="Y1048575:Y1048576">
    <cfRule type="cellIs" dxfId="491" priority="1939" operator="equal">
      <formula>"OPORTUNIDADE"</formula>
    </cfRule>
  </conditionalFormatting>
  <conditionalFormatting sqref="Y1048575:Y1048576">
    <cfRule type="cellIs" dxfId="490" priority="1937" operator="equal">
      <formula>"NÃO"</formula>
    </cfRule>
    <cfRule type="cellIs" dxfId="489" priority="1938" operator="equal">
      <formula>"SIM"</formula>
    </cfRule>
  </conditionalFormatting>
  <conditionalFormatting sqref="Z504:Z529">
    <cfRule type="cellIs" dxfId="488" priority="1674" operator="equal">
      <formula>"OPORTUNIDADE"</formula>
    </cfRule>
  </conditionalFormatting>
  <conditionalFormatting sqref="Z504:Z529">
    <cfRule type="cellIs" dxfId="487" priority="1672" operator="equal">
      <formula>"NÃO"</formula>
    </cfRule>
    <cfRule type="cellIs" dxfId="486" priority="1673" operator="equal">
      <formula>"SIM"</formula>
    </cfRule>
  </conditionalFormatting>
  <conditionalFormatting sqref="X530">
    <cfRule type="cellIs" dxfId="485" priority="1660" operator="equal">
      <formula>"NÃO"</formula>
    </cfRule>
    <cfRule type="cellIs" dxfId="484" priority="1661" operator="equal">
      <formula>"SIM"</formula>
    </cfRule>
  </conditionalFormatting>
  <conditionalFormatting sqref="X530">
    <cfRule type="cellIs" dxfId="483" priority="1659" operator="equal">
      <formula>"OPORTUNIDADE"</formula>
    </cfRule>
  </conditionalFormatting>
  <conditionalFormatting sqref="Z530">
    <cfRule type="cellIs" dxfId="482" priority="1657" operator="equal">
      <formula>"NÃO"</formula>
    </cfRule>
    <cfRule type="cellIs" dxfId="481" priority="1658" operator="equal">
      <formula>"SIM"</formula>
    </cfRule>
  </conditionalFormatting>
  <conditionalFormatting sqref="Z530">
    <cfRule type="cellIs" dxfId="480" priority="1656" operator="equal">
      <formula>"OPORTUNIDADE"</formula>
    </cfRule>
  </conditionalFormatting>
  <conditionalFormatting sqref="BI530">
    <cfRule type="iconSet" priority="16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66">
      <iconSet showValue="0">
        <cfvo type="percent" val="0"/>
        <cfvo type="num" val="1"/>
        <cfvo type="num" val="1" gte="0"/>
      </iconSet>
    </cfRule>
    <cfRule type="iconSet" priority="16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76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44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42" operator="equal">
      <formula>"NÃO"</formula>
    </cfRule>
    <cfRule type="cellIs" dxfId="476" priority="843" operator="equal">
      <formula>"SIM"</formula>
    </cfRule>
  </conditionalFormatting>
  <conditionalFormatting sqref="BK7:BK9 BK11:BK17 BK23 BK25:BK26 BK28:BK32 BK40 BK34 BK51:BK56 BK43:BK49 BK58:BK63 BK68 BK70:BK72 BK87:BK414 BK74:BK77 BK82:BK85">
    <cfRule type="iconSet" priority="82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99">
      <iconSet showValue="0">
        <cfvo type="percent" val="0"/>
        <cfvo type="num" val="1"/>
        <cfvo type="num" val="1" gte="0"/>
      </iconSet>
    </cfRule>
    <cfRule type="iconSet" priority="24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36">
      <formula>$BU478=1</formula>
    </cfRule>
  </conditionalFormatting>
  <conditionalFormatting sqref="BI504:BI529">
    <cfRule type="iconSet" priority="24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39">
      <iconSet showValue="0">
        <cfvo type="percent" val="0"/>
        <cfvo type="num" val="1"/>
        <cfvo type="num" val="1" gte="0"/>
      </iconSet>
    </cfRule>
    <cfRule type="iconSet" priority="24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15" operator="equal">
      <formula>"OPORTUNIDADE"</formula>
    </cfRule>
  </conditionalFormatting>
  <conditionalFormatting sqref="Y6:Z16">
    <cfRule type="cellIs" dxfId="473" priority="613" operator="equal">
      <formula>"NÃO"</formula>
    </cfRule>
    <cfRule type="cellIs" dxfId="472" priority="614" operator="equal">
      <formula>"SIM"</formula>
    </cfRule>
  </conditionalFormatting>
  <conditionalFormatting sqref="BJ6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10" operator="equal">
      <formula>"OPORTUNIDADE"</formula>
    </cfRule>
  </conditionalFormatting>
  <conditionalFormatting sqref="Z23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0:Z21">
    <cfRule type="cellIs" dxfId="468" priority="604" operator="equal">
      <formula>"OPORTUNIDADE"</formula>
    </cfRule>
  </conditionalFormatting>
  <conditionalFormatting sqref="Z20:Z21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Z25:Z26">
    <cfRule type="cellIs" dxfId="465" priority="598" operator="equal">
      <formula>"OPORTUNIDADE"</formula>
    </cfRule>
  </conditionalFormatting>
  <conditionalFormatting sqref="Z25:Z26">
    <cfRule type="cellIs" dxfId="464" priority="596" operator="equal">
      <formula>"NÃO"</formula>
    </cfRule>
    <cfRule type="cellIs" dxfId="463" priority="597" operator="equal">
      <formula>"SIM"</formula>
    </cfRule>
  </conditionalFormatting>
  <conditionalFormatting sqref="Z23:Z24">
    <cfRule type="cellIs" dxfId="462" priority="595" operator="equal">
      <formula>"OPORTUNIDADE"</formula>
    </cfRule>
  </conditionalFormatting>
  <conditionalFormatting sqref="Z23:Z24">
    <cfRule type="cellIs" dxfId="461" priority="593" operator="equal">
      <formula>"NÃO"</formula>
    </cfRule>
    <cfRule type="cellIs" dxfId="460" priority="594" operator="equal">
      <formula>"SIM"</formula>
    </cfRule>
  </conditionalFormatting>
  <conditionalFormatting sqref="Z19:Z21">
    <cfRule type="cellIs" dxfId="459" priority="592" operator="equal">
      <formula>"OPORTUNIDADE"</formula>
    </cfRule>
  </conditionalFormatting>
  <conditionalFormatting sqref="Z19:Z21">
    <cfRule type="cellIs" dxfId="458" priority="590" operator="equal">
      <formula>"NÃO"</formula>
    </cfRule>
    <cfRule type="cellIs" dxfId="457" priority="591" operator="equal">
      <formula>"SIM"</formula>
    </cfRule>
  </conditionalFormatting>
  <conditionalFormatting sqref="Y19:Y29">
    <cfRule type="cellIs" dxfId="456" priority="589" operator="equal">
      <formula>"OPORTUNIDADE"</formula>
    </cfRule>
  </conditionalFormatting>
  <conditionalFormatting sqref="Y19:Y29">
    <cfRule type="cellIs" dxfId="455" priority="587" operator="equal">
      <formula>"NÃO"</formula>
    </cfRule>
    <cfRule type="cellIs" dxfId="454" priority="588" operator="equal">
      <formula>"SIM"</formula>
    </cfRule>
  </conditionalFormatting>
  <conditionalFormatting sqref="Z19:Z20">
    <cfRule type="cellIs" dxfId="453" priority="586" operator="equal">
      <formula>"OPORTUNIDADE"</formula>
    </cfRule>
  </conditionalFormatting>
  <conditionalFormatting sqref="Z19:Z20">
    <cfRule type="cellIs" dxfId="452" priority="584" operator="equal">
      <formula>"NÃO"</formula>
    </cfRule>
    <cfRule type="cellIs" dxfId="451" priority="585" operator="equal">
      <formula>"SIM"</formula>
    </cfRule>
  </conditionalFormatting>
  <conditionalFormatting sqref="Y19:Y29">
    <cfRule type="cellIs" dxfId="450" priority="583" operator="equal">
      <formula>"OPORTUNIDADE"</formula>
    </cfRule>
  </conditionalFormatting>
  <conditionalFormatting sqref="Y19:Y29">
    <cfRule type="cellIs" dxfId="449" priority="581" operator="equal">
      <formula>"NÃO"</formula>
    </cfRule>
    <cfRule type="cellIs" dxfId="448" priority="582" operator="equal">
      <formula>"SIM"</formula>
    </cfRule>
  </conditionalFormatting>
  <conditionalFormatting sqref="BP13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79" operator="equal">
      <formula>"OPORTUNIDADE"</formula>
    </cfRule>
  </conditionalFormatting>
  <conditionalFormatting sqref="Z28">
    <cfRule type="cellIs" dxfId="446" priority="577" operator="equal">
      <formula>"NÃO"</formula>
    </cfRule>
    <cfRule type="cellIs" dxfId="445" priority="578" operator="equal">
      <formula>"SIM"</formula>
    </cfRule>
  </conditionalFormatting>
  <conditionalFormatting sqref="Z29">
    <cfRule type="cellIs" dxfId="444" priority="573" operator="equal">
      <formula>"OPORTUNIDADE"</formula>
    </cfRule>
  </conditionalFormatting>
  <conditionalFormatting sqref="Z29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27">
    <cfRule type="cellIs" dxfId="441" priority="570" operator="equal">
      <formula>"OPORTUNIDADE"</formula>
    </cfRule>
  </conditionalFormatting>
  <conditionalFormatting sqref="Z27">
    <cfRule type="cellIs" dxfId="440" priority="568" operator="equal">
      <formula>"NÃO"</formula>
    </cfRule>
    <cfRule type="cellIs" dxfId="439" priority="569" operator="equal">
      <formula>"SIM"</formula>
    </cfRule>
  </conditionalFormatting>
  <conditionalFormatting sqref="Z18:Z19">
    <cfRule type="cellIs" dxfId="438" priority="564" operator="equal">
      <formula>"OPORTUNIDADE"</formula>
    </cfRule>
  </conditionalFormatting>
  <conditionalFormatting sqref="Z18:Z19">
    <cfRule type="cellIs" dxfId="437" priority="562" operator="equal">
      <formula>"NÃO"</formula>
    </cfRule>
    <cfRule type="cellIs" dxfId="436" priority="563" operator="equal">
      <formula>"SIM"</formula>
    </cfRule>
  </conditionalFormatting>
  <conditionalFormatting sqref="Y18:Y29">
    <cfRule type="cellIs" dxfId="435" priority="561" operator="equal">
      <formula>"OPORTUNIDADE"</formula>
    </cfRule>
  </conditionalFormatting>
  <conditionalFormatting sqref="Y18:Y29">
    <cfRule type="cellIs" dxfId="434" priority="559" operator="equal">
      <formula>"NÃO"</formula>
    </cfRule>
    <cfRule type="cellIs" dxfId="433" priority="560" operator="equal">
      <formula>"SIM"</formula>
    </cfRule>
  </conditionalFormatting>
  <conditionalFormatting sqref="BK6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56" operator="equal">
      <formula>"OPORTUNIDADE"</formula>
    </cfRule>
  </conditionalFormatting>
  <conditionalFormatting sqref="Z24">
    <cfRule type="cellIs" dxfId="431" priority="554" operator="equal">
      <formula>"NÃO"</formula>
    </cfRule>
    <cfRule type="cellIs" dxfId="430" priority="555" operator="equal">
      <formula>"SIM"</formula>
    </cfRule>
  </conditionalFormatting>
  <conditionalFormatting sqref="BP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52" operator="equal">
      <formula>"OPORTUNIDADE"</formula>
    </cfRule>
  </conditionalFormatting>
  <conditionalFormatting sqref="Z25">
    <cfRule type="cellIs" dxfId="428" priority="550" operator="equal">
      <formula>"NÃO"</formula>
    </cfRule>
    <cfRule type="cellIs" dxfId="427" priority="551" operator="equal">
      <formula>"SIM"</formula>
    </cfRule>
  </conditionalFormatting>
  <conditionalFormatting sqref="Z21">
    <cfRule type="cellIs" dxfId="426" priority="546" operator="equal">
      <formula>"OPORTUNIDADE"</formula>
    </cfRule>
  </conditionalFormatting>
  <conditionalFormatting sqref="Z21">
    <cfRule type="cellIs" dxfId="425" priority="544" operator="equal">
      <formula>"NÃO"</formula>
    </cfRule>
    <cfRule type="cellIs" dxfId="424" priority="545" operator="equal">
      <formula>"SIM"</formula>
    </cfRule>
  </conditionalFormatting>
  <conditionalFormatting sqref="Z22">
    <cfRule type="cellIs" dxfId="423" priority="543" operator="equal">
      <formula>"OPORTUNIDADE"</formula>
    </cfRule>
  </conditionalFormatting>
  <conditionalFormatting sqref="Z22">
    <cfRule type="cellIs" dxfId="422" priority="541" operator="equal">
      <formula>"NÃO"</formula>
    </cfRule>
    <cfRule type="cellIs" dxfId="421" priority="542" operator="equal">
      <formula>"SIM"</formula>
    </cfRule>
  </conditionalFormatting>
  <conditionalFormatting sqref="BJ19">
    <cfRule type="iconSet" priority="5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29" operator="equal">
      <formula>"OPORTUNIDADE"</formula>
    </cfRule>
  </conditionalFormatting>
  <conditionalFormatting sqref="Z36">
    <cfRule type="cellIs" dxfId="419" priority="527" operator="equal">
      <formula>"NÃO"</formula>
    </cfRule>
    <cfRule type="cellIs" dxfId="418" priority="528" operator="equal">
      <formula>"SIM"</formula>
    </cfRule>
  </conditionalFormatting>
  <conditionalFormatting sqref="Z36">
    <cfRule type="cellIs" dxfId="417" priority="526" operator="equal">
      <formula>"OPORTUNIDADE"</formula>
    </cfRule>
  </conditionalFormatting>
  <conditionalFormatting sqref="Z36">
    <cfRule type="cellIs" dxfId="416" priority="524" operator="equal">
      <formula>"NÃO"</formula>
    </cfRule>
    <cfRule type="cellIs" dxfId="415" priority="525" operator="equal">
      <formula>"SIM"</formula>
    </cfRule>
  </conditionalFormatting>
  <conditionalFormatting sqref="Z36">
    <cfRule type="cellIs" dxfId="414" priority="514" operator="equal">
      <formula>"OPORTUNIDADE"</formula>
    </cfRule>
  </conditionalFormatting>
  <conditionalFormatting sqref="Z36">
    <cfRule type="cellIs" dxfId="413" priority="512" operator="equal">
      <formula>"NÃO"</formula>
    </cfRule>
    <cfRule type="cellIs" dxfId="412" priority="513" operator="equal">
      <formula>"SIM"</formula>
    </cfRule>
  </conditionalFormatting>
  <conditionalFormatting sqref="Z37:Z38">
    <cfRule type="cellIs" dxfId="411" priority="511" operator="equal">
      <formula>"OPORTUNIDADE"</formula>
    </cfRule>
  </conditionalFormatting>
  <conditionalFormatting sqref="Z37:Z38">
    <cfRule type="cellIs" dxfId="410" priority="509" operator="equal">
      <formula>"NÃO"</formula>
    </cfRule>
    <cfRule type="cellIs" dxfId="409" priority="510" operator="equal">
      <formula>"SIM"</formula>
    </cfRule>
  </conditionalFormatting>
  <conditionalFormatting sqref="BJ18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00" operator="equal">
      <formula>"OPORTUNIDADE"</formula>
    </cfRule>
  </conditionalFormatting>
  <conditionalFormatting sqref="Z35:Z36">
    <cfRule type="cellIs" dxfId="407" priority="498" operator="equal">
      <formula>"NÃO"</formula>
    </cfRule>
    <cfRule type="cellIs" dxfId="406" priority="499" operator="equal">
      <formula>"SIM"</formula>
    </cfRule>
  </conditionalFormatting>
  <conditionalFormatting sqref="BK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75" operator="equal">
      <formula>"OPORTUNIDADE"</formula>
    </cfRule>
  </conditionalFormatting>
  <conditionalFormatting sqref="Z34:Z35">
    <cfRule type="cellIs" dxfId="404" priority="473" operator="equal">
      <formula>"NÃO"</formula>
    </cfRule>
    <cfRule type="cellIs" dxfId="403" priority="474" operator="equal">
      <formula>"SIM"</formula>
    </cfRule>
  </conditionalFormatting>
  <conditionalFormatting sqref="Z33:Z35">
    <cfRule type="cellIs" dxfId="402" priority="472" operator="equal">
      <formula>"OPORTUNIDADE"</formula>
    </cfRule>
  </conditionalFormatting>
  <conditionalFormatting sqref="Z33:Z35">
    <cfRule type="cellIs" dxfId="401" priority="470" operator="equal">
      <formula>"NÃO"</formula>
    </cfRule>
    <cfRule type="cellIs" dxfId="400" priority="471" operator="equal">
      <formula>"SIM"</formula>
    </cfRule>
  </conditionalFormatting>
  <conditionalFormatting sqref="Z33:Z35">
    <cfRule type="cellIs" dxfId="399" priority="466" operator="equal">
      <formula>"OPORTUNIDADE"</formula>
    </cfRule>
  </conditionalFormatting>
  <conditionalFormatting sqref="Z33:Z35">
    <cfRule type="cellIs" dxfId="398" priority="464" operator="equal">
      <formula>"NÃO"</formula>
    </cfRule>
    <cfRule type="cellIs" dxfId="397" priority="465" operator="equal">
      <formula>"SIM"</formula>
    </cfRule>
  </conditionalFormatting>
  <conditionalFormatting sqref="Z33:Z34">
    <cfRule type="cellIs" dxfId="396" priority="460" operator="equal">
      <formula>"OPORTUNIDADE"</formula>
    </cfRule>
  </conditionalFormatting>
  <conditionalFormatting sqref="Z33:Z34">
    <cfRule type="cellIs" dxfId="395" priority="458" operator="equal">
      <formula>"NÃO"</formula>
    </cfRule>
    <cfRule type="cellIs" dxfId="394" priority="459" operator="equal">
      <formula>"SIM"</formula>
    </cfRule>
  </conditionalFormatting>
  <conditionalFormatting sqref="Y33:Y45">
    <cfRule type="cellIs" dxfId="393" priority="454" operator="equal">
      <formula>"OPORTUNIDADE"</formula>
    </cfRule>
  </conditionalFormatting>
  <conditionalFormatting sqref="Y33:Y45">
    <cfRule type="cellIs" dxfId="392" priority="452" operator="equal">
      <formula>"NÃO"</formula>
    </cfRule>
    <cfRule type="cellIs" dxfId="391" priority="453" operator="equal">
      <formula>"SIM"</formula>
    </cfRule>
  </conditionalFormatting>
  <conditionalFormatting sqref="Y34:Y45">
    <cfRule type="cellIs" dxfId="390" priority="451" operator="equal">
      <formula>"OPORTUNIDADE"</formula>
    </cfRule>
  </conditionalFormatting>
  <conditionalFormatting sqref="Y34:Y45">
    <cfRule type="cellIs" dxfId="389" priority="449" operator="equal">
      <formula>"NÃO"</formula>
    </cfRule>
    <cfRule type="cellIs" dxfId="388" priority="450" operator="equal">
      <formula>"SIM"</formula>
    </cfRule>
  </conditionalFormatting>
  <conditionalFormatting sqref="BK22">
    <cfRule type="iconSet" priority="4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41" operator="equal">
      <formula>"OPORTUNIDADE"</formula>
    </cfRule>
  </conditionalFormatting>
  <conditionalFormatting sqref="Z42:Z43">
    <cfRule type="cellIs" dxfId="386" priority="439" operator="equal">
      <formula>"NÃO"</formula>
    </cfRule>
    <cfRule type="cellIs" dxfId="385" priority="440" operator="equal">
      <formula>"SIM"</formula>
    </cfRule>
  </conditionalFormatting>
  <conditionalFormatting sqref="Y46:Y50 Y52:Y60">
    <cfRule type="cellIs" dxfId="384" priority="435" operator="equal">
      <formula>"OPORTUNIDADE"</formula>
    </cfRule>
  </conditionalFormatting>
  <conditionalFormatting sqref="Y46:Y50 Y52:Y60">
    <cfRule type="cellIs" dxfId="383" priority="433" operator="equal">
      <formula>"NÃO"</formula>
    </cfRule>
    <cfRule type="cellIs" dxfId="382" priority="434" operator="equal">
      <formula>"SIM"</formula>
    </cfRule>
  </conditionalFormatting>
  <conditionalFormatting sqref="Z43:Z45">
    <cfRule type="cellIs" dxfId="381" priority="426" operator="equal">
      <formula>"OPORTUNIDADE"</formula>
    </cfRule>
  </conditionalFormatting>
  <conditionalFormatting sqref="Z43:Z45">
    <cfRule type="cellIs" dxfId="380" priority="424" operator="equal">
      <formula>"NÃO"</formula>
    </cfRule>
    <cfRule type="cellIs" dxfId="379" priority="425" operator="equal">
      <formula>"SIM"</formula>
    </cfRule>
  </conditionalFormatting>
  <conditionalFormatting sqref="Z39">
    <cfRule type="cellIs" dxfId="378" priority="420" operator="equal">
      <formula>"OPORTUNIDADE"</formula>
    </cfRule>
  </conditionalFormatting>
  <conditionalFormatting sqref="Z39">
    <cfRule type="cellIs" dxfId="377" priority="418" operator="equal">
      <formula>"NÃO"</formula>
    </cfRule>
    <cfRule type="cellIs" dxfId="376" priority="419" operator="equal">
      <formula>"SIM"</formula>
    </cfRule>
  </conditionalFormatting>
  <conditionalFormatting sqref="Z43:Z44">
    <cfRule type="cellIs" dxfId="375" priority="393" operator="equal">
      <formula>"OPORTUNIDADE"</formula>
    </cfRule>
  </conditionalFormatting>
  <conditionalFormatting sqref="Z43:Z44">
    <cfRule type="cellIs" dxfId="374" priority="391" operator="equal">
      <formula>"NÃO"</formula>
    </cfRule>
    <cfRule type="cellIs" dxfId="373" priority="392" operator="equal">
      <formula>"SIM"</formula>
    </cfRule>
  </conditionalFormatting>
  <conditionalFormatting sqref="Z44:Z46">
    <cfRule type="cellIs" dxfId="372" priority="384" operator="equal">
      <formula>"OPORTUNIDADE"</formula>
    </cfRule>
  </conditionalFormatting>
  <conditionalFormatting sqref="Z44:Z46">
    <cfRule type="cellIs" dxfId="371" priority="382" operator="equal">
      <formula>"NÃO"</formula>
    </cfRule>
    <cfRule type="cellIs" dxfId="370" priority="383" operator="equal">
      <formula>"SIM"</formula>
    </cfRule>
  </conditionalFormatting>
  <conditionalFormatting sqref="BP27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62" operator="equal">
      <formula>"OPORTUNIDADE"</formula>
    </cfRule>
  </conditionalFormatting>
  <conditionalFormatting sqref="Y47:Y60">
    <cfRule type="cellIs" dxfId="368" priority="360" operator="equal">
      <formula>"NÃO"</formula>
    </cfRule>
    <cfRule type="cellIs" dxfId="367" priority="361" operator="equal">
      <formula>"SIM"</formula>
    </cfRule>
  </conditionalFormatting>
  <conditionalFormatting sqref="Z47:Z48">
    <cfRule type="cellIs" dxfId="366" priority="359" operator="equal">
      <formula>"OPORTUNIDADE"</formula>
    </cfRule>
  </conditionalFormatting>
  <conditionalFormatting sqref="Z47:Z48">
    <cfRule type="cellIs" dxfId="365" priority="357" operator="equal">
      <formula>"NÃO"</formula>
    </cfRule>
    <cfRule type="cellIs" dxfId="364" priority="358" operator="equal">
      <formula>"SIM"</formula>
    </cfRule>
  </conditionalFormatting>
  <conditionalFormatting sqref="Z47:Z48">
    <cfRule type="cellIs" dxfId="363" priority="356" operator="equal">
      <formula>"OPORTUNIDADE"</formula>
    </cfRule>
  </conditionalFormatting>
  <conditionalFormatting sqref="Z47:Z48">
    <cfRule type="cellIs" dxfId="362" priority="354" operator="equal">
      <formula>"NÃO"</formula>
    </cfRule>
    <cfRule type="cellIs" dxfId="361" priority="355" operator="equal">
      <formula>"SIM"</formula>
    </cfRule>
  </conditionalFormatting>
  <conditionalFormatting sqref="Y47:Y50 Y52:Y60">
    <cfRule type="cellIs" dxfId="360" priority="353" operator="equal">
      <formula>"OPORTUNIDADE"</formula>
    </cfRule>
  </conditionalFormatting>
  <conditionalFormatting sqref="Y47:Y50 Y52:Y60">
    <cfRule type="cellIs" dxfId="359" priority="351" operator="equal">
      <formula>"NÃO"</formula>
    </cfRule>
    <cfRule type="cellIs" dxfId="358" priority="352" operator="equal">
      <formula>"SIM"</formula>
    </cfRule>
  </conditionalFormatting>
  <conditionalFormatting sqref="Z47">
    <cfRule type="cellIs" dxfId="357" priority="350" operator="equal">
      <formula>"OPORTUNIDADE"</formula>
    </cfRule>
  </conditionalFormatting>
  <conditionalFormatting sqref="Z47">
    <cfRule type="cellIs" dxfId="356" priority="348" operator="equal">
      <formula>"NÃO"</formula>
    </cfRule>
    <cfRule type="cellIs" dxfId="355" priority="349" operator="equal">
      <formula>"SIM"</formula>
    </cfRule>
  </conditionalFormatting>
  <conditionalFormatting sqref="Z47">
    <cfRule type="cellIs" dxfId="354" priority="347" operator="equal">
      <formula>"OPORTUNIDADE"</formula>
    </cfRule>
  </conditionalFormatting>
  <conditionalFormatting sqref="Z47">
    <cfRule type="cellIs" dxfId="353" priority="345" operator="equal">
      <formula>"NÃO"</formula>
    </cfRule>
    <cfRule type="cellIs" dxfId="352" priority="346" operator="equal">
      <formula>"SIM"</formula>
    </cfRule>
  </conditionalFormatting>
  <conditionalFormatting sqref="Z47">
    <cfRule type="cellIs" dxfId="351" priority="344" operator="equal">
      <formula>"OPORTUNIDADE"</formula>
    </cfRule>
  </conditionalFormatting>
  <conditionalFormatting sqref="Z47">
    <cfRule type="cellIs" dxfId="350" priority="342" operator="equal">
      <formula>"NÃO"</formula>
    </cfRule>
    <cfRule type="cellIs" dxfId="349" priority="343" operator="equal">
      <formula>"SIM"</formula>
    </cfRule>
  </conditionalFormatting>
  <conditionalFormatting sqref="Z41">
    <cfRule type="cellIs" dxfId="348" priority="338" operator="equal">
      <formula>"OPORTUNIDADE"</formula>
    </cfRule>
  </conditionalFormatting>
  <conditionalFormatting sqref="Z41">
    <cfRule type="cellIs" dxfId="347" priority="336" operator="equal">
      <formula>"NÃO"</formula>
    </cfRule>
    <cfRule type="cellIs" dxfId="346" priority="337" operator="equal">
      <formula>"SIM"</formula>
    </cfRule>
  </conditionalFormatting>
  <conditionalFormatting sqref="Z41">
    <cfRule type="cellIs" dxfId="345" priority="335" operator="equal">
      <formula>"OPORTUNIDADE"</formula>
    </cfRule>
  </conditionalFormatting>
  <conditionalFormatting sqref="Z41">
    <cfRule type="cellIs" dxfId="344" priority="333" operator="equal">
      <formula>"NÃO"</formula>
    </cfRule>
    <cfRule type="cellIs" dxfId="343" priority="334" operator="equal">
      <formula>"SIM"</formula>
    </cfRule>
  </conditionalFormatting>
  <conditionalFormatting sqref="Z40">
    <cfRule type="cellIs" dxfId="342" priority="329" operator="equal">
      <formula>"OPORTUNIDADE"</formula>
    </cfRule>
  </conditionalFormatting>
  <conditionalFormatting sqref="Z40">
    <cfRule type="cellIs" dxfId="341" priority="327" operator="equal">
      <formula>"NÃO"</formula>
    </cfRule>
    <cfRule type="cellIs" dxfId="340" priority="328" operator="equal">
      <formula>"SIM"</formula>
    </cfRule>
  </conditionalFormatting>
  <conditionalFormatting sqref="Z40">
    <cfRule type="cellIs" dxfId="339" priority="326" operator="equal">
      <formula>"OPORTUNIDADE"</formula>
    </cfRule>
  </conditionalFormatting>
  <conditionalFormatting sqref="Z40">
    <cfRule type="cellIs" dxfId="338" priority="324" operator="equal">
      <formula>"NÃO"</formula>
    </cfRule>
    <cfRule type="cellIs" dxfId="337" priority="325" operator="equal">
      <formula>"SIM"</formula>
    </cfRule>
  </conditionalFormatting>
  <conditionalFormatting sqref="Z40">
    <cfRule type="cellIs" dxfId="336" priority="323" operator="equal">
      <formula>"OPORTUNIDADE"</formula>
    </cfRule>
  </conditionalFormatting>
  <conditionalFormatting sqref="Z40">
    <cfRule type="cellIs" dxfId="335" priority="321" operator="equal">
      <formula>"NÃO"</formula>
    </cfRule>
    <cfRule type="cellIs" dxfId="334" priority="322" operator="equal">
      <formula>"SIM"</formula>
    </cfRule>
  </conditionalFormatting>
  <conditionalFormatting sqref="BP23">
    <cfRule type="iconSet" priority="3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18" operator="equal">
      <formula>"OPORTUNIDADE"</formula>
    </cfRule>
  </conditionalFormatting>
  <conditionalFormatting sqref="Z45">
    <cfRule type="cellIs" dxfId="332" priority="316" operator="equal">
      <formula>"NÃO"</formula>
    </cfRule>
    <cfRule type="cellIs" dxfId="331" priority="317" operator="equal">
      <formula>"SIM"</formula>
    </cfRule>
  </conditionalFormatting>
  <conditionalFormatting sqref="BJ35:BK35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503 BJ79:BK7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11" operator="equal">
      <formula>"OPORTUNIDADE"</formula>
    </cfRule>
  </conditionalFormatting>
  <conditionalFormatting sqref="Z47:Z49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Z47:Z49">
    <cfRule type="cellIs" dxfId="327" priority="308" operator="equal">
      <formula>"OPORTUNIDADE"</formula>
    </cfRule>
  </conditionalFormatting>
  <conditionalFormatting sqref="Z47:Z49">
    <cfRule type="cellIs" dxfId="326" priority="306" operator="equal">
      <formula>"NÃO"</formula>
    </cfRule>
    <cfRule type="cellIs" dxfId="325" priority="307" operator="equal">
      <formula>"SIM"</formula>
    </cfRule>
  </conditionalFormatting>
  <conditionalFormatting sqref="Z47:Z49">
    <cfRule type="cellIs" dxfId="324" priority="305" operator="equal">
      <formula>"OPORTUNIDADE"</formula>
    </cfRule>
  </conditionalFormatting>
  <conditionalFormatting sqref="Z47:Z49">
    <cfRule type="cellIs" dxfId="323" priority="303" operator="equal">
      <formula>"NÃO"</formula>
    </cfRule>
    <cfRule type="cellIs" dxfId="322" priority="304" operator="equal">
      <formula>"SIM"</formula>
    </cfRule>
  </conditionalFormatting>
  <conditionalFormatting sqref="Z47:Z49">
    <cfRule type="cellIs" dxfId="321" priority="302" operator="equal">
      <formula>"OPORTUNIDADE"</formula>
    </cfRule>
  </conditionalFormatting>
  <conditionalFormatting sqref="Z47:Z49">
    <cfRule type="cellIs" dxfId="320" priority="300" operator="equal">
      <formula>"NÃO"</formula>
    </cfRule>
    <cfRule type="cellIs" dxfId="319" priority="301" operator="equal">
      <formula>"SIM"</formula>
    </cfRule>
  </conditionalFormatting>
  <conditionalFormatting sqref="Z49">
    <cfRule type="cellIs" dxfId="318" priority="293" operator="equal">
      <formula>"OPORTUNIDADE"</formula>
    </cfRule>
  </conditionalFormatting>
  <conditionalFormatting sqref="Z49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49">
    <cfRule type="cellIs" dxfId="315" priority="290" operator="equal">
      <formula>"OPORTUNIDADE"</formula>
    </cfRule>
  </conditionalFormatting>
  <conditionalFormatting sqref="Z49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49">
    <cfRule type="cellIs" dxfId="312" priority="287" operator="equal">
      <formula>"OPORTUNIDADE"</formula>
    </cfRule>
  </conditionalFormatting>
  <conditionalFormatting sqref="Z49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49">
    <cfRule type="cellIs" dxfId="309" priority="284" operator="equal">
      <formula>"OPORTUNIDADE"</formula>
    </cfRule>
  </conditionalFormatting>
  <conditionalFormatting sqref="Z49">
    <cfRule type="cellIs" dxfId="308" priority="282" operator="equal">
      <formula>"NÃO"</formula>
    </cfRule>
    <cfRule type="cellIs" dxfId="307" priority="283" operator="equal">
      <formula>"SIM"</formula>
    </cfRule>
  </conditionalFormatting>
  <conditionalFormatting sqref="Z56">
    <cfRule type="cellIs" dxfId="306" priority="269" operator="equal">
      <formula>"OPORTUNIDADE"</formula>
    </cfRule>
  </conditionalFormatting>
  <conditionalFormatting sqref="Z56">
    <cfRule type="cellIs" dxfId="305" priority="267" operator="equal">
      <formula>"NÃO"</formula>
    </cfRule>
    <cfRule type="cellIs" dxfId="304" priority="268" operator="equal">
      <formula>"SIM"</formula>
    </cfRule>
  </conditionalFormatting>
  <conditionalFormatting sqref="Z56">
    <cfRule type="cellIs" dxfId="303" priority="266" operator="equal">
      <formula>"OPORTUNIDADE"</formula>
    </cfRule>
  </conditionalFormatting>
  <conditionalFormatting sqref="Z56">
    <cfRule type="cellIs" dxfId="302" priority="264" operator="equal">
      <formula>"NÃO"</formula>
    </cfRule>
    <cfRule type="cellIs" dxfId="301" priority="265" operator="equal">
      <formula>"SIM"</formula>
    </cfRule>
  </conditionalFormatting>
  <conditionalFormatting sqref="Z56">
    <cfRule type="cellIs" dxfId="300" priority="263" operator="equal">
      <formula>"OPORTUNIDADE"</formula>
    </cfRule>
  </conditionalFormatting>
  <conditionalFormatting sqref="Z56">
    <cfRule type="cellIs" dxfId="299" priority="261" operator="equal">
      <formula>"NÃO"</formula>
    </cfRule>
    <cfRule type="cellIs" dxfId="298" priority="262" operator="equal">
      <formula>"SIM"</formula>
    </cfRule>
  </conditionalFormatting>
  <conditionalFormatting sqref="Z58">
    <cfRule type="cellIs" dxfId="297" priority="257" operator="equal">
      <formula>"OPORTUNIDADE"</formula>
    </cfRule>
  </conditionalFormatting>
  <conditionalFormatting sqref="Z58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58">
    <cfRule type="cellIs" dxfId="294" priority="254" operator="equal">
      <formula>"OPORTUNIDADE"</formula>
    </cfRule>
  </conditionalFormatting>
  <conditionalFormatting sqref="Z58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57">
    <cfRule type="cellIs" dxfId="291" priority="239" operator="equal">
      <formula>"OPORTUNIDADE"</formula>
    </cfRule>
  </conditionalFormatting>
  <conditionalFormatting sqref="Z57">
    <cfRule type="cellIs" dxfId="290" priority="237" operator="equal">
      <formula>"NÃO"</formula>
    </cfRule>
    <cfRule type="cellIs" dxfId="289" priority="238" operator="equal">
      <formula>"SIM"</formula>
    </cfRule>
  </conditionalFormatting>
  <conditionalFormatting sqref="BP45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34" operator="equal">
      <formula>"OPORTUNIDADE"</formula>
    </cfRule>
  </conditionalFormatting>
  <conditionalFormatting sqref="Y66">
    <cfRule type="cellIs" dxfId="287" priority="232" operator="equal">
      <formula>"NÃO"</formula>
    </cfRule>
    <cfRule type="cellIs" dxfId="286" priority="233" operator="equal">
      <formula>"SIM"</formula>
    </cfRule>
  </conditionalFormatting>
  <conditionalFormatting sqref="Z66">
    <cfRule type="cellIs" dxfId="285" priority="231" operator="equal">
      <formula>"OPORTUNIDADE"</formula>
    </cfRule>
  </conditionalFormatting>
  <conditionalFormatting sqref="Z66">
    <cfRule type="cellIs" dxfId="284" priority="229" operator="equal">
      <formula>"NÃO"</formula>
    </cfRule>
    <cfRule type="cellIs" dxfId="283" priority="230" operator="equal">
      <formula>"SIM"</formula>
    </cfRule>
  </conditionalFormatting>
  <conditionalFormatting sqref="Z51">
    <cfRule type="cellIs" dxfId="282" priority="228" operator="equal">
      <formula>"OPORTUNIDADE"</formula>
    </cfRule>
  </conditionalFormatting>
  <conditionalFormatting sqref="Z51">
    <cfRule type="cellIs" dxfId="281" priority="226" operator="equal">
      <formula>"NÃO"</formula>
    </cfRule>
    <cfRule type="cellIs" dxfId="280" priority="227" operator="equal">
      <formula>"SIM"</formula>
    </cfRule>
  </conditionalFormatting>
  <conditionalFormatting sqref="Z51">
    <cfRule type="cellIs" dxfId="279" priority="225" operator="equal">
      <formula>"OPORTUNIDADE"</formula>
    </cfRule>
  </conditionalFormatting>
  <conditionalFormatting sqref="Z51">
    <cfRule type="cellIs" dxfId="278" priority="223" operator="equal">
      <formula>"NÃO"</formula>
    </cfRule>
    <cfRule type="cellIs" dxfId="277" priority="224" operator="equal">
      <formula>"SIM"</formula>
    </cfRule>
  </conditionalFormatting>
  <conditionalFormatting sqref="Z51">
    <cfRule type="cellIs" dxfId="276" priority="213" operator="equal">
      <formula>"OPORTUNIDADE"</formula>
    </cfRule>
  </conditionalFormatting>
  <conditionalFormatting sqref="Z51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Z50">
    <cfRule type="cellIs" dxfId="273" priority="210" operator="equal">
      <formula>"OPORTUNIDADE"</formula>
    </cfRule>
  </conditionalFormatting>
  <conditionalFormatting sqref="Z50">
    <cfRule type="cellIs" dxfId="272" priority="208" operator="equal">
      <formula>"NÃO"</formula>
    </cfRule>
    <cfRule type="cellIs" dxfId="271" priority="209" operator="equal">
      <formula>"SIM"</formula>
    </cfRule>
  </conditionalFormatting>
  <conditionalFormatting sqref="Z60">
    <cfRule type="cellIs" dxfId="270" priority="195" operator="equal">
      <formula>"OPORTUNIDADE"</formula>
    </cfRule>
  </conditionalFormatting>
  <conditionalFormatting sqref="Z60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Z60">
    <cfRule type="cellIs" dxfId="267" priority="192" operator="equal">
      <formula>"OPORTUNIDADE"</formula>
    </cfRule>
  </conditionalFormatting>
  <conditionalFormatting sqref="Z6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Z60">
    <cfRule type="cellIs" dxfId="264" priority="189" operator="equal">
      <formula>"OPORTUNIDADE"</formula>
    </cfRule>
  </conditionalFormatting>
  <conditionalFormatting sqref="Z60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64">
    <cfRule type="cellIs" dxfId="261" priority="183" operator="equal">
      <formula>"OPORTUNIDADE"</formula>
    </cfRule>
  </conditionalFormatting>
  <conditionalFormatting sqref="Y64">
    <cfRule type="cellIs" dxfId="260" priority="181" operator="equal">
      <formula>"NÃO"</formula>
    </cfRule>
    <cfRule type="cellIs" dxfId="259" priority="182" operator="equal">
      <formula>"SIM"</formula>
    </cfRule>
  </conditionalFormatting>
  <conditionalFormatting sqref="Z64">
    <cfRule type="cellIs" dxfId="258" priority="180" operator="equal">
      <formula>"OPORTUNIDADE"</formula>
    </cfRule>
  </conditionalFormatting>
  <conditionalFormatting sqref="Z64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Y65">
    <cfRule type="cellIs" dxfId="255" priority="153" operator="equal">
      <formula>"OPORTUNIDADE"</formula>
    </cfRule>
  </conditionalFormatting>
  <conditionalFormatting sqref="Y65">
    <cfRule type="cellIs" dxfId="254" priority="151" operator="equal">
      <formula>"NÃO"</formula>
    </cfRule>
    <cfRule type="cellIs" dxfId="253" priority="152" operator="equal">
      <formula>"SIM"</formula>
    </cfRule>
  </conditionalFormatting>
  <conditionalFormatting sqref="Z65">
    <cfRule type="cellIs" dxfId="252" priority="150" operator="equal">
      <formula>"OPORTUNIDADE"</formula>
    </cfRule>
  </conditionalFormatting>
  <conditionalFormatting sqref="Z65">
    <cfRule type="cellIs" dxfId="251" priority="148" operator="equal">
      <formula>"NÃO"</formula>
    </cfRule>
    <cfRule type="cellIs" dxfId="250" priority="149" operator="equal">
      <formula>"SIM"</formula>
    </cfRule>
  </conditionalFormatting>
  <conditionalFormatting sqref="Z65">
    <cfRule type="cellIs" dxfId="249" priority="147" operator="equal">
      <formula>"OPORTUNIDADE"</formula>
    </cfRule>
  </conditionalFormatting>
  <conditionalFormatting sqref="Z65">
    <cfRule type="cellIs" dxfId="248" priority="145" operator="equal">
      <formula>"NÃO"</formula>
    </cfRule>
    <cfRule type="cellIs" dxfId="247" priority="146" operator="equal">
      <formula>"SIM"</formula>
    </cfRule>
  </conditionalFormatting>
  <conditionalFormatting sqref="Z65">
    <cfRule type="cellIs" dxfId="246" priority="144" operator="equal">
      <formula>"OPORTUNIDADE"</formula>
    </cfRule>
  </conditionalFormatting>
  <conditionalFormatting sqref="Z65">
    <cfRule type="cellIs" dxfId="245" priority="142" operator="equal">
      <formula>"NÃO"</formula>
    </cfRule>
    <cfRule type="cellIs" dxfId="244" priority="143" operator="equal">
      <formula>"SIM"</formula>
    </cfRule>
  </conditionalFormatting>
  <conditionalFormatting sqref="Y73:Y75">
    <cfRule type="cellIs" dxfId="243" priority="141" operator="equal">
      <formula>"OPORTUNIDADE"</formula>
    </cfRule>
  </conditionalFormatting>
  <conditionalFormatting sqref="Y73:Y75">
    <cfRule type="cellIs" dxfId="242" priority="139" operator="equal">
      <formula>"NÃO"</formula>
    </cfRule>
    <cfRule type="cellIs" dxfId="241" priority="140" operator="equal">
      <formula>"SIM"</formula>
    </cfRule>
  </conditionalFormatting>
  <conditionalFormatting sqref="Z73:Z74">
    <cfRule type="cellIs" dxfId="240" priority="138" operator="equal">
      <formula>"OPORTUNIDADE"</formula>
    </cfRule>
  </conditionalFormatting>
  <conditionalFormatting sqref="Z73:Z74">
    <cfRule type="cellIs" dxfId="239" priority="136" operator="equal">
      <formula>"NÃO"</formula>
    </cfRule>
    <cfRule type="cellIs" dxfId="238" priority="137" operator="equal">
      <formula>"SIM"</formula>
    </cfRule>
  </conditionalFormatting>
  <conditionalFormatting sqref="Z72">
    <cfRule type="cellIs" dxfId="237" priority="135" operator="equal">
      <formula>"OPORTUNIDADE"</formula>
    </cfRule>
  </conditionalFormatting>
  <conditionalFormatting sqref="Z72">
    <cfRule type="cellIs" dxfId="236" priority="133" operator="equal">
      <formula>"NÃO"</formula>
    </cfRule>
    <cfRule type="cellIs" dxfId="235" priority="134" operator="equal">
      <formula>"SIM"</formula>
    </cfRule>
  </conditionalFormatting>
  <conditionalFormatting sqref="Z72">
    <cfRule type="cellIs" dxfId="234" priority="132" operator="equal">
      <formula>"OPORTUNIDADE"</formula>
    </cfRule>
  </conditionalFormatting>
  <conditionalFormatting sqref="Z72">
    <cfRule type="cellIs" dxfId="233" priority="130" operator="equal">
      <formula>"NÃO"</formula>
    </cfRule>
    <cfRule type="cellIs" dxfId="232" priority="131" operator="equal">
      <formula>"SIM"</formula>
    </cfRule>
  </conditionalFormatting>
  <conditionalFormatting sqref="Z72">
    <cfRule type="cellIs" dxfId="231" priority="129" operator="equal">
      <formula>"OPORTUNIDADE"</formula>
    </cfRule>
  </conditionalFormatting>
  <conditionalFormatting sqref="Z72">
    <cfRule type="cellIs" dxfId="230" priority="127" operator="equal">
      <formula>"NÃO"</formula>
    </cfRule>
    <cfRule type="cellIs" dxfId="229" priority="128" operator="equal">
      <formula>"SIM"</formula>
    </cfRule>
  </conditionalFormatting>
  <conditionalFormatting sqref="Y72:Y73">
    <cfRule type="cellIs" dxfId="228" priority="126" operator="equal">
      <formula>"OPORTUNIDADE"</formula>
    </cfRule>
  </conditionalFormatting>
  <conditionalFormatting sqref="Y72:Y73">
    <cfRule type="cellIs" dxfId="227" priority="124" operator="equal">
      <formula>"NÃO"</formula>
    </cfRule>
    <cfRule type="cellIs" dxfId="226" priority="125" operator="equal">
      <formula>"SIM"</formula>
    </cfRule>
  </conditionalFormatting>
  <conditionalFormatting sqref="BK3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22" operator="equal">
      <formula>"OPORTUNIDADE"</formula>
    </cfRule>
  </conditionalFormatting>
  <conditionalFormatting sqref="Z72:Z73">
    <cfRule type="cellIs" dxfId="224" priority="120" operator="equal">
      <formula>"NÃO"</formula>
    </cfRule>
    <cfRule type="cellIs" dxfId="223" priority="121" operator="equal">
      <formula>"SIM"</formula>
    </cfRule>
  </conditionalFormatting>
  <conditionalFormatting sqref="Y71">
    <cfRule type="cellIs" dxfId="222" priority="119" operator="equal">
      <formula>"OPORTUNIDADE"</formula>
    </cfRule>
  </conditionalFormatting>
  <conditionalFormatting sqref="Y71">
    <cfRule type="cellIs" dxfId="221" priority="117" operator="equal">
      <formula>"NÃO"</formula>
    </cfRule>
    <cfRule type="cellIs" dxfId="220" priority="118" operator="equal">
      <formula>"SIM"</formula>
    </cfRule>
  </conditionalFormatting>
  <conditionalFormatting sqref="Z71">
    <cfRule type="cellIs" dxfId="219" priority="116" operator="equal">
      <formula>"OPORTUNIDADE"</formula>
    </cfRule>
  </conditionalFormatting>
  <conditionalFormatting sqref="Z71">
    <cfRule type="cellIs" dxfId="218" priority="114" operator="equal">
      <formula>"NÃO"</formula>
    </cfRule>
    <cfRule type="cellIs" dxfId="217" priority="115" operator="equal">
      <formula>"SIM"</formula>
    </cfRule>
  </conditionalFormatting>
  <conditionalFormatting sqref="Z71">
    <cfRule type="cellIs" dxfId="216" priority="113" operator="equal">
      <formula>"OPORTUNIDADE"</formula>
    </cfRule>
  </conditionalFormatting>
  <conditionalFormatting sqref="Z71">
    <cfRule type="cellIs" dxfId="215" priority="111" operator="equal">
      <formula>"NÃO"</formula>
    </cfRule>
    <cfRule type="cellIs" dxfId="214" priority="112" operator="equal">
      <formula>"SIM"</formula>
    </cfRule>
  </conditionalFormatting>
  <conditionalFormatting sqref="Z71">
    <cfRule type="cellIs" dxfId="213" priority="110" operator="equal">
      <formula>"OPORTUNIDADE"</formula>
    </cfRule>
  </conditionalFormatting>
  <conditionalFormatting sqref="Z71">
    <cfRule type="cellIs" dxfId="212" priority="108" operator="equal">
      <formula>"NÃO"</formula>
    </cfRule>
    <cfRule type="cellIs" dxfId="211" priority="109" operator="equal">
      <formula>"SIM"</formula>
    </cfRule>
  </conditionalFormatting>
  <conditionalFormatting sqref="Z75">
    <cfRule type="cellIs" dxfId="210" priority="101" operator="equal">
      <formula>"OPORTUNIDADE"</formula>
    </cfRule>
  </conditionalFormatting>
  <conditionalFormatting sqref="Z75">
    <cfRule type="cellIs" dxfId="209" priority="99" operator="equal">
      <formula>"NÃO"</formula>
    </cfRule>
    <cfRule type="cellIs" dxfId="208" priority="100" operator="equal">
      <formula>"SIM"</formula>
    </cfRule>
  </conditionalFormatting>
  <conditionalFormatting sqref="Y75">
    <cfRule type="cellIs" dxfId="207" priority="98" operator="equal">
      <formula>"OPORTUNIDADE"</formula>
    </cfRule>
  </conditionalFormatting>
  <conditionalFormatting sqref="Y75">
    <cfRule type="cellIs" dxfId="206" priority="96" operator="equal">
      <formula>"NÃO"</formula>
    </cfRule>
    <cfRule type="cellIs" dxfId="205" priority="97" operator="equal">
      <formula>"SIM"</formula>
    </cfRule>
  </conditionalFormatting>
  <conditionalFormatting sqref="BK3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94" operator="equal">
      <formula>"OPORTUNIDADE"</formula>
    </cfRule>
  </conditionalFormatting>
  <conditionalFormatting sqref="Y68:Y69">
    <cfRule type="cellIs" dxfId="203" priority="92" operator="equal">
      <formula>"NÃO"</formula>
    </cfRule>
    <cfRule type="cellIs" dxfId="202" priority="93" operator="equal">
      <formula>"SIM"</formula>
    </cfRule>
  </conditionalFormatting>
  <conditionalFormatting sqref="Z68">
    <cfRule type="cellIs" dxfId="201" priority="91" operator="equal">
      <formula>"OPORTUNIDADE"</formula>
    </cfRule>
  </conditionalFormatting>
  <conditionalFormatting sqref="Z68">
    <cfRule type="cellIs" dxfId="200" priority="89" operator="equal">
      <formula>"NÃO"</formula>
    </cfRule>
    <cfRule type="cellIs" dxfId="199" priority="90" operator="equal">
      <formula>"SIM"</formula>
    </cfRule>
  </conditionalFormatting>
  <conditionalFormatting sqref="Z68">
    <cfRule type="cellIs" dxfId="198" priority="88" operator="equal">
      <formula>"OPORTUNIDADE"</formula>
    </cfRule>
  </conditionalFormatting>
  <conditionalFormatting sqref="Z68">
    <cfRule type="cellIs" dxfId="197" priority="86" operator="equal">
      <formula>"NÃO"</formula>
    </cfRule>
    <cfRule type="cellIs" dxfId="196" priority="87" operator="equal">
      <formula>"SIM"</formula>
    </cfRule>
  </conditionalFormatting>
  <conditionalFormatting sqref="Z68">
    <cfRule type="cellIs" dxfId="195" priority="85" operator="equal">
      <formula>"OPORTUNIDADE"</formula>
    </cfRule>
  </conditionalFormatting>
  <conditionalFormatting sqref="Z68">
    <cfRule type="cellIs" dxfId="194" priority="83" operator="equal">
      <formula>"NÃO"</formula>
    </cfRule>
    <cfRule type="cellIs" dxfId="193" priority="84" operator="equal">
      <formula>"SIM"</formula>
    </cfRule>
  </conditionalFormatting>
  <conditionalFormatting sqref="Z68">
    <cfRule type="cellIs" dxfId="192" priority="82" operator="equal">
      <formula>"OPORTUNIDADE"</formula>
    </cfRule>
  </conditionalFormatting>
  <conditionalFormatting sqref="Z68">
    <cfRule type="cellIs" dxfId="191" priority="80" operator="equal">
      <formula>"NÃO"</formula>
    </cfRule>
    <cfRule type="cellIs" dxfId="190" priority="81" operator="equal">
      <formula>"SIM"</formula>
    </cfRule>
  </conditionalFormatting>
  <conditionalFormatting sqref="Z68">
    <cfRule type="cellIs" dxfId="189" priority="79" operator="equal">
      <formula>"OPORTUNIDADE"</formula>
    </cfRule>
  </conditionalFormatting>
  <conditionalFormatting sqref="Z68">
    <cfRule type="cellIs" dxfId="188" priority="77" operator="equal">
      <formula>"NÃO"</formula>
    </cfRule>
    <cfRule type="cellIs" dxfId="187" priority="78" operator="equal">
      <formula>"SIM"</formula>
    </cfRule>
  </conditionalFormatting>
  <conditionalFormatting sqref="Z68">
    <cfRule type="cellIs" dxfId="186" priority="76" operator="equal">
      <formula>"OPORTUNIDADE"</formula>
    </cfRule>
  </conditionalFormatting>
  <conditionalFormatting sqref="Z68">
    <cfRule type="cellIs" dxfId="185" priority="74" operator="equal">
      <formula>"NÃO"</formula>
    </cfRule>
    <cfRule type="cellIs" dxfId="184" priority="75" operator="equal">
      <formula>"SIM"</formula>
    </cfRule>
  </conditionalFormatting>
  <conditionalFormatting sqref="Z68">
    <cfRule type="cellIs" dxfId="183" priority="73" operator="equal">
      <formula>"OPORTUNIDADE"</formula>
    </cfRule>
  </conditionalFormatting>
  <conditionalFormatting sqref="Z68">
    <cfRule type="cellIs" dxfId="182" priority="71" operator="equal">
      <formula>"NÃO"</formula>
    </cfRule>
    <cfRule type="cellIs" dxfId="181" priority="72" operator="equal">
      <formula>"SIM"</formula>
    </cfRule>
  </conditionalFormatting>
  <conditionalFormatting sqref="Z68">
    <cfRule type="cellIs" dxfId="180" priority="70" operator="equal">
      <formula>"OPORTUNIDADE"</formula>
    </cfRule>
  </conditionalFormatting>
  <conditionalFormatting sqref="Z68">
    <cfRule type="cellIs" dxfId="179" priority="68" operator="equal">
      <formula>"NÃO"</formula>
    </cfRule>
    <cfRule type="cellIs" dxfId="178" priority="69" operator="equal">
      <formula>"SIM"</formula>
    </cfRule>
  </conditionalFormatting>
  <conditionalFormatting sqref="Y67:Y69">
    <cfRule type="cellIs" dxfId="177" priority="67" operator="equal">
      <formula>"OPORTUNIDADE"</formula>
    </cfRule>
  </conditionalFormatting>
  <conditionalFormatting sqref="Y67:Y69">
    <cfRule type="cellIs" dxfId="176" priority="65" operator="equal">
      <formula>"NÃO"</formula>
    </cfRule>
    <cfRule type="cellIs" dxfId="175" priority="66" operator="equal">
      <formula>"SIM"</formula>
    </cfRule>
  </conditionalFormatting>
  <conditionalFormatting sqref="Z67:Z68">
    <cfRule type="cellIs" dxfId="174" priority="64" operator="equal">
      <formula>"OPORTUNIDADE"</formula>
    </cfRule>
  </conditionalFormatting>
  <conditionalFormatting sqref="Z67:Z68">
    <cfRule type="cellIs" dxfId="173" priority="62" operator="equal">
      <formula>"NÃO"</formula>
    </cfRule>
    <cfRule type="cellIs" dxfId="172" priority="63" operator="equal">
      <formula>"SIM"</formula>
    </cfRule>
  </conditionalFormatting>
  <conditionalFormatting sqref="Z69">
    <cfRule type="cellIs" dxfId="171" priority="61" operator="equal">
      <formula>"OPORTUNIDADE"</formula>
    </cfRule>
  </conditionalFormatting>
  <conditionalFormatting sqref="Z69">
    <cfRule type="cellIs" dxfId="170" priority="59" operator="equal">
      <formula>"NÃO"</formula>
    </cfRule>
    <cfRule type="cellIs" dxfId="169" priority="60" operator="equal">
      <formula>"SIM"</formula>
    </cfRule>
  </conditionalFormatting>
  <conditionalFormatting sqref="Z69">
    <cfRule type="cellIs" dxfId="168" priority="58" operator="equal">
      <formula>"OPORTUNIDADE"</formula>
    </cfRule>
  </conditionalFormatting>
  <conditionalFormatting sqref="Z69">
    <cfRule type="cellIs" dxfId="167" priority="56" operator="equal">
      <formula>"NÃO"</formula>
    </cfRule>
    <cfRule type="cellIs" dxfId="166" priority="57" operator="equal">
      <formula>"SIM"</formula>
    </cfRule>
  </conditionalFormatting>
  <conditionalFormatting sqref="Z69">
    <cfRule type="cellIs" dxfId="165" priority="55" operator="equal">
      <formula>"OPORTUNIDADE"</formula>
    </cfRule>
  </conditionalFormatting>
  <conditionalFormatting sqref="Z69">
    <cfRule type="cellIs" dxfId="164" priority="53" operator="equal">
      <formula>"NÃO"</formula>
    </cfRule>
    <cfRule type="cellIs" dxfId="163" priority="54" operator="equal">
      <formula>"SIM"</formula>
    </cfRule>
  </conditionalFormatting>
  <conditionalFormatting sqref="Z69">
    <cfRule type="cellIs" dxfId="162" priority="52" operator="equal">
      <formula>"OPORTUNIDADE"</formula>
    </cfRule>
  </conditionalFormatting>
  <conditionalFormatting sqref="Z69">
    <cfRule type="cellIs" dxfId="161" priority="50" operator="equal">
      <formula>"NÃO"</formula>
    </cfRule>
    <cfRule type="cellIs" dxfId="160" priority="51" operator="equal">
      <formula>"SIM"</formula>
    </cfRule>
  </conditionalFormatting>
  <conditionalFormatting sqref="BK37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24" operator="equal">
      <formula>"OPORTUNIDADE"</formula>
    </cfRule>
  </conditionalFormatting>
  <conditionalFormatting sqref="Z91:Z92">
    <cfRule type="cellIs" dxfId="158" priority="22" operator="equal">
      <formula>"NÃO"</formula>
    </cfRule>
    <cfRule type="cellIs" dxfId="157" priority="23" operator="equal">
      <formula>"SIM"</formula>
    </cfRule>
  </conditionalFormatting>
  <conditionalFormatting sqref="Y91:Y100">
    <cfRule type="cellIs" dxfId="156" priority="21" operator="equal">
      <formula>"OPORTUNIDADE"</formula>
    </cfRule>
  </conditionalFormatting>
  <conditionalFormatting sqref="Y91:Y100">
    <cfRule type="cellIs" dxfId="155" priority="19" operator="equal">
      <formula>"NÃO"</formula>
    </cfRule>
    <cfRule type="cellIs" dxfId="154" priority="20" operator="equal">
      <formula>"SIM"</formula>
    </cfRule>
  </conditionalFormatting>
  <conditionalFormatting sqref="BK81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15" operator="equal">
      <formula>"OPORTUNIDADE"</formula>
    </cfRule>
  </conditionalFormatting>
  <conditionalFormatting sqref="Z96">
    <cfRule type="cellIs" dxfId="152" priority="13" operator="equal">
      <formula>"NÃO"</formula>
    </cfRule>
    <cfRule type="cellIs" dxfId="151" priority="14" operator="equal">
      <formula>"SIM"</formula>
    </cfRule>
  </conditionalFormatting>
  <conditionalFormatting sqref="BP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K1" workbookViewId="0">
      <selection activeCell="A3" sqref="A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1437</v>
      </c>
      <c r="D5" s="307"/>
      <c r="E5" s="307"/>
      <c r="F5" s="307"/>
      <c r="G5" s="307"/>
      <c r="H5" s="307"/>
      <c r="I5" s="307"/>
      <c r="J5" s="308"/>
      <c r="K5" s="309" t="s">
        <v>1438</v>
      </c>
      <c r="L5" s="310"/>
      <c r="M5" s="310"/>
      <c r="N5" s="310"/>
      <c r="O5" s="311" t="s">
        <v>1439</v>
      </c>
      <c r="P5" s="311"/>
      <c r="Q5" s="312"/>
    </row>
    <row r="6" spans="1:17" s="102" customFormat="1" ht="15" customHeight="1">
      <c r="A6" s="96" t="s">
        <v>1440</v>
      </c>
      <c r="B6" s="103" t="s">
        <v>1441</v>
      </c>
      <c r="C6" s="104" t="s">
        <v>1166</v>
      </c>
      <c r="D6" s="105" t="s">
        <v>1167</v>
      </c>
      <c r="E6" s="104" t="s">
        <v>1442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1443</v>
      </c>
      <c r="M6" s="150" t="s">
        <v>30</v>
      </c>
      <c r="N6" s="151" t="s">
        <v>1161</v>
      </c>
      <c r="O6" s="170" t="s">
        <v>1204</v>
      </c>
      <c r="P6" s="170"/>
      <c r="Q6" s="219" t="s">
        <v>1444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 xml:space="preserve">Realizado o intervalo no KM 1496/ Sem inf. da produção 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1444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topLeftCell="B1" workbookViewId="0">
      <selection activeCell="B88" sqref="B88:U97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1445</v>
      </c>
      <c r="W1" s="318"/>
      <c r="X1" s="318"/>
      <c r="Y1" s="113"/>
    </row>
    <row r="2" spans="1:25" s="109" customFormat="1" ht="11.25" customHeight="1">
      <c r="A2" s="114" t="s">
        <v>1446</v>
      </c>
      <c r="B2" s="114" t="s">
        <v>1441</v>
      </c>
      <c r="C2" s="114" t="s">
        <v>7</v>
      </c>
      <c r="D2" s="115" t="s">
        <v>1166</v>
      </c>
      <c r="E2" s="115" t="s">
        <v>1167</v>
      </c>
      <c r="F2" s="115" t="s">
        <v>1440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1447</v>
      </c>
      <c r="U2" s="117" t="s">
        <v>1169</v>
      </c>
      <c r="V2" s="112">
        <f ca="1">TODAY()-1</f>
        <v>45936</v>
      </c>
      <c r="W2" s="112">
        <f ca="1">V2-1</f>
        <v>45935</v>
      </c>
      <c r="X2" s="112">
        <f ca="1">W2-1</f>
        <v>45934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0</v>
      </c>
      <c r="W3" s="121" t="str">
        <f ca="1">_xlfn.XLOOKUP(G3&amp;$W$2,BS_CONTROLE[CHAVE],BS_CONTROLE[Quantidade_11],"-")</f>
        <v>-</v>
      </c>
      <c r="X3" s="121">
        <f ca="1">_xlfn.XLOOKUP(G3&amp;$X$2,BS_CONTROLE[CHAVE],BS_CONTROLE[Quantidade_11],"-")</f>
        <v>28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0</v>
      </c>
      <c r="W4" s="121" t="str">
        <f ca="1">_xlfn.XLOOKUP(G4&amp;$W$2,BS_CONTROLE[CHAVE],BS_CONTROLE[Quantidade_11],"-")</f>
        <v>-</v>
      </c>
      <c r="X4" s="121">
        <f ca="1">_xlfn.XLOOKUP(G4&amp;$X$2,BS_CONTROLE[CHAVE],BS_CONTROLE[Quantidade_11],"-")</f>
        <v>4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 t="str">
        <f ca="1">_xlfn.XLOOKUP(G5&amp;$W$2,BS_CONTROLE[CHAVE],BS_CONTROLE[Quantidade_11],"-")</f>
        <v>-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 t="str">
        <f ca="1">_xlfn.XLOOKUP(G6&amp;$W$2,BS_CONTROLE[CHAVE],BS_CONTROLE[Quantidade_11],"-")</f>
        <v>-</v>
      </c>
      <c r="X6" s="121">
        <f ca="1">_xlfn.XLOOKUP(G6&amp;$X$2,BS_CONTROLE[CHAVE],BS_CONTROLE[Quantidade_11],"-")</f>
        <v>4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28220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54610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1</v>
      </c>
      <c r="W8" s="121">
        <f ca="1">_xlfn.XLOOKUP(G8&amp;$W$2,BS_CONTROLE[CHAVE],BS_CONTROLE[Quantidade_11],"-")</f>
        <v>0</v>
      </c>
      <c r="X8" s="121">
        <f ca="1">_xlfn.XLOOKUP(G8&amp;$X$2,BS_CONTROLE[CHAVE],BS_CONTROLE[Quantidade_11],"-")</f>
        <v>1128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 t="str">
        <f ca="1">_xlfn.XLOOKUP(G9&amp;$W$2,BS_CONTROLE[CHAVE],BS_CONTROLE[Quantidade_11],"-")</f>
        <v>-</v>
      </c>
      <c r="X9" s="121">
        <f ca="1">_xlfn.XLOOKUP(G9&amp;$X$2,BS_CONTROLE[CHAVE],BS_CONTROLE[Quantidade_11],"-")</f>
        <v>200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0</v>
      </c>
      <c r="W11" s="121" t="str">
        <f ca="1">_xlfn.XLOOKUP(G11&amp;$W$2,BS_CONTROLE[CHAVE],BS_CONTROLE[Quantidade_11],"-")</f>
        <v>-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>
        <f ca="1">_xlfn.XLOOKUP(G13&amp;$X$2,BS_CONTROLE[CHAVE],BS_CONTROLE[Quantidade_11],"-")</f>
        <v>2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0</v>
      </c>
      <c r="W15" s="121" t="str">
        <f ca="1">_xlfn.XLOOKUP(G15&amp;$W$2,BS_CONTROLE[CHAVE],BS_CONTROLE[Quantidade_11],"-")</f>
        <v>-</v>
      </c>
      <c r="X15" s="121">
        <f ca="1">_xlfn.XLOOKUP(G15&amp;$X$2,BS_CONTROLE[CHAVE],BS_CONTROLE[Quantidade_11],"-")</f>
        <v>28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 t="str">
        <f ca="1">_xlfn.XLOOKUP(G16&amp;$W$2,BS_CONTROLE[CHAVE],BS_CONTROLE[Quantidade_11],"-")</f>
        <v>-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0</v>
      </c>
      <c r="W17" s="121" t="str">
        <f ca="1">_xlfn.XLOOKUP(G17&amp;$W$2,BS_CONTROLE[CHAVE],BS_CONTROLE[Quantidade_11],"-")</f>
        <v>-</v>
      </c>
      <c r="X17" s="121">
        <f ca="1">_xlfn.XLOOKUP(G17&amp;$X$2,BS_CONTROLE[CHAVE],BS_CONTROLE[Quantidade_11],"-")</f>
        <v>4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0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28220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54610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 t="str">
        <f ca="1">_xlfn.XLOOKUP(G20&amp;$W$2,BS_CONTROLE[CHAVE],BS_CONTROLE[Quantidade_11],"-")</f>
        <v>-</v>
      </c>
      <c r="X20" s="121">
        <f ca="1">_xlfn.XLOOKUP(G20&amp;$X$2,BS_CONTROLE[CHAVE],BS_CONTROLE[Quantidade_11],"-")</f>
        <v>4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 t="str">
        <f ca="1">_xlfn.XLOOKUP(G21&amp;$W$2,BS_CONTROLE[CHAVE],BS_CONTROLE[Quantidade_11],"-")</f>
        <v>-</v>
      </c>
      <c r="X21" s="121">
        <f ca="1">_xlfn.XLOOKUP(G21&amp;$X$2,BS_CONTROLE[CHAVE],BS_CONTROLE[Quantidade_11],"-")</f>
        <v>200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1</v>
      </c>
      <c r="W23" s="121">
        <f ca="1">_xlfn.XLOOKUP(G23&amp;$W$2,BS_CONTROLE[CHAVE],BS_CONTROLE[Quantidade_11],"-")</f>
        <v>0</v>
      </c>
      <c r="X23" s="121">
        <f ca="1">_xlfn.XLOOKUP(G23&amp;$X$2,BS_CONTROLE[CHAVE],BS_CONTROLE[Quantidade_11],"-")</f>
        <v>1128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>
        <f ca="1">_xlfn.XLOOKUP(G26&amp;$X$2,BS_CONTROLE[CHAVE],BS_CONTROLE[Quantidade_11],"-")</f>
        <v>2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 t="str">
        <f ca="1">_xlfn.XLOOKUP(G31&amp;$W$2,BS_CONTROLE[CHAVE],BS_CONTROLE[Quantidade_11],"-")</f>
        <v>-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0</v>
      </c>
      <c r="W32" s="121" t="str">
        <f ca="1">_xlfn.XLOOKUP(G32&amp;$W$2,BS_CONTROLE[CHAVE],BS_CONTROLE[Quantidade_11],"-")</f>
        <v>-</v>
      </c>
      <c r="X32" s="121">
        <f ca="1">_xlfn.XLOOKUP(G32&amp;$X$2,BS_CONTROLE[CHAVE],BS_CONTROLE[Quantidade_11],"-")</f>
        <v>4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0</v>
      </c>
      <c r="W33" s="121" t="str">
        <f ca="1">_xlfn.XLOOKUP(G33&amp;$W$2,BS_CONTROLE[CHAVE],BS_CONTROLE[Quantidade_11],"-")</f>
        <v>-</v>
      </c>
      <c r="X33" s="121">
        <f ca="1">_xlfn.XLOOKUP(G33&amp;$X$2,BS_CONTROLE[CHAVE],BS_CONTROLE[Quantidade_11],"-")</f>
        <v>28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28220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54610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 t="str">
        <f ca="1">_xlfn.XLOOKUP(G35&amp;$W$2,BS_CONTROLE[CHAVE],BS_CONTROLE[Quantidade_11],"-")</f>
        <v>-</v>
      </c>
      <c r="X35" s="121">
        <f ca="1">_xlfn.XLOOKUP(G35&amp;$X$2,BS_CONTROLE[CHAVE],BS_CONTROLE[Quantidade_11],"-")</f>
        <v>4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1</v>
      </c>
      <c r="W36" s="121">
        <f ca="1">_xlfn.XLOOKUP(G36&amp;$W$2,BS_CONTROLE[CHAVE],BS_CONTROLE[Quantidade_11],"-")</f>
        <v>0</v>
      </c>
      <c r="X36" s="121">
        <f ca="1">_xlfn.XLOOKUP(G36&amp;$X$2,BS_CONTROLE[CHAVE],BS_CONTROLE[Quantidade_11],"-")</f>
        <v>1128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 t="str">
        <f ca="1">_xlfn.XLOOKUP(G37&amp;$W$2,BS_CONTROLE[CHAVE],BS_CONTROLE[Quantidade_11],"-")</f>
        <v>-</v>
      </c>
      <c r="X37" s="121">
        <f ca="1">_xlfn.XLOOKUP(G37&amp;$X$2,BS_CONTROLE[CHAVE],BS_CONTROLE[Quantidade_11],"-")</f>
        <v>200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>
        <f ca="1">_xlfn.XLOOKUP(G39&amp;$V$2,BS_CONTROLE[CHAVE],BS_CONTROLE[Quantidade_11],"-")</f>
        <v>1</v>
      </c>
      <c r="W39" s="121" t="str">
        <f ca="1">_xlfn.XLOOKUP(G39&amp;$W$2,BS_CONTROLE[CHAVE],BS_CONTROLE[Quantidade_11],"-")</f>
        <v>-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0</v>
      </c>
      <c r="W40" s="121" t="str">
        <f ca="1">_xlfn.XLOOKUP(G40&amp;$W$2,BS_CONTROLE[CHAVE],BS_CONTROLE[Quantidade_11],"-")</f>
        <v>-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>
        <f ca="1">_xlfn.XLOOKUP(G42&amp;$X$2,BS_CONTROLE[CHAVE],BS_CONTROLE[Quantidade_11],"-")</f>
        <v>2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0</v>
      </c>
      <c r="W44" s="121" t="str">
        <f ca="1">_xlfn.XLOOKUP(G44&amp;$W$2,BS_CONTROLE[CHAVE],BS_CONTROLE[Quantidade_11],"-")</f>
        <v>-</v>
      </c>
      <c r="X44" s="121">
        <f ca="1">_xlfn.XLOOKUP(G44&amp;$X$2,BS_CONTROLE[CHAVE],BS_CONTROLE[Quantidade_11],"-")</f>
        <v>28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0</v>
      </c>
      <c r="W45" s="121" t="str">
        <f ca="1">_xlfn.XLOOKUP(G45&amp;$W$2,BS_CONTROLE[CHAVE],BS_CONTROLE[Quantidade_11],"-")</f>
        <v>-</v>
      </c>
      <c r="X45" s="121">
        <f ca="1">_xlfn.XLOOKUP(G45&amp;$X$2,BS_CONTROLE[CHAVE],BS_CONTROLE[Quantidade_11],"-")</f>
        <v>28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 t="str">
        <f ca="1">_xlfn.XLOOKUP(G46&amp;$W$2,BS_CONTROLE[CHAVE],BS_CONTROLE[Quantidade_11],"-")</f>
        <v>-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28220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54610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0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>
        <f ca="1">_xlfn.XLOOKUP(G49&amp;$X$2,BS_CONTROLE[CHAVE],BS_CONTROLE[Quantidade_11],"-")</f>
        <v>45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>
        <f ca="1">_xlfn.XLOOKUP(G50&amp;$X$2,BS_CONTROLE[CHAVE],BS_CONTROLE[Quantidade_11],"-")</f>
        <v>45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>
        <f ca="1">_xlfn.XLOOKUP(G51&amp;$X$2,BS_CONTROLE[CHAVE],BS_CONTROLE[Quantidade_11],"-")</f>
        <v>100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0</v>
      </c>
      <c r="W52" s="121" t="str">
        <f ca="1">_xlfn.XLOOKUP(G52&amp;$W$2,BS_CONTROLE[CHAVE],BS_CONTROLE[Quantidade_11],"-")</f>
        <v>-</v>
      </c>
      <c r="X52" s="121">
        <f ca="1">_xlfn.XLOOKUP(G52&amp;$X$2,BS_CONTROLE[CHAVE],BS_CONTROLE[Quantidade_11],"-")</f>
        <v>4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 t="str">
        <f ca="1">_xlfn.XLOOKUP(G53&amp;$W$2,BS_CONTROLE[CHAVE],BS_CONTROLE[Quantidade_11],"-")</f>
        <v>-</v>
      </c>
      <c r="X53" s="121">
        <f ca="1">_xlfn.XLOOKUP(G53&amp;$X$2,BS_CONTROLE[CHAVE],BS_CONTROLE[Quantidade_11],"-")</f>
        <v>200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1</v>
      </c>
      <c r="W54" s="121">
        <f ca="1">_xlfn.XLOOKUP(G54&amp;$W$2,BS_CONTROLE[CHAVE],BS_CONTROLE[Quantidade_11],"-")</f>
        <v>0</v>
      </c>
      <c r="X54" s="121">
        <f ca="1">_xlfn.XLOOKUP(G54&amp;$X$2,BS_CONTROLE[CHAVE],BS_CONTROLE[Quantidade_11],"-")</f>
        <v>1128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 t="str">
        <f ca="1">_xlfn.XLOOKUP(G55&amp;$W$2,BS_CONTROLE[CHAVE],BS_CONTROLE[Quantidade_11],"-")</f>
        <v>-</v>
      </c>
      <c r="X55" s="121">
        <f ca="1">_xlfn.XLOOKUP(G55&amp;$X$2,BS_CONTROLE[CHAVE],BS_CONTROLE[Quantidade_11],"-")</f>
        <v>4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>
        <f ca="1">_xlfn.XLOOKUP(G56&amp;$X$2,BS_CONTROLE[CHAVE],BS_CONTROLE[Quantidade_11],"-")</f>
        <v>672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>
        <f ca="1">_xlfn.XLOOKUP(G57&amp;$X$2,BS_CONTROLE[CHAVE],BS_CONTROLE[Quantidade_11],"-")</f>
        <v>2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28220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54610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0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1</v>
      </c>
      <c r="W63" s="121">
        <f ca="1">_xlfn.XLOOKUP(G63&amp;$W$2,BS_CONTROLE[CHAVE],BS_CONTROLE[Quantidade_11],"-")</f>
        <v>0</v>
      </c>
      <c r="X63" s="121">
        <f ca="1">_xlfn.XLOOKUP(G63&amp;$X$2,BS_CONTROLE[CHAVE],BS_CONTROLE[Quantidade_11],"-")</f>
        <v>1128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28220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54610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 t="str">
        <f ca="1">_xlfn.XLOOKUP(G65&amp;$W$2,BS_CONTROLE[CHAVE],BS_CONTROLE[Quantidade_11],"-")</f>
        <v>-</v>
      </c>
      <c r="X65" s="121">
        <f ca="1">_xlfn.XLOOKUP(G65&amp;$X$2,BS_CONTROLE[CHAVE],BS_CONTROLE[Quantidade_11],"-")</f>
        <v>1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0</v>
      </c>
      <c r="W66" s="121" t="str">
        <f ca="1">_xlfn.XLOOKUP(G66&amp;$W$2,BS_CONTROLE[CHAVE],BS_CONTROLE[Quantidade_11],"-")</f>
        <v>-</v>
      </c>
      <c r="X66" s="121">
        <f ca="1">_xlfn.XLOOKUP(G66&amp;$X$2,BS_CONTROLE[CHAVE],BS_CONTROLE[Quantidade_11],"-")</f>
        <v>28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0</v>
      </c>
      <c r="W67" s="121" t="str">
        <f ca="1">_xlfn.XLOOKUP(G67&amp;$W$2,BS_CONTROLE[CHAVE],BS_CONTROLE[Quantidade_11],"-")</f>
        <v>-</v>
      </c>
      <c r="X67" s="121">
        <f ca="1">_xlfn.XLOOKUP(G67&amp;$X$2,BS_CONTROLE[CHAVE],BS_CONTROLE[Quantidade_11],"-")</f>
        <v>4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0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 t="str">
        <f ca="1">_xlfn.XLOOKUP(G69&amp;$W$2,BS_CONTROLE[CHAVE],BS_CONTROLE[Quantidade_11],"-")</f>
        <v>-</v>
      </c>
      <c r="X69" s="121">
        <f ca="1">_xlfn.XLOOKUP(G69&amp;$X$2,BS_CONTROLE[CHAVE],BS_CONTROLE[Quantidade_11],"-")</f>
        <v>200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290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1</v>
      </c>
      <c r="W71" s="121">
        <f ca="1">_xlfn.XLOOKUP(G71&amp;$W$2,BS_CONTROLE[CHAVE],BS_CONTROLE[Quantidade_11],"-")</f>
        <v>0</v>
      </c>
      <c r="X71" s="121">
        <f ca="1">_xlfn.XLOOKUP(G71&amp;$X$2,BS_CONTROLE[CHAVE],BS_CONTROLE[Quantidade_11],"-")</f>
        <v>1128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>
        <f ca="1">_xlfn.XLOOKUP(G72&amp;$V$2,BS_CONTROLE[CHAVE],BS_CONTROLE[Quantidade_11],"-")</f>
        <v>1</v>
      </c>
      <c r="W72" s="121" t="str">
        <f ca="1">_xlfn.XLOOKUP(G72&amp;$W$2,BS_CONTROLE[CHAVE],BS_CONTROLE[Quantidade_11],"-")</f>
        <v>-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0</v>
      </c>
      <c r="W73" s="121" t="str">
        <f ca="1">_xlfn.XLOOKUP(G73&amp;$W$2,BS_CONTROLE[CHAVE],BS_CONTROLE[Quantidade_11],"-")</f>
        <v>-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200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28220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54610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 t="str">
        <f ca="1">_xlfn.XLOOKUP(G76&amp;$W$2,BS_CONTROLE[CHAVE],BS_CONTROLE[Quantidade_11],"-")</f>
        <v>-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0</v>
      </c>
      <c r="W77" s="121" t="str">
        <f ca="1">_xlfn.XLOOKUP(G77&amp;$W$2,BS_CONTROLE[CHAVE],BS_CONTROLE[Quantidade_11],"-")</f>
        <v>-</v>
      </c>
      <c r="X77" s="121">
        <f ca="1">_xlfn.XLOOKUP(G77&amp;$X$2,BS_CONTROLE[CHAVE],BS_CONTROLE[Quantidade_11],"-")</f>
        <v>28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0</v>
      </c>
      <c r="W78" s="121" t="str">
        <f ca="1">_xlfn.XLOOKUP(G78&amp;$W$2,BS_CONTROLE[CHAVE],BS_CONTROLE[Quantidade_11],"-")</f>
        <v>-</v>
      </c>
      <c r="X78" s="121">
        <f ca="1">_xlfn.XLOOKUP(G78&amp;$X$2,BS_CONTROLE[CHAVE],BS_CONTROLE[Quantidade_11],"-")</f>
        <v>4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0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>
        <f ca="1">_xlfn.XLOOKUP(G81&amp;$X$2,BS_CONTROLE[CHAVE],BS_CONTROLE[Quantidade_11],"-")</f>
        <v>4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>
        <f ca="1">_xlfn.XLOOKUP(G83&amp;$X$2,BS_CONTROLE[CHAVE],BS_CONTROLE[Quantidade_11],"-")</f>
        <v>200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0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200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0</v>
      </c>
      <c r="W88" s="121" t="str">
        <f ca="1">_xlfn.XLOOKUP(G88&amp;$W$2,BS_CONTROLE[CHAVE],BS_CONTROLE[Quantidade_11],"-")</f>
        <v>-</v>
      </c>
      <c r="X88" s="121">
        <f ca="1">_xlfn.XLOOKUP(G88&amp;$X$2,BS_CONTROLE[CHAVE],BS_CONTROLE[Quantidade_11],"-")</f>
        <v>28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28220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54610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*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>
        <f ca="1">_xlfn.XLOOKUP(G90&amp;$X$2,BS_CONTROLE[CHAVE],BS_CONTROLE[Quantidade_11],"-")</f>
        <v>1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0</v>
      </c>
      <c r="W91" s="121" t="str">
        <f ca="1">_xlfn.XLOOKUP(G91&amp;$W$2,BS_CONTROLE[CHAVE],BS_CONTROLE[Quantidade_11],"-")</f>
        <v>-</v>
      </c>
      <c r="X91" s="121">
        <f ca="1">_xlfn.XLOOKUP(G91&amp;$X$2,BS_CONTROLE[CHAVE],BS_CONTROLE[Quantidade_11],"-")</f>
        <v>4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290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>
        <f ca="1">_xlfn.XLOOKUP(G94&amp;$X$2,BS_CONTROLE[CHAVE],BS_CONTROLE[Quantidade_11],"-")</f>
        <v>4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200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1448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1449</v>
      </c>
      <c r="C2" s="104" t="s">
        <v>1151</v>
      </c>
      <c r="D2" s="104" t="s">
        <v>1153</v>
      </c>
      <c r="E2" s="104" t="s">
        <v>1450</v>
      </c>
      <c r="F2" s="104" t="s">
        <v>1451</v>
      </c>
      <c r="G2" s="104" t="s">
        <v>1452</v>
      </c>
      <c r="H2" s="104" t="s">
        <v>1453</v>
      </c>
      <c r="I2" s="104" t="s">
        <v>1454</v>
      </c>
      <c r="J2" s="104" t="s">
        <v>1455</v>
      </c>
      <c r="K2" s="140" t="s">
        <v>1456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 hidden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 hidden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 hidden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 hidden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 hidden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 hidden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 hidden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 hidden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 hidden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 hidden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6" dateTimeGrouping="day"/>
      </filters>
    </filterColumn>
    <filterColumn colId="2">
      <filters>
        <filter val="E48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2025-10-07T19:36:07Z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