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64" documentId="120_S{118792C3-22EF-5104-A093-F22BFE3913F3}" xr6:coauthVersionLast="47" xr6:coauthVersionMax="47" xr10:uidLastSave="{A6766446-15A4-4C07-AAE7-AD47C226FDC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2" i="1" l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6" i="1" l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<sst xmlns="http://schemas.openxmlformats.org/spreadsheetml/2006/main" count="4599" uniqueCount="1337">
  <si>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</si>
  <si>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</si>
  <si>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</si>
  <si>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</si>
  <si>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</si>
  <si>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</si>
  <si>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</si>
  <si>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</si>
  <si>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</si>
  <si>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</si>
  <si>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</si>
  <si>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</si>
  <si>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</si>
  <si>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</si>
  <si>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</si>
  <si>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</si>
  <si>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</si>
  <si>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</si>
  <si>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</si>
  <si>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</si>
  <si>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</si>
  <si>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</si>
  <si>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</si>
  <si>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</si>
  <si>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</si>
  <si>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</si>
  <si>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</si>
  <si>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</si>
  <si>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</si>
  <si>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</si>
  <si>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</si>
  <si>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</si>
  <si>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</si>
  <si>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</si>
  <si>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</si>
  <si>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</si>
  <si>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</si>
  <si>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</si>
  <si>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</si>
  <si>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</si>
  <si>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</si>
  <si>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</si>
  <si>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</si>
  <si>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</si>
  <si>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</si>
  <si>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</si>
  <si>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</si>
  <si>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</si>
  <si>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</si>
  <si>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</si>
  <si>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</si>
  <si>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</si>
  <si>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</si>
  <si>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</si>
  <si>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</si>
  <si>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</si>
  <si>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</si>
  <si>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</si>
  <si>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</si>
  <si>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</si>
  <si>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</si>
  <si>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</si>
  <si>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</si>
  <si>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</si>
  <si>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</si>
  <si>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</si>
  <si>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</si>
  <si>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</si>
  <si>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</si>
  <si>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</si>
  <si>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</si>
  <si>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</si>
  <si>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</si>
  <si>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</si>
  <si>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</si>
  <si>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</si>
  <si>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</si>
  <si>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</si>
  <si>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</si>
  <si>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</si>
  <si>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</si>
  <si>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</si>
  <si>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</si>
  <si>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</si>
  <si>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</si>
  <si>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</si>
  <si>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</si>
  <si>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</si>
  <si>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</si>
  <si>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</si>
  <si>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</si>
  <si>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</si>
  <si>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</si>
  <si>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</si>
  <si>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</si>
  <si>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</si>
  <si>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</si>
  <si>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</si>
  <si>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</si>
  <si>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</si>
  <si>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</si>
  <si>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</si>
  <si>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</si>
  <si>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</si>
  <si>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</si>
  <si>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</si>
  <si>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</si>
  <si>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</si>
  <si>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</si>
  <si>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</si>
  <si>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</si>
  <si>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</si>
  <si>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</si>
  <si>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</si>
  <si>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</si>
  <si>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</si>
  <si>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</si>
  <si>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</si>
  <si>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</si>
  <si>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</si>
  <si>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</si>
  <si>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</si>
  <si>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</si>
  <si>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</si>
  <si>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</si>
  <si>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</si>
  <si>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</si>
  <si>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</si>
  <si>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</si>
  <si>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</si>
  <si>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</si>
  <si>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</si>
  <si>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</si>
  <si>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</si>
  <si>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</si>
  <si>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</si>
  <si>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</si>
  <si>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</si>
  <si>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</si>
  <si>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</si>
  <si>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</si>
  <si>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</si>
  <si>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</si>
  <si>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</si>
  <si>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</si>
  <si>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</si>
  <si>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</si>
  <si>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</si>
  <si>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</si>
  <si>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</si>
  <si>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</si>
  <si>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</si>
  <si>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</si>
  <si>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</si>
  <si>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</si>
  <si>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</si>
  <si>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</si>
  <si>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</si>
  <si>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</si>
  <si>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</si>
  <si>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</si>
  <si>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</si>
  <si>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</si>
  <si>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</si>
  <si>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</si>
  <si>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</si>
  <si>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</si>
  <si>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</si>
  <si>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</si>
  <si>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</si>
  <si>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</si>
  <si>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</si>
  <si>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</si>
  <si>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</si>
  <si>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</si>
  <si>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</si>
  <si>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</si>
  <si>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</si>
  <si>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</si>
  <si>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</si>
  <si>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</si>
  <si>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</si>
  <si>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</si>
  <si>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</si>
  <si>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</si>
  <si>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</si>
  <si>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</si>
  <si>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</si>
  <si>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</si>
  <si>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</si>
  <si>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</si>
  <si>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</si>
  <si>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</si>
  <si>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</si>
  <si>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</si>
  <si>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</si>
  <si>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</si>
  <si>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</si>
  <si>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</si>
  <si>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</si>
  <si>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</si>
  <si>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</si>
  <si>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</si>
  <si>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</si>
  <si>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</si>
  <si>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</si>
  <si>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</si>
  <si>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</si>
  <si>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</si>
  <si>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</si>
  <si>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</si>
  <si>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</si>
  <si>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</si>
  <si>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</si>
  <si>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</si>
  <si>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</si>
  <si>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</si>
  <si>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</si>
  <si>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</si>
  <si>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</si>
  <si>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</si>
  <si>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</si>
  <si>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</si>
  <si>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</si>
  <si>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</si>
  <si>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</si>
  <si>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</si>
  <si>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</si>
  <si>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</si>
  <si>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</si>
  <si>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</si>
  <si>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</si>
  <si>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</si>
  <si>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</si>
  <si>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</si>
  <si>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</si>
  <si>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</si>
  <si>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</si>
  <si>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</si>
  <si>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</si>
  <si>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</si>
  <si>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</si>
  <si>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</si>
  <si>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</si>
  <si>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</si>
  <si>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</si>
  <si>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</si>
  <si>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</si>
  <si>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</si>
  <si>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</si>
  <si>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</si>
  <si>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</si>
  <si>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</si>
  <si>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</si>
  <si>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</si>
  <si>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</si>
  <si>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</si>
  <si>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</si>
  <si>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</si>
  <si>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</si>
  <si>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</si>
  <si>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</si>
  <si>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</si>
  <si>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</si>
  <si>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</si>
  <si>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</si>
  <si>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</si>
  <si>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</si>
  <si>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</si>
  <si>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</si>
  <si>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</si>
  <si>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</si>
  <si>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</si>
  <si>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</si>
  <si>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</si>
  <si>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</si>
  <si>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</si>
  <si>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</si>
  <si>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</si>
  <si>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</si>
  <si>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</si>
  <si>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</si>
  <si>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</si>
  <si>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</si>
  <si>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</si>
  <si>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</si>
  <si>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</si>
  <si>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</si>
  <si>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</si>
  <si>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</si>
  <si>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</si>
  <si>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</si>
  <si>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</si>
  <si>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</si>
  <si>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</si>
  <si>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</si>
  <si>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</si>
  <si>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</si>
  <si>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</si>
  <si>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</si>
  <si>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</si>
  <si>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</si>
  <si>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</si>
  <si>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</si>
  <si>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</si>
  <si>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</si>
  <si>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</si>
  <si>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</si>
  <si>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</si>
  <si>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</si>
  <si>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</si>
  <si>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</si>
  <si>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</si>
  <si>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</si>
  <si>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</si>
  <si>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</si>
  <si>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</si>
  <si>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</si>
  <si>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</si>
  <si>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</si>
  <si>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</si>
  <si>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</si>
  <si>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</si>
  <si>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</si>
  <si>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</si>
  <si>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</si>
  <si>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</si>
  <si>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</si>
  <si>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</si>
  <si>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</si>
  <si>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</si>
  <si>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</si>
  <si>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</si>
  <si>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</si>
  <si>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</si>
  <si>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</si>
  <si>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</si>
  <si>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</si>
  <si>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</si>
  <si>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</si>
  <si>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</si>
  <si>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</si>
  <si>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</si>
  <si>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</si>
  <si>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</si>
  <si>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</si>
  <si>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</si>
  <si>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</si>
  <si>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</si>
  <si>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</si>
  <si>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</si>
  <si>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</si>
  <si>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</si>
  <si>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</si>
  <si>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</si>
  <si>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</si>
  <si>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</si>
  <si>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</si>
  <si>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</si>
  <si>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</si>
  <si>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</si>
  <si>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</si>
  <si>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</si>
  <si>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</si>
  <si>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</si>
  <si>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</si>
  <si>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</si>
  <si>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</si>
  <si>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</si>
  <si>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</si>
  <si>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</si>
  <si>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</si>
  <si>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</si>
  <si>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</si>
  <si>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</si>
  <si>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</si>
  <si>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</si>
  <si>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</si>
  <si>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</si>
  <si>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</si>
  <si>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</si>
  <si>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</si>
  <si>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</si>
  <si>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</si>
  <si>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</si>
  <si>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</si>
  <si>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</si>
  <si>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</si>
  <si>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</si>
  <si>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</si>
  <si>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</si>
  <si>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</si>
  <si>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</si>
  <si>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</si>
  <si>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</si>
  <si>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</si>
  <si>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</si>
  <si>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</si>
  <si>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</si>
  <si>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</si>
  <si>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</si>
  <si>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</si>
  <si>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</si>
  <si>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</si>
  <si>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</si>
  <si>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</si>
  <si>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</si>
  <si>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</si>
  <si>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</si>
  <si>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</si>
  <si>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</si>
  <si>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</si>
  <si>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</si>
  <si>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</si>
  <si>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</si>
  <si>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</si>
  <si>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</si>
  <si>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</si>
  <si>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</si>
  <si>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</si>
  <si>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</si>
  <si>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</si>
  <si>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</si>
  <si>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</si>
  <si>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</si>
  <si>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</si>
  <si>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</si>
  <si>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</si>
  <si>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</si>
  <si>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</si>
  <si>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</si>
  <si>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</si>
  <si>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</si>
  <si>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</si>
  <si>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</si>
  <si>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</si>
  <si>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</si>
  <si>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</si>
  <si>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</si>
  <si>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</si>
  <si>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</si>
  <si>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</si>
  <si>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</si>
  <si>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</si>
  <si>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</si>
  <si>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</si>
  <si>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</si>
  <si>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</si>
  <si>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</si>
  <si>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</si>
  <si>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</si>
  <si>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</si>
  <si>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</si>
  <si>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</si>
  <si>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</si>
  <si>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</si>
  <si>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</si>
  <si>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</si>
  <si>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</si>
  <si>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</si>
  <si>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</si>
  <si>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</si>
  <si>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</si>
  <si>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</si>
  <si>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</si>
  <si>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</si>
  <si>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</si>
  <si>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</si>
  <si>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</si>
  <si>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</si>
  <si>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</si>
  <si>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</si>
  <si>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</si>
  <si>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</si>
  <si>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</si>
  <si>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</si>
  <si>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</si>
  <si>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</si>
  <si>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</si>
  <si>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</si>
  <si>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</si>
  <si>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</si>
  <si>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</si>
  <si>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</si>
  <si>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</si>
  <si>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</si>
  <si>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</si>
  <si>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</si>
  <si>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</si>
  <si>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</si>
  <si>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</si>
  <si>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</si>
  <si>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</si>
  <si>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</si>
  <si>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</si>
  <si>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</si>
  <si>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</si>
  <si>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</si>
  <si>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</si>
  <si>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</si>
  <si>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</si>
  <si>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</si>
  <si>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</si>
  <si>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</si>
  <si>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</si>
  <si>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</si>
  <si>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</si>
  <si>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</si>
  <si>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</si>
  <si>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</si>
  <si>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</si>
  <si>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</si>
  <si>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</si>
  <si>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</si>
  <si>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</si>
  <si>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</si>
  <si>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</si>
  <si>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</si>
  <si>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</si>
  <si>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</si>
  <si>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</si>
  <si>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</si>
  <si>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</si>
  <si>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</si>
  <si>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</si>
  <si>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</si>
  <si>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</si>
  <si>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</si>
  <si>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</si>
  <si>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</si>
  <si>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</si>
  <si>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</si>
  <si>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</si>
  <si>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</si>
  <si>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</si>
  <si>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</si>
  <si>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</si>
  <si>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</si>
  <si>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</si>
  <si>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</si>
  <si>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</si>
  <si>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</si>
  <si>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</si>
  <si>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</si>
  <si>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</si>
  <si>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</si>
  <si>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</si>
  <si>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</si>
  <si>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</si>
  <si>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</si>
  <si>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</si>
  <si>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</si>
  <si>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</si>
  <si>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</si>
  <si>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</si>
  <si>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</si>
  <si>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</si>
  <si>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</si>
  <si>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</si>
  <si>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</si>
  <si>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</si>
  <si>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</si>
  <si>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</si>
  <si>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</si>
  <si>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</si>
  <si>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</si>
  <si>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</si>
  <si>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</si>
  <si>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</si>
  <si>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</si>
  <si>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</si>
  <si>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</si>
  <si>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</si>
  <si>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</si>
  <si>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</si>
  <si>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</si>
  <si>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</si>
  <si>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</si>
  <si>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</si>
  <si>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</si>
  <si>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</si>
  <si>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</si>
  <si>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</si>
  <si>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</si>
  <si>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</si>
  <si>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</si>
  <si>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</si>
  <si>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</si>
  <si>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</si>
  <si>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</si>
  <si>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</si>
  <si>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</si>
  <si>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</si>
  <si>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</si>
  <si>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</si>
  <si>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</si>
  <si>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</si>
  <si>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</si>
  <si>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</si>
  <si>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</si>
  <si>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</si>
  <si>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</si>
  <si>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</si>
  <si>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</si>
  <si>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</si>
  <si>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</si>
  <si>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</si>
  <si>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</si>
  <si>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</si>
  <si>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</si>
  <si>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</si>
  <si>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</si>
  <si>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</si>
  <si>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</si>
  <si>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</si>
  <si>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</si>
  <si>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</si>
  <si>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</si>
  <si>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</si>
  <si>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</si>
  <si>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</si>
  <si>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</si>
  <si>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</si>
  <si>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</si>
  <si>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</si>
  <si>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</si>
  <si>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</si>
  <si>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</si>
  <si>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</si>
  <si>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</si>
  <si>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</si>
  <si>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</si>
  <si>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</si>
  <si>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</si>
  <si>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</si>
  <si>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</si>
  <si>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</si>
  <si>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</si>
  <si>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</si>
  <si>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</si>
  <si>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</si>
  <si>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</si>
  <si>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</si>
  <si>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</si>
  <si>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</si>
  <si>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</si>
  <si>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</si>
  <si>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</si>
  <si>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</si>
  <si>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</si>
  <si>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</si>
  <si>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</si>
  <si>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</si>
  <si>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</si>
  <si>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</si>
  <si>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</si>
  <si>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</si>
  <si>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</si>
  <si>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</si>
  <si>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</si>
  <si>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</si>
  <si>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</si>
  <si>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</si>
  <si>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</si>
  <si>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</si>
  <si>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</si>
  <si>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</si>
  <si>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</si>
  <si>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</si>
  <si>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</si>
  <si>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</si>
  <si>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</si>
  <si>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</si>
  <si>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</si>
  <si>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</si>
  <si>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</si>
  <si>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</si>
  <si>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</si>
  <si>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</si>
  <si>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</si>
  <si>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</si>
  <si>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</si>
  <si>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</si>
  <si>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</si>
  <si>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</si>
  <si>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</si>
  <si>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</si>
  <si>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</si>
  <si>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</si>
  <si>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</si>
  <si>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</si>
  <si>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</si>
  <si>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</si>
  <si>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</si>
  <si>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</si>
  <si>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</si>
  <si>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</si>
  <si>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</si>
  <si>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</si>
  <si>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</si>
  <si>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</si>
  <si>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</si>
  <si>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</si>
  <si>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</si>
  <si>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</si>
  <si>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</si>
  <si>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</si>
  <si>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</si>
  <si>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</si>
  <si>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</si>
  <si>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</si>
  <si>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</si>
  <si>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</si>
  <si>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</si>
  <si>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</si>
  <si>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</si>
  <si>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</si>
  <si>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</si>
  <si>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</si>
  <si>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</si>
  <si>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</si>
  <si>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</si>
  <si>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</si>
  <si>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</si>
  <si>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</si>
  <si>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</si>
  <si>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</si>
  <si>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</si>
  <si>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</si>
  <si>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</si>
  <si>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</si>
  <si>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</si>
  <si>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</si>
  <si>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</si>
  <si>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</si>
  <si>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</si>
  <si>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</si>
  <si>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</si>
  <si>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</si>
  <si>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</si>
  <si>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</si>
  <si>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</si>
  <si>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</si>
  <si>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</si>
  <si>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</si>
  <si>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</si>
  <si>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</si>
  <si>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</si>
  <si>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</si>
  <si>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</si>
  <si>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</si>
  <si>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</si>
  <si>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</si>
  <si>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</si>
  <si>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</si>
  <si>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</si>
  <si>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</si>
  <si>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</si>
  <si>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</si>
  <si>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</si>
  <si>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</si>
  <si>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</si>
  <si>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</si>
  <si>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</si>
  <si>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</si>
  <si>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</si>
  <si>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</si>
  <si>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</si>
  <si>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</si>
  <si>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</si>
  <si>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</si>
  <si>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</si>
  <si>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</si>
  <si>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</si>
  <si>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</si>
  <si>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</si>
  <si>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</si>
  <si>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</si>
  <si>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</si>
  <si>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</si>
  <si>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</si>
  <si>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</si>
  <si>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</si>
  <si>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</si>
  <si>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</si>
  <si>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</si>
  <si>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</si>
  <si>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</si>
  <si>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</si>
  <si>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</si>
  <si>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</si>
  <si>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</si>
  <si>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</si>
  <si>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</si>
  <si>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</si>
  <si>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</si>
  <si>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</si>
  <si>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</si>
  <si>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</si>
  <si>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</si>
  <si>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</si>
  <si>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</si>
  <si>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</si>
  <si>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</si>
  <si>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</si>
  <si>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</si>
  <si>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</si>
  <si>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</si>
  <si>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</si>
  <si>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</si>
  <si>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</si>
  <si>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</si>
  <si>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</si>
  <si>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</si>
  <si>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</si>
  <si>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</si>
  <si>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</si>
  <si>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</si>
  <si>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</si>
  <si>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</si>
  <si>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</si>
  <si>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</si>
  <si>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</si>
  <si>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</si>
  <si>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</si>
  <si>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</si>
  <si>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</si>
  <si>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</si>
  <si>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</si>
  <si>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</si>
  <si>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</si>
  <si>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</si>
  <si>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</si>
  <si>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</si>
  <si>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</si>
  <si>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</si>
  <si>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</si>
  <si>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</si>
  <si>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</si>
  <si>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</si>
  <si>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</si>
  <si>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</si>
  <si>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</si>
  <si>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</si>
  <si>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</si>
  <si>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</si>
  <si>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</si>
  <si>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</si>
  <si>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</si>
  <si>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</si>
  <si>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</si>
  <si>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</si>
  <si>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</si>
  <si>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</si>
  <si>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</si>
  <si>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</si>
  <si>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</si>
  <si>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</si>
  <si>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</si>
  <si>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</si>
  <si>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</si>
  <si>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</si>
  <si>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</si>
  <si>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</si>
  <si>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</si>
  <si>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</si>
  <si>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</si>
  <si>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</si>
  <si>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</si>
  <si>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</si>
  <si>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</si>
  <si>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</si>
  <si>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</si>
  <si>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</si>
  <si>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</si>
  <si>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</si>
  <si>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</si>
  <si>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</si>
  <si>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</si>
  <si>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</si>
  <si>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</si>
  <si>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</si>
  <si>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</si>
  <si>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</si>
  <si>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</si>
  <si>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</si>
  <si>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</si>
  <si>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</si>
  <si>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</si>
  <si>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</si>
  <si>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</si>
  <si>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</si>
  <si>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</si>
  <si>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</si>
  <si>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</si>
  <si>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</si>
  <si>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</si>
  <si>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</si>
  <si>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</si>
  <si>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</si>
  <si>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</si>
  <si>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</si>
  <si>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</si>
  <si>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</si>
  <si>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</si>
  <si>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</si>
  <si>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</si>
  <si>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</si>
  <si>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</si>
  <si>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</si>
  <si>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</si>
  <si>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</si>
  <si>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</si>
  <si>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</si>
  <si>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</si>
  <si>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</si>
  <si>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</si>
  <si>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</si>
  <si>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</si>
  <si>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</si>
  <si>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</si>
  <si>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</si>
  <si>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</si>
  <si>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</si>
  <si>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</si>
  <si>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</si>
  <si>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</si>
  <si>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</si>
  <si>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</si>
  <si>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</si>
  <si>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</si>
  <si>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</si>
  <si>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</si>
  <si>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</si>
  <si>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</si>
  <si>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</si>
  <si>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</si>
  <si>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</si>
  <si>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</si>
  <si>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</si>
  <si>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</si>
  <si>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</si>
  <si>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</si>
  <si>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</si>
  <si>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</si>
  <si>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</si>
  <si>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</si>
  <si>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</si>
  <si>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</si>
  <si>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</si>
  <si>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</si>
  <si>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</si>
  <si>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</si>
  <si>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</si>
  <si>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</si>
  <si>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</si>
  <si>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</si>
  <si>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</si>
  <si>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</si>
  <si>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</si>
  <si>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</si>
  <si>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</si>
  <si>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</si>
  <si>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</si>
  <si>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</si>
  <si>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</si>
  <si>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</si>
  <si>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</si>
  <si>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</si>
  <si>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</si>
  <si>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</si>
  <si>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</si>
  <si>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</si>
  <si>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</si>
  <si>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</si>
  <si>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</si>
  <si>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</si>
  <si>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</si>
  <si>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</si>
  <si>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</si>
  <si>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</si>
  <si>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</si>
  <si>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</si>
  <si>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</si>
  <si>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</si>
  <si>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</si>
  <si>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</si>
  <si>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</si>
  <si>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</si>
  <si>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</si>
  <si>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</si>
  <si>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</si>
  <si>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</si>
  <si>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</si>
  <si>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</si>
  <si>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</si>
  <si>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</si>
  <si>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</si>
  <si>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</si>
  <si>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</si>
  <si>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</si>
  <si>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</si>
  <si>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</si>
  <si>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</si>
  <si>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</si>
  <si>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</si>
  <si>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</si>
  <si>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</si>
  <si>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</si>
  <si>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</si>
  <si>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</si>
  <si>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</si>
  <si>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</si>
  <si>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</si>
  <si>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</si>
  <si>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</si>
  <si>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</si>
  <si>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</si>
  <si>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</si>
  <si>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</si>
  <si>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</si>
  <si>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</si>
  <si>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</si>
  <si>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</si>
  <si>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</si>
  <si>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</si>
  <si>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</si>
  <si>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</si>
  <si>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</si>
  <si>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</si>
  <si>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</si>
  <si>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</si>
  <si>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</si>
  <si>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</si>
  <si>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</si>
  <si>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</si>
  <si>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</si>
  <si>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</si>
  <si>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</si>
  <si>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</si>
  <si>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</si>
  <si>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</si>
  <si>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</si>
  <si>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</si>
  <si>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</si>
  <si>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</si>
  <si>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</si>
  <si>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</si>
  <si>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</si>
  <si>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</si>
  <si>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</si>
  <si>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</si>
  <si>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</si>
  <si>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</si>
  <si>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</si>
  <si>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</si>
  <si>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</si>
  <si>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</si>
  <si>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</si>
  <si>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</si>
  <si>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</si>
  <si>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</si>
  <si>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</si>
  <si>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</si>
  <si>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</si>
  <si>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</si>
  <si>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</si>
  <si>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</si>
  <si>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</si>
  <si>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</si>
  <si>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</si>
  <si>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</si>
  <si>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</si>
  <si>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</si>
  <si>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</si>
  <si>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</si>
  <si>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</si>
  <si>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</si>
  <si>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</si>
  <si>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</si>
  <si>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</si>
  <si>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</si>
  <si>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</si>
  <si>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</si>
  <si>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</si>
  <si>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</si>
  <si>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</si>
  <si>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</si>
  <si>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</si>
  <si>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</si>
  <si>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</si>
  <si>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</si>
  <si>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</si>
  <si>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</si>
  <si>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</si>
  <si>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</si>
  <si>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</si>
  <si>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</si>
  <si>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</si>
  <si>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</si>
  <si>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</si>
  <si>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</si>
  <si>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</si>
  <si>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</si>
  <si>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</si>
  <si>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</si>
  <si>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</si>
  <si>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</si>
  <si>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</si>
  <si>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</si>
  <si>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</si>
  <si>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</si>
  <si>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</si>
  <si>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</si>
  <si>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</si>
  <si>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</si>
  <si>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</si>
  <si>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</si>
  <si>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</si>
  <si>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</si>
  <si>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</si>
  <si>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</si>
  <si>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</si>
  <si>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</si>
  <si>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</si>
  <si>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</si>
  <si>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</si>
  <si>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</si>
  <si>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</si>
  <si>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</si>
  <si>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</si>
  <si>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</si>
  <si>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</si>
  <si>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</si>
  <si>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</si>
  <si>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</si>
  <si>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</si>
  <si>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</si>
  <si>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</si>
  <si>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</si>
  <si>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</si>
  <si>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</si>
  <si>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</si>
  <si>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</si>
  <si>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</si>
  <si>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</si>
  <si>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</si>
  <si>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</si>
  <si>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</si>
  <si>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</si>
  <si>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</si>
  <si>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</si>
  <si>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</si>
  <si>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</si>
  <si>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</si>
  <si>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</si>
  <si>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</si>
  <si>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</si>
  <si>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</si>
  <si>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</si>
  <si>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</si>
  <si>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</si>
  <si>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</si>
  <si>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</si>
  <si>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</si>
  <si>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</si>
  <si>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</si>
  <si>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</si>
  <si>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</si>
  <si>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</si>
  <si>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</si>
  <si>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</si>
  <si>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</si>
  <si>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</si>
  <si>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</si>
  <si>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</si>
  <si>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</si>
  <si>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</si>
  <si>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</si>
  <si>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</si>
  <si>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</si>
  <si>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</si>
  <si>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</si>
  <si>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</si>
  <si>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</si>
  <si>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</si>
  <si>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</si>
  <si>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</si>
  <si>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</si>
  <si>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</si>
  <si>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</si>
  <si>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</si>
  <si>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</si>
  <si>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</si>
  <si>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</si>
  <si>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</si>
  <si>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</si>
  <si>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</si>
  <si>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</si>
  <si>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</si>
  <si>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</si>
  <si>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</si>
  <si>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</si>
  <si>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</si>
  <si>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</si>
  <si>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</si>
  <si>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</si>
  <si>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</si>
  <si>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</si>
  <si>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</si>
  <si>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</si>
  <si>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</si>
  <si>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</si>
  <si>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</si>
  <si>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</si>
  <si>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</si>
  <si>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</si>
  <si>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</si>
  <si>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</si>
  <si>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</si>
  <si>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</si>
  <si>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</si>
  <si>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</si>
  <si>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</si>
  <si>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</si>
  <si>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</si>
  <si>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</si>
  <si>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</si>
  <si>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</si>
  <si>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</si>
  <si>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</si>
  <si>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</si>
  <si>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</si>
  <si>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</si>
  <si>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</si>
  <si>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</si>
  <si>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</si>
  <si>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</si>
  <si>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</si>
  <si>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</si>
  <si>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</si>
  <si>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</si>
  <si>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</si>
  <si>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</si>
  <si>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</si>
  <si>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</si>
  <si>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</si>
  <si>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</si>
  <si>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>MC1 09:48, aguarda passagem T11 para partir, D78 parado aguardando liberação boletim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</si>
  <si>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</si>
  <si>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</si>
  <si>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</si>
  <si>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</si>
  <si>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</si>
  <si>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</si>
  <si>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</si>
  <si>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</si>
  <si>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</si>
  <si>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</si>
  <si>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</si>
  <si>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</si>
  <si>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</si>
  <si>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>MC1 12:06, faixa após I40 13h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</si>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</sst>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F121" activePane="topRight" state="frozen"/>
      <selection pane="topRight" activeCell="P142" sqref="P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1247</v>
      </c>
      <c r="BJ114" s="17" t="s">
        <v>1248</v>
      </c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1</v>
      </c>
      <c r="BH124" s="16"/>
      <c r="BI124" s="16" t="s">
        <v>1267</v>
      </c>
      <c r="BJ124" s="16" t="s">
        <v>1267</v>
      </c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1268</v>
      </c>
      <c r="W125" s="104" t="s">
        <v>452</v>
      </c>
      <c r="X125" s="129"/>
      <c r="Y125" s="104"/>
      <c r="Z125" s="105" t="s">
        <v>1269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1270</v>
      </c>
      <c r="BJ125" s="17" t="s">
        <v>1271</v>
      </c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1272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1273</v>
      </c>
      <c r="V127" s="151" t="s">
        <v>1274</v>
      </c>
      <c r="W127" s="104" t="s">
        <v>452</v>
      </c>
      <c r="X127" s="129"/>
      <c r="Y127" s="104"/>
      <c r="Z127" s="105" t="s">
        <v>1275</v>
      </c>
      <c r="AA127" s="103" t="s">
        <v>454</v>
      </c>
      <c r="AB127" s="152" t="s">
        <v>437</v>
      </c>
      <c r="AC127" s="107">
        <v>0.29166666666666669</v>
      </c>
      <c r="AD127" s="105" t="s">
        <v>1276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1277</v>
      </c>
      <c r="W128" s="104" t="s">
        <v>447</v>
      </c>
      <c r="X128" s="129"/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1278</v>
      </c>
      <c r="V129" s="151" t="s">
        <v>1077</v>
      </c>
      <c r="W129" s="104" t="s">
        <v>452</v>
      </c>
      <c r="X129" s="129"/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1279</v>
      </c>
      <c r="M131" s="127" t="s">
        <v>1280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1281</v>
      </c>
      <c r="V131" s="151" t="s">
        <v>1282</v>
      </c>
      <c r="W131" s="104" t="s">
        <v>452</v>
      </c>
      <c r="X131" s="129"/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1277</v>
      </c>
      <c r="W132" s="104" t="s">
        <v>447</v>
      </c>
      <c r="X132" s="129"/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1283</v>
      </c>
      <c r="V133" s="151" t="s">
        <v>1077</v>
      </c>
      <c r="W133" s="104" t="s">
        <v>452</v>
      </c>
      <c r="X133" s="129"/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1285</v>
      </c>
      <c r="W135" s="104" t="s">
        <v>447</v>
      </c>
      <c r="X135" s="129"/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1277</v>
      </c>
      <c r="W136" s="104" t="s">
        <v>447</v>
      </c>
      <c r="X136" s="129"/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1268</v>
      </c>
      <c r="W138" s="104" t="s">
        <v>452</v>
      </c>
      <c r="X138" s="129"/>
      <c r="Y138" s="104"/>
      <c r="Z138" s="105" t="s">
        <v>1269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1286</v>
      </c>
      <c r="V139" s="151" t="s">
        <v>1077</v>
      </c>
      <c r="W139" s="104" t="s">
        <v>452</v>
      </c>
      <c r="X139" s="129"/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1283</v>
      </c>
      <c r="V141" s="151" t="s">
        <v>1077</v>
      </c>
      <c r="W141" s="104" t="s">
        <v>452</v>
      </c>
      <c r="X141" s="129"/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480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>
      <c r="A143" s="45" t="str">
        <f t="shared" si="8"/>
        <v>46063</v>
      </c>
      <c r="B143" s="102">
        <v>46063</v>
      </c>
      <c r="C143" s="134">
        <f>IF(BS_CONTROLE[[#This Row],[DATA]]="","",WEEKNUM(BS_CONTROLE[[#This Row],[DATA]]))</f>
        <v>7</v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1288</v>
      </c>
      <c r="C4" s="161" t="s">
        <v>1289</v>
      </c>
      <c r="D4" s="161" t="s">
        <v>1290</v>
      </c>
      <c r="E4" s="161" t="s">
        <v>1291</v>
      </c>
      <c r="F4" s="161" t="s">
        <v>4</v>
      </c>
      <c r="G4" s="161" t="s">
        <v>1292</v>
      </c>
    </row>
    <row r="5" spans="2:7">
      <c r="B5" s="162" t="s">
        <v>1293</v>
      </c>
      <c r="C5" s="162">
        <v>257068</v>
      </c>
      <c r="D5" s="162" t="s">
        <v>1294</v>
      </c>
      <c r="E5" s="162" t="s">
        <v>1295</v>
      </c>
      <c r="F5" s="162" t="s">
        <v>1295</v>
      </c>
      <c r="G5" s="163">
        <v>46296</v>
      </c>
    </row>
    <row r="6" spans="2:7">
      <c r="B6" s="162" t="s">
        <v>1296</v>
      </c>
      <c r="C6" s="162" t="s">
        <v>624</v>
      </c>
      <c r="D6" s="162" t="s">
        <v>624</v>
      </c>
      <c r="E6" s="162" t="s">
        <v>624</v>
      </c>
      <c r="F6" s="162" t="s">
        <v>1297</v>
      </c>
      <c r="G6" s="163" t="s">
        <v>624</v>
      </c>
    </row>
    <row r="7" spans="2:7">
      <c r="B7" s="162" t="s">
        <v>1298</v>
      </c>
      <c r="C7" s="162">
        <v>257472</v>
      </c>
      <c r="D7" s="162" t="s">
        <v>1299</v>
      </c>
      <c r="E7" s="162" t="s">
        <v>1300</v>
      </c>
      <c r="F7" s="162" t="s">
        <v>1300</v>
      </c>
      <c r="G7" s="163">
        <v>45992</v>
      </c>
    </row>
    <row r="8" spans="2:7">
      <c r="B8" s="162" t="s">
        <v>1301</v>
      </c>
      <c r="C8" s="162">
        <v>260307</v>
      </c>
      <c r="D8" s="162" t="s">
        <v>1302</v>
      </c>
      <c r="E8" s="162" t="s">
        <v>1303</v>
      </c>
      <c r="F8" s="162" t="s">
        <v>1300</v>
      </c>
      <c r="G8" s="163">
        <v>46082</v>
      </c>
    </row>
    <row r="9" spans="2:7">
      <c r="B9" s="162" t="s">
        <v>1304</v>
      </c>
      <c r="C9" s="162">
        <v>333033</v>
      </c>
      <c r="D9" s="162" t="s">
        <v>1305</v>
      </c>
      <c r="E9" s="162" t="s">
        <v>1297</v>
      </c>
      <c r="F9" s="162" t="s">
        <v>1306</v>
      </c>
      <c r="G9" s="162" t="s">
        <v>624</v>
      </c>
    </row>
    <row r="10" spans="2:7">
      <c r="B10" s="162" t="s">
        <v>1307</v>
      </c>
      <c r="C10" s="162">
        <v>263576</v>
      </c>
      <c r="D10" s="162" t="s">
        <v>1308</v>
      </c>
      <c r="E10" s="162" t="s">
        <v>1297</v>
      </c>
      <c r="F10" s="162" t="s">
        <v>1306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1309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1310</v>
      </c>
      <c r="E3" s="200" t="s">
        <v>1311</v>
      </c>
      <c r="F3" s="200" t="s">
        <v>1312</v>
      </c>
      <c r="G3" s="200" t="s">
        <v>1313</v>
      </c>
      <c r="H3" s="200" t="s">
        <v>1314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1315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1316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1317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1318</v>
      </c>
      <c r="V1" s="249"/>
      <c r="W1" s="249"/>
    </row>
    <row r="2" spans="1:23" ht="15" customHeight="1">
      <c r="A2" s="87" t="s">
        <v>1319</v>
      </c>
      <c r="B2" s="87" t="s">
        <v>1320</v>
      </c>
      <c r="C2" s="87" t="s">
        <v>442</v>
      </c>
      <c r="D2" s="88" t="s">
        <v>1011</v>
      </c>
      <c r="E2" s="88" t="s">
        <v>4</v>
      </c>
      <c r="F2" s="88" t="s">
        <v>1321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1322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480 M</v>
      </c>
      <c r="S139" s="145" t="str">
        <f>IF(SP_NORTE!U142="","*",SP_NORTE!U142)</f>
        <v>*</v>
      </c>
      <c r="T139" s="145" t="str">
        <f>IF(SP_NORTE!V142="","*",SP_NORTE!V142)</f>
        <v>*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510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>
        <f>IF(SP_NORTE!B143="","*",SP_NORTE!B143)</f>
        <v>46063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1323</v>
      </c>
      <c r="D5" s="251"/>
      <c r="E5" s="251"/>
      <c r="F5" s="251"/>
      <c r="G5" s="251"/>
      <c r="H5" s="251"/>
      <c r="I5" s="251"/>
      <c r="J5" s="252"/>
      <c r="K5" s="253" t="s">
        <v>1324</v>
      </c>
      <c r="L5" s="254"/>
      <c r="M5" s="254"/>
      <c r="N5" s="254"/>
      <c r="O5" s="255" t="s">
        <v>1325</v>
      </c>
      <c r="P5" s="256"/>
    </row>
    <row r="6" spans="1:16" s="74" customFormat="1" ht="15" customHeight="1">
      <c r="A6" s="66" t="s">
        <v>1321</v>
      </c>
      <c r="B6" s="75" t="s">
        <v>1320</v>
      </c>
      <c r="C6" s="76" t="s">
        <v>1011</v>
      </c>
      <c r="D6" s="77" t="s">
        <v>1012</v>
      </c>
      <c r="E6" s="76" t="s">
        <v>1326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1327</v>
      </c>
      <c r="M6" s="80" t="s">
        <v>642</v>
      </c>
      <c r="N6" s="81" t="s">
        <v>1006</v>
      </c>
      <c r="O6" s="158" t="s">
        <v>1049</v>
      </c>
      <c r="P6" s="132" t="s">
        <v>1328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MC1 09:48, aguarda passagem T11 para partir, D78 parado aguardando liberação boletim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1</v>
      </c>
      <c r="P93" s="147" t="str">
        <f>IF($A$2=1,IF(SP_NORTE!BI124="","*",SP_NORTE!BI124),IF(SP_NORTE!BJ124="","*",SP_NORTE!BJ124))</f>
        <v xml:space="preserve">MC1 08:19, aguarda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*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>
        <f>IF(SP_NORTE!B143="","*",SP_NORTE!B143)</f>
        <v>46063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1329</v>
      </c>
      <c r="C2" s="121" t="s">
        <v>997</v>
      </c>
      <c r="D2" s="76" t="s">
        <v>999</v>
      </c>
      <c r="E2" s="76" t="s">
        <v>1330</v>
      </c>
      <c r="F2" s="99" t="s">
        <v>1331</v>
      </c>
      <c r="G2" s="76" t="s">
        <v>1332</v>
      </c>
      <c r="H2" s="76" t="s">
        <v>1333</v>
      </c>
      <c r="I2" s="76" t="s">
        <v>1334</v>
      </c>
      <c r="J2" s="76" t="s">
        <v>1335</v>
      </c>
      <c r="K2" s="78" t="s">
        <v>1336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*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FIXO</v>
      </c>
      <c r="I93" s="95" t="str">
        <f>IF(SP_NORTE!AB128="","*",SP_NORTE!AB128)</f>
        <v>ACIONAMENTO</v>
      </c>
      <c r="J93" s="96">
        <f>IF(SP_NORTE!Z128="","*",SP_NORTE!Z128)</f>
        <v>1</v>
      </c>
      <c r="K93" s="97">
        <f>IF(SP_NORTE!AC128="","*",SP_NORTE!AC128)</f>
        <v>0.29166666666666669</v>
      </c>
    </row>
    <row r="94" spans="2:11" hidden="1">
      <c r="B94" s="94" t="str">
        <f>IF(SP_NORTE!X129="","*",SP_NORTE!X129)</f>
        <v>*</v>
      </c>
      <c r="C94" s="95">
        <f>IF(SP_NORTE!B129="","*",SP_NORTE!B129)</f>
        <v>46063</v>
      </c>
      <c r="D94" s="94" t="str">
        <f>IF(SP_NORTE!D129="","*",SP_NORTE!D129)</f>
        <v>JOSUEL (TP-697)</v>
      </c>
      <c r="E94" s="94" t="str">
        <f>IF(SP_NORTE!G129="","*",SP_NORTE!G129)</f>
        <v>-</v>
      </c>
      <c r="F94" s="100" t="str">
        <f>IF(SP_NORTE!L129="","*",SP_NORTE!L129)</f>
        <v>ZVP-ZGI</v>
      </c>
      <c r="G94" s="95" t="str">
        <f>IF(SP_NORTE!H129="","*",SP_NORTE!H129)</f>
        <v>-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-</v>
      </c>
      <c r="K94" s="97" t="str">
        <f>IF(SP_NORTE!AC129="","*",SP_NORTE!AC129)</f>
        <v>-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>
        <f>IF(SP_NORTE!B131="","*",SP_NORTE!B131)</f>
        <v>46063</v>
      </c>
      <c r="D96" s="94" t="str">
        <f>IF(SP_NORTE!D131="","*",SP_NORTE!D131)</f>
        <v>A73</v>
      </c>
      <c r="E96" s="94" t="str">
        <f>IF(SP_NORTE!G131="","*",SP_NORTE!G131)</f>
        <v>ZUC</v>
      </c>
      <c r="F96" s="100" t="str">
        <f>IF(SP_NORTE!L131="","*",SP_NORTE!L131)</f>
        <v>ZUC-ZVP</v>
      </c>
      <c r="G96" s="95" t="str">
        <f>IF(SP_NORTE!H131="","*",SP_NORTE!H131)</f>
        <v>ZVP</v>
      </c>
      <c r="H96" s="95" t="str">
        <f>IF(SP_NORTE!AA131="","*",SP_NORTE!AA131)</f>
        <v>FIXO</v>
      </c>
      <c r="I96" s="95" t="str">
        <f>IF(SP_NORTE!AB131="","*",SP_NORTE!AB131)</f>
        <v>ACIONAMENTO</v>
      </c>
      <c r="J96" s="96">
        <f>IF(SP_NORTE!Z131="","*",SP_NORTE!Z131)</f>
        <v>1</v>
      </c>
      <c r="K96" s="97">
        <f>IF(SP_NORTE!AC131="","*",SP_NORTE!AC131)</f>
        <v>0.29166666666666669</v>
      </c>
    </row>
    <row r="97" spans="2:11" hidden="1">
      <c r="B97" s="94" t="str">
        <f>IF(SP_NORTE!X132="","*",SP_NORTE!X132)</f>
        <v>*</v>
      </c>
      <c r="C97" s="95">
        <f>IF(SP_NORTE!B132="","*",SP_NORTE!B132)</f>
        <v>46063</v>
      </c>
      <c r="D97" s="94" t="str">
        <f>IF(SP_NORTE!D132="","*",SP_NORTE!D132)</f>
        <v>V88</v>
      </c>
      <c r="E97" s="94" t="str">
        <f>IF(SP_NORTE!G132="","*",SP_NORTE!G132)</f>
        <v>ZPN2</v>
      </c>
      <c r="F97" s="100" t="str">
        <f>IF(SP_NORTE!L132="","*",SP_NORTE!L132)</f>
        <v>ZCV-ZCT</v>
      </c>
      <c r="G97" s="95" t="str">
        <f>IF(SP_NORTE!H132="","*",SP_NORTE!H132)</f>
        <v>ZPN2</v>
      </c>
      <c r="H97" s="95" t="str">
        <f>IF(SP_NORTE!AA132="","*",SP_NORTE!AA132)</f>
        <v>FIXO</v>
      </c>
      <c r="I97" s="95" t="str">
        <f>IF(SP_NORTE!AB132="","*",SP_NORTE!AB132)</f>
        <v>ACIONAMENTO</v>
      </c>
      <c r="J97" s="96">
        <f>IF(SP_NORTE!Z132="","*",SP_NORTE!Z132)</f>
        <v>1</v>
      </c>
      <c r="K97" s="97">
        <f>IF(SP_NORTE!AC132="","*",SP_NORTE!AC132)</f>
        <v>0.29166666666666669</v>
      </c>
    </row>
    <row r="98" spans="2:11" hidden="1">
      <c r="B98" s="94" t="str">
        <f>IF(SP_NORTE!X133="","*",SP_NORTE!X133)</f>
        <v>*</v>
      </c>
      <c r="C98" s="95">
        <f>IF(SP_NORTE!B133="","*",SP_NORTE!B133)</f>
        <v>46063</v>
      </c>
      <c r="D98" s="94" t="str">
        <f>IF(SP_NORTE!D133="","*",SP_NORTE!D133)</f>
        <v>JULIO (TF-648)</v>
      </c>
      <c r="E98" s="94" t="str">
        <f>IF(SP_NORTE!G133="","*",SP_NORTE!G133)</f>
        <v>-</v>
      </c>
      <c r="F98" s="100" t="str">
        <f>IF(SP_NORTE!L133="","*",SP_NORTE!L133)</f>
        <v>ZCZ-ZZF</v>
      </c>
      <c r="G98" s="95" t="str">
        <f>IF(SP_NORTE!H133="","*",SP_NORTE!H133)</f>
        <v>-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-</v>
      </c>
      <c r="K98" s="97" t="str">
        <f>IF(SP_NORTE!AC133="","*",SP_NORTE!AC133)</f>
        <v>-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>
        <f>IF(SP_NORTE!B135="","*",SP_NORTE!B135)</f>
        <v>46063</v>
      </c>
      <c r="D100" s="94" t="str">
        <f>IF(SP_NORTE!D135="","*",SP_NORTE!D135)</f>
        <v>MOD SPN</v>
      </c>
      <c r="E100" s="94" t="str">
        <f>IF(SP_NORTE!G135="","*",SP_NORTE!G135)</f>
        <v>-</v>
      </c>
      <c r="F100" s="100" t="str">
        <f>IF(SP_NORTE!L135="","*",SP_NORTE!L135)</f>
        <v>ZMA-ZDG</v>
      </c>
      <c r="G100" s="95" t="str">
        <f>IF(SP_NORTE!H135="","*",SP_NORTE!H135)</f>
        <v>-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-</v>
      </c>
    </row>
    <row r="101" spans="2:11" hidden="1">
      <c r="B101" s="94" t="str">
        <f>IF(SP_NORTE!X136="","*",SP_NORTE!X136)</f>
        <v>*</v>
      </c>
      <c r="C101" s="95">
        <f>IF(SP_NORTE!B136="","*",SP_NORTE!B136)</f>
        <v>46063</v>
      </c>
      <c r="D101" s="94" t="str">
        <f>IF(SP_NORTE!D136="","*",SP_NORTE!D136)</f>
        <v>V40</v>
      </c>
      <c r="E101" s="94" t="str">
        <f>IF(SP_NORTE!G136="","*",SP_NORTE!G136)</f>
        <v>K58K592</v>
      </c>
      <c r="F101" s="100" t="str">
        <f>IF(SP_NORTE!L136="","*",SP_NORTE!L136)</f>
        <v>ZMA-ZDG</v>
      </c>
      <c r="G101" s="95" t="str">
        <f>IF(SP_NORTE!H136="","*",SP_NORTE!H136)</f>
        <v>K58K592</v>
      </c>
      <c r="H101" s="95" t="str">
        <f>IF(SP_NORTE!AA136="","*",SP_NORTE!AA136)</f>
        <v>FIXO</v>
      </c>
      <c r="I101" s="95" t="str">
        <f>IF(SP_NORTE!AB136="","*",SP_NORTE!AB136)</f>
        <v>ACIONAMENTO</v>
      </c>
      <c r="J101" s="96">
        <f>IF(SP_NORTE!Z136="","*",SP_NORTE!Z136)</f>
        <v>1</v>
      </c>
      <c r="K101" s="97">
        <f>IF(SP_NORTE!AC136="","*",SP_NORTE!AC136)</f>
        <v>0.29166666666666669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>
        <f>IF(SP_NORTE!B138="","*",SP_NORTE!B138)</f>
        <v>46063</v>
      </c>
      <c r="D103" s="94" t="str">
        <f>IF(SP_NORTE!D138="","*",SP_NORTE!D138)</f>
        <v>W92</v>
      </c>
      <c r="E103" s="94" t="str">
        <f>IF(SP_NORTE!G138="","*",SP_NORTE!G138)</f>
        <v>ZMA2</v>
      </c>
      <c r="F103" s="100" t="str">
        <f>IF(SP_NORTE!L138="","*",SP_NORTE!L138)</f>
        <v>ZDZ-ZMA</v>
      </c>
      <c r="G103" s="95" t="str">
        <f>IF(SP_NORTE!H138="","*",SP_NORTE!H138)</f>
        <v>ZMA2</v>
      </c>
      <c r="H103" s="95" t="str">
        <f>IF(SP_NORTE!AA138="","*",SP_NORTE!AA138)</f>
        <v>FIXO</v>
      </c>
      <c r="I103" s="95" t="str">
        <f>IF(SP_NORTE!AB138="","*",SP_NORTE!AB138)</f>
        <v>ACIONAMENTO</v>
      </c>
      <c r="J103" s="96" t="str">
        <f>IF(SP_NORTE!Z138="","*",SP_NORTE!Z138)</f>
        <v>2 José Carlos + Junior</v>
      </c>
      <c r="K103" s="97">
        <f>IF(SP_NORTE!AC138="","*",SP_NORTE!AC138)</f>
        <v>0.29166666666666669</v>
      </c>
    </row>
    <row r="104" spans="2:11" hidden="1">
      <c r="B104" s="94" t="str">
        <f>IF(SP_NORTE!X139="","*",SP_NORTE!X139)</f>
        <v>*</v>
      </c>
      <c r="C104" s="95">
        <f>IF(SP_NORTE!B139="","*",SP_NORTE!B139)</f>
        <v>46063</v>
      </c>
      <c r="D104" s="94" t="str">
        <f>IF(SP_NORTE!D139="","*",SP_NORTE!D139)</f>
        <v>ANTONIO (TF-681)</v>
      </c>
      <c r="E104" s="94" t="str">
        <f>IF(SP_NORTE!G139="","*",SP_NORTE!G139)</f>
        <v>-</v>
      </c>
      <c r="F104" s="100" t="str">
        <f>IF(SP_NORTE!L139="","*",SP_NORTE!L139)</f>
        <v>ZZR-ZDZ</v>
      </c>
      <c r="G104" s="95" t="str">
        <f>IF(SP_NORTE!H139="","*",SP_NORTE!H139)</f>
        <v>-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-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>
        <f>IF(SP_NORTE!B141="","*",SP_NORTE!B141)</f>
        <v>46063</v>
      </c>
      <c r="D106" s="94" t="str">
        <f>IF(SP_NORTE!D141="","*",SP_NORTE!D141)</f>
        <v>PEDRO (TP-696)</v>
      </c>
      <c r="E106" s="94" t="str">
        <f>IF(SP_NORTE!G141="","*",SP_NORTE!G141)</f>
        <v>-</v>
      </c>
      <c r="F106" s="100" t="str">
        <f>IF(SP_NORTE!L141="","*",SP_NORTE!L141)</f>
        <v>ZOX</v>
      </c>
      <c r="G106" s="95" t="str">
        <f>IF(SP_NORTE!H141="","*",SP_NORTE!H141)</f>
        <v>-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-</v>
      </c>
      <c r="K106" s="97" t="str">
        <f>IF(SP_NORTE!AC141="","*",SP_NORTE!AC141)</f>
        <v>-</v>
      </c>
    </row>
    <row r="107" spans="2:11" hidden="1">
      <c r="B107" s="94" t="str">
        <f>IF(SP_NORTE!X142="","*",SP_NORTE!X142)</f>
        <v>*</v>
      </c>
      <c r="C107" s="95">
        <f>IF(SP_NORTE!B142="","*",SP_NORTE!B142)</f>
        <v>46063</v>
      </c>
      <c r="D107" s="94" t="str">
        <f>IF(SP_NORTE!D142="","*",SP_NORTE!D142)</f>
        <v>V83</v>
      </c>
      <c r="E107" s="94" t="str">
        <f>IF(SP_NORTE!G142="","*",SP_NORTE!G142)</f>
        <v>ZIQ2</v>
      </c>
      <c r="F107" s="100" t="str">
        <f>IF(SP_NORTE!L142="","*",SP_NORTE!L142)</f>
        <v>ZRQ-ZQX</v>
      </c>
      <c r="G107" s="95" t="str">
        <f>IF(SP_NORTE!H142="","*",SP_NORTE!H142)</f>
        <v>ZIQ2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>
        <f>IF(SP_NORTE!B143="","*",SP_NORTE!B143)</f>
        <v>46063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2026-02-09T16:29:12Z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