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20" documentId="8_{B6337239-1A00-434D-AAD0-422EA1FEB5AE}" xr6:coauthVersionLast="47" xr6:coauthVersionMax="47" xr10:uidLastSave="{0FECE277-EF5C-4E3E-84B4-61C446C109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6" i="16" s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09" i="16" s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2" i="16" s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8" i="1" l="1" a="1"/>
  <c r="BD128" i="1" s="1"/>
  <c r="BD151" i="1" a="1"/>
  <c r="BD151" i="1" s="1"/>
  <c r="L107" i="16"/>
  <c r="AN112" i="1"/>
  <c r="L105" i="16"/>
  <c r="AN110" i="1"/>
  <c r="L110" i="16"/>
  <c r="AN115" i="1"/>
  <c r="L108" i="16"/>
  <c r="AN113" i="1"/>
  <c r="L113" i="16"/>
  <c r="AN118" i="1"/>
  <c r="L111" i="16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<sst xmlns="http://schemas.openxmlformats.org/spreadsheetml/2006/main" count="4304" uniqueCount="1338">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</sst>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Q1" activePane="topRight" state="frozen"/>
      <selection pane="topRight" activeCell="AQ14" sqref="AQ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1</v>
      </c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/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/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topLeftCell="K1" workbookViewId="0">
      <selection activeCell="A2" sqref="A2:T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Extra</v>
      </c>
      <c r="C11" s="95" t="str">
        <f>IF(FN_MC!Z16="","*",FN_MC!Z16)</f>
        <v>*</v>
      </c>
      <c r="D11" s="96" t="str">
        <f>IF(FN_MC!S16="","*",FN_MC!S16)</f>
        <v>MALHA CENTRAL</v>
      </c>
      <c r="E11" s="96" t="str">
        <f>IF(FN_MC!T16="","*",FN_MC!T16)</f>
        <v>PPN-POV</v>
      </c>
      <c r="F11" s="96">
        <f>IF(FN_MC!B16="","*",FN_MC!B16)</f>
        <v>46055</v>
      </c>
      <c r="G11" s="96" t="str">
        <f>IF(FN_MC!D16="","*",FN_MC!D16)</f>
        <v>CARLOS NEVES (TP-521)</v>
      </c>
      <c r="H11" s="96" t="str">
        <f>IF(FN_MC!F16="","*",FN_MC!F16)</f>
        <v>PDM - SUBSTITUIÇÃO - TRILHO</v>
      </c>
      <c r="I11" s="96" t="str">
        <f>IF(FN_MC!H16="","*",FN_MC!H16)</f>
        <v>-</v>
      </c>
      <c r="J11" s="96" t="str">
        <f>IF(FN_MC!I16="","*",FN_MC!I16)</f>
        <v>-</v>
      </c>
      <c r="K11" s="96" t="str">
        <f>IF(FN_MC!M16="","*",FN_MC!M16)</f>
        <v>POV-PJA</v>
      </c>
      <c r="L11" s="196" t="str">
        <f>IF(FN_MC!N16="","*",FN_MC!N16)</f>
        <v>POVPJA</v>
      </c>
      <c r="M11" s="97">
        <f>IF(FN_MC!J16="","*",FN_MC!J16)</f>
        <v>101</v>
      </c>
      <c r="N11" s="183">
        <f>IF(FN_MC!K16="","*",FN_MC!K16)</f>
        <v>1494</v>
      </c>
      <c r="O11" s="183" t="str">
        <f>IF(FN_MC!L16="","*",FN_MC!L16)</f>
        <v>-</v>
      </c>
      <c r="P11" s="107">
        <f>IF(FN_MC!O16="","*",FN_MC!O16)</f>
        <v>0.45833333333333331</v>
      </c>
      <c r="Q11" s="107">
        <f>IF(FN_MC!P16="","*",FN_MC!P16)</f>
        <v>8.3333333333333329E-2</v>
      </c>
      <c r="R11" s="96" t="str">
        <f>IF(FN_MC!Q16="","*",CONCATENATE(FN_MC!Q16," ",FN_MC!R16))</f>
        <v>8 M</v>
      </c>
      <c r="S11" s="96" t="str">
        <f>IF(FN_MC!V16="","*",FN_MC!V16)</f>
        <v>Carlos</v>
      </c>
      <c r="T11" s="96" t="str">
        <f>IF(FN_MC!W16="","*",FN_MC!W16)</f>
        <v>Substituição de trilho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2" xr:uid="{EDAA0C70-EBEE-4214-8066-7539E1905ACB}"/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1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2026-02-02T19:45:22Z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