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16" documentId="8_{B6337239-1A00-434D-AAD0-422EA1FEB5AE}" xr6:coauthVersionLast="47" xr6:coauthVersionMax="47" xr10:uidLastSave="{13B631F4-0328-4281-A4D8-3E36214483D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1" i="1" l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<sst xmlns="http://schemas.openxmlformats.org/spreadsheetml/2006/main" count="6059" uniqueCount="1608">
  <si>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</si>
  <si>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</si>
  <si>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</si>
  <si>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</si>
  <si>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</si>
  <si>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</si>
  <si>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</si>
  <si>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</si>
  <si>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</si>
  <si>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</si>
  <si>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</si>
  <si>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</si>
  <si>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</si>
  <si>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</si>
  <si>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</si>
  <si>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</si>
  <si>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</si>
  <si>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</si>
  <si>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</si>
  <si>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</si>
  <si>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</si>
  <si>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</si>
  <si>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</si>
  <si>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</si>
  <si>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</si>
  <si>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</si>
  <si>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</si>
  <si>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</si>
  <si>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</si>
  <si>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</si>
  <si>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</si>
  <si>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</si>
  <si>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</si>
  <si>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</si>
  <si>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</si>
  <si>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</si>
  <si>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</si>
  <si>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</si>
  <si>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</si>
  <si>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</si>
  <si>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</si>
  <si>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</si>
  <si>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</si>
  <si>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</si>
  <si>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</si>
  <si>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</si>
  <si>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</si>
  <si>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</si>
  <si>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</si>
  <si>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</si>
  <si>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</si>
  <si>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</si>
  <si>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</si>
  <si>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</si>
  <si>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</si>
  <si>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</si>
  <si>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</si>
  <si>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</si>
  <si>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</si>
  <si>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</si>
  <si>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</si>
  <si>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</si>
  <si>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</si>
  <si>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</si>
  <si>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</si>
  <si>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</si>
  <si>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</si>
  <si>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</si>
  <si>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</si>
  <si>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</si>
  <si>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</si>
  <si>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</si>
  <si>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</si>
  <si>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</si>
  <si>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</si>
  <si>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</si>
  <si>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</si>
  <si>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</si>
  <si>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</si>
  <si>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</si>
  <si>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</si>
  <si>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</si>
  <si>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</si>
  <si>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</si>
  <si>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</si>
  <si>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</si>
  <si>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</si>
  <si>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</si>
  <si>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</si>
  <si>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</si>
  <si>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</si>
  <si>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</si>
  <si>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</si>
  <si>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</si>
  <si>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</si>
  <si>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</si>
  <si>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</si>
  <si>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</si>
  <si>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</si>
  <si>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</si>
  <si>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</si>
  <si>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</si>
  <si>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</si>
  <si>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</si>
  <si>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</si>
  <si>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</si>
  <si>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</si>
  <si>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</si>
  <si>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</si>
  <si>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</si>
  <si>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</si>
  <si>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</si>
  <si>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</si>
  <si>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</si>
  <si>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</si>
  <si>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</si>
  <si>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</si>
  <si>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</si>
  <si>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</si>
  <si>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</si>
  <si>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</si>
  <si>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</si>
  <si>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</si>
  <si>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</si>
  <si>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</si>
  <si>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</si>
  <si>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</si>
  <si>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</si>
  <si>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</si>
  <si>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</si>
  <si>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</si>
  <si>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</si>
  <si>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</si>
  <si>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</si>
  <si>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</si>
  <si>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</si>
  <si>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</si>
  <si>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</si>
  <si>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</si>
  <si>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</si>
  <si>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</si>
  <si>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</si>
  <si>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</si>
  <si>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</si>
  <si>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</si>
  <si>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</si>
  <si>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</si>
  <si>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</si>
  <si>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</si>
  <si>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</si>
  <si>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</si>
  <si>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</si>
  <si>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</si>
  <si>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</si>
  <si>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</si>
  <si>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</si>
  <si>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</si>
  <si>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</si>
  <si>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</si>
  <si>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</si>
  <si>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</si>
  <si>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</si>
  <si>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</si>
  <si>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</si>
  <si>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</si>
  <si>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</si>
  <si>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</si>
  <si>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</si>
  <si>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</si>
  <si>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</si>
  <si>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</si>
  <si>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</si>
  <si>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</si>
  <si>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</si>
  <si>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</si>
  <si>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</si>
  <si>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</si>
  <si>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</si>
  <si>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</si>
  <si>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</si>
  <si>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</si>
  <si>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</si>
  <si>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</si>
  <si>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</si>
  <si>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</si>
  <si>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</si>
  <si>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</si>
  <si>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</si>
  <si>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</si>
  <si>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</si>
  <si>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</si>
  <si>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</si>
  <si>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</si>
  <si>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</si>
  <si>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</si>
  <si>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</si>
  <si>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</si>
  <si>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</si>
  <si>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</si>
  <si>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</si>
  <si>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</si>
  <si>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</si>
  <si>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</si>
  <si>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</si>
  <si>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</si>
  <si>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</si>
  <si>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</si>
  <si>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</si>
  <si>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</si>
  <si>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</si>
  <si>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</si>
  <si>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</si>
  <si>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</si>
  <si>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</si>
  <si>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</si>
  <si>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</si>
  <si>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</si>
  <si>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</si>
  <si>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</si>
  <si>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</si>
  <si>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</si>
  <si>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</si>
  <si>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</si>
  <si>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</si>
  <si>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</si>
  <si>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</si>
  <si>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</si>
  <si>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</si>
  <si>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</si>
  <si>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</si>
  <si>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</si>
  <si>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</si>
  <si>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</si>
  <si>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</si>
  <si>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</si>
  <si>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</si>
  <si>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</si>
  <si>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</si>
  <si>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</si>
  <si>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</si>
  <si>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</si>
  <si>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</si>
  <si>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</si>
  <si>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</si>
  <si>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</si>
  <si>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</si>
  <si>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</si>
  <si>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</si>
  <si>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</si>
  <si>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</si>
  <si>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</si>
  <si>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</si>
  <si>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</si>
  <si>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</si>
  <si>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</si>
  <si>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</si>
  <si>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</si>
  <si>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</si>
  <si>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</si>
  <si>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</si>
  <si>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</si>
  <si>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</si>
  <si>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</si>
  <si>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</si>
  <si>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</si>
  <si>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</si>
  <si>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</si>
  <si>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</si>
  <si>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</si>
  <si>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</si>
  <si>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</si>
  <si>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</si>
  <si>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</si>
  <si>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</si>
  <si>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</si>
  <si>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</si>
  <si>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</si>
  <si>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</si>
  <si>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</si>
  <si>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</si>
  <si>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</si>
  <si>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</si>
  <si>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</si>
  <si>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</si>
  <si>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</si>
  <si>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</si>
  <si>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</si>
  <si>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</si>
  <si>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</si>
  <si>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</si>
  <si>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</si>
  <si>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</si>
  <si>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</si>
  <si>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</si>
  <si>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</si>
  <si>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</si>
  <si>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</si>
  <si>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</si>
  <si>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</si>
  <si>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</si>
  <si>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</si>
  <si>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</si>
  <si>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</si>
  <si>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</si>
  <si>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</si>
  <si>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</si>
  <si>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</si>
  <si>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</si>
  <si>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</si>
  <si>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</si>
  <si>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</si>
  <si>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</si>
  <si>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</si>
  <si>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</si>
  <si>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</si>
  <si>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</si>
  <si>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</si>
  <si>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</si>
  <si>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</si>
  <si>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</si>
  <si>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</si>
  <si>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</si>
  <si>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</si>
  <si>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</si>
  <si>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</si>
  <si>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</si>
  <si>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</si>
  <si>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</si>
  <si>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</si>
  <si>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</si>
  <si>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</si>
  <si>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</si>
  <si>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</si>
  <si>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</si>
  <si>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</si>
  <si>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</si>
  <si>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</si>
  <si>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</si>
  <si>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</si>
  <si>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</si>
  <si>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</si>
  <si>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</si>
  <si>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</si>
  <si>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</si>
  <si>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</si>
  <si>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</si>
  <si>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</si>
  <si>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</si>
  <si>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</si>
  <si>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</si>
  <si>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</si>
  <si>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</si>
  <si>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</si>
  <si>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</si>
  <si>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</si>
  <si>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</si>
  <si>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</si>
  <si>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</si>
  <si>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</si>
  <si>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</si>
  <si>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</si>
  <si>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</si>
  <si>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</si>
  <si>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</si>
  <si>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</si>
  <si>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</si>
  <si>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</si>
  <si>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</si>
  <si>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</si>
  <si>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</si>
  <si>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</si>
  <si>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</si>
  <si>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</si>
  <si>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</si>
  <si>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</si>
  <si>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</si>
  <si>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</si>
  <si>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</si>
  <si>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</si>
  <si>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</si>
  <si>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</si>
  <si>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</si>
  <si>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</si>
  <si>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</si>
  <si>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</si>
  <si>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</si>
  <si>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</si>
  <si>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</si>
  <si>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</si>
  <si>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</si>
  <si>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</si>
  <si>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</si>
  <si>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</si>
  <si>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</si>
  <si>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</si>
  <si>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</si>
  <si>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</si>
  <si>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</si>
  <si>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</si>
  <si>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</si>
  <si>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</si>
  <si>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</si>
  <si>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</si>
  <si>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</si>
  <si>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</si>
  <si>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</si>
  <si>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</si>
  <si>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</si>
  <si>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</si>
  <si>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</si>
  <si>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</si>
  <si>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</si>
  <si>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</si>
  <si>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</si>
  <si>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</si>
  <si>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</si>
  <si>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</si>
  <si>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</si>
  <si>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</si>
  <si>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</si>
  <si>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</si>
  <si>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</si>
  <si>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</si>
  <si>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</si>
  <si>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</si>
  <si>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</si>
  <si>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</si>
  <si>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</si>
  <si>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</si>
  <si>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</si>
  <si>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</si>
  <si>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</si>
  <si>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</si>
  <si>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</si>
  <si>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</si>
  <si>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</si>
  <si>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</si>
  <si>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</si>
  <si>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</si>
  <si>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</si>
  <si>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</si>
  <si>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</si>
  <si>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</si>
  <si>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</si>
  <si>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</si>
  <si>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</si>
  <si>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</si>
  <si>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</si>
  <si>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</si>
  <si>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</si>
  <si>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</si>
  <si>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</si>
  <si>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</si>
  <si>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</si>
  <si>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</si>
  <si>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</si>
  <si>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</si>
  <si>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</si>
  <si>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</si>
  <si>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</si>
  <si>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</si>
  <si>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</si>
  <si>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</si>
  <si>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</si>
  <si>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</si>
  <si>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</si>
  <si>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</si>
  <si>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</si>
  <si>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</si>
  <si>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</si>
  <si>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</si>
  <si>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</si>
  <si>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</si>
  <si>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</si>
  <si>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</si>
  <si>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</si>
  <si>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</si>
  <si>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</si>
  <si>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</si>
  <si>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</si>
  <si>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</si>
  <si>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</si>
  <si>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</si>
  <si>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</si>
  <si>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</si>
  <si>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</si>
  <si>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</si>
  <si>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</si>
  <si>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</si>
  <si>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</si>
  <si>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</si>
  <si>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</si>
  <si>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</si>
  <si>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</si>
  <si>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</si>
  <si>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</si>
  <si>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</si>
  <si>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</si>
  <si>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</si>
  <si>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</si>
  <si>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</si>
  <si>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</si>
  <si>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</si>
  <si>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</si>
  <si>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</si>
  <si>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</si>
  <si>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</si>
  <si>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</si>
  <si>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</si>
  <si>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</si>
  <si>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</si>
  <si>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</si>
  <si>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</si>
  <si>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</si>
  <si>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</si>
  <si>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</si>
  <si>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</si>
  <si>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</si>
  <si>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</si>
  <si>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</si>
  <si>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</si>
  <si>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</si>
  <si>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</si>
  <si>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</si>
  <si>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</si>
  <si>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</si>
  <si>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</si>
  <si>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</si>
  <si>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</si>
  <si>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</si>
  <si>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</si>
  <si>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</si>
  <si>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</si>
  <si>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</si>
  <si>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</si>
  <si>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</si>
  <si>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</si>
  <si>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</si>
  <si>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</si>
  <si>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</si>
  <si>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</si>
  <si>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</si>
  <si>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</si>
  <si>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</si>
  <si>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</si>
  <si>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</si>
  <si>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</si>
  <si>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</si>
  <si>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</si>
  <si>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</si>
  <si>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</si>
  <si>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</si>
  <si>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</si>
  <si>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</si>
  <si>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</si>
  <si>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</si>
  <si>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</si>
  <si>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</si>
  <si>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</si>
  <si>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</si>
  <si>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</si>
  <si>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</si>
  <si>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</si>
  <si>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</si>
  <si>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</si>
  <si>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</si>
  <si>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</si>
  <si>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</si>
  <si>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</si>
  <si>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</si>
  <si>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</si>
  <si>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</si>
  <si>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</si>
  <si>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</si>
  <si>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</si>
  <si>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</si>
  <si>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</si>
  <si>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</si>
  <si>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</si>
  <si>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</si>
  <si>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</si>
  <si>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</si>
  <si>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</si>
  <si>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</si>
  <si>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</si>
  <si>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</si>
  <si>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</si>
  <si>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</si>
  <si>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</si>
  <si>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</si>
  <si>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</si>
  <si>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</si>
  <si>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</si>
  <si>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</si>
  <si>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</si>
  <si>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</si>
  <si>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</si>
  <si>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</si>
  <si>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</si>
  <si>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</si>
  <si>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</si>
  <si>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</si>
  <si>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</si>
  <si>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</si>
  <si>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</si>
  <si>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</si>
  <si>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</si>
  <si>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</si>
  <si>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</si>
  <si>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</si>
  <si>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</si>
  <si>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</si>
  <si>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</si>
  <si>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</si>
  <si>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</si>
  <si>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</si>
  <si>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</si>
  <si>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</si>
  <si>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</si>
  <si>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</si>
  <si>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</si>
  <si>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</si>
  <si>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</si>
  <si>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</si>
  <si>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</si>
  <si>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</si>
  <si>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</si>
  <si>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</si>
  <si>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</si>
  <si>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</si>
  <si>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</si>
  <si>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</si>
  <si>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</si>
  <si>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</si>
  <si>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</si>
  <si>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</si>
  <si>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</si>
  <si>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</si>
  <si>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</si>
  <si>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</si>
  <si>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</si>
  <si>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</si>
  <si>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</si>
  <si>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</si>
  <si>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</si>
  <si>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</si>
  <si>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</si>
  <si>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</si>
  <si>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</si>
  <si>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</si>
  <si>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</si>
  <si>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</si>
  <si>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</si>
  <si>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</si>
  <si>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</si>
  <si>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</si>
  <si>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</si>
  <si>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</si>
  <si>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</si>
  <si>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</si>
  <si>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</si>
  <si>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</si>
  <si>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</si>
  <si>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</si>
  <si>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</si>
  <si>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</si>
  <si>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</si>
  <si>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</si>
  <si>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</si>
  <si>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</si>
  <si>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</si>
  <si>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</si>
  <si>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</si>
  <si>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</si>
  <si>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</si>
  <si>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</si>
  <si>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</si>
  <si>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</si>
  <si>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</si>
  <si>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</si>
  <si>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</si>
  <si>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</si>
  <si>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</si>
  <si>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</si>
  <si>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</si>
  <si>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</si>
  <si>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</si>
  <si>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</si>
  <si>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</si>
  <si>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</si>
  <si>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</si>
  <si>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</si>
  <si>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</si>
  <si>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</si>
  <si>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</si>
  <si>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</si>
  <si>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</si>
  <si>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</si>
  <si>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</si>
  <si>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</si>
  <si>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</si>
  <si>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</si>
  <si>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</si>
  <si>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</si>
  <si>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</si>
  <si>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</si>
  <si>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</si>
  <si>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</si>
  <si>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</si>
  <si>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</si>
  <si>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</si>
  <si>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</si>
  <si>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</si>
  <si>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</si>
  <si>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</si>
  <si>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</si>
  <si>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</si>
  <si>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</si>
  <si>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</si>
  <si>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</si>
  <si>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</si>
  <si>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</si>
  <si>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</si>
  <si>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</si>
  <si>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</si>
  <si>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</si>
  <si>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</si>
  <si>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</si>
  <si>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</si>
  <si>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</si>
  <si>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</si>
  <si>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</si>
  <si>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</si>
  <si>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</si>
  <si>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</si>
  <si>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</si>
  <si>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</si>
  <si>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</si>
  <si>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</si>
  <si>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</si>
  <si>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</si>
  <si>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</si>
  <si>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</si>
  <si>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</si>
  <si>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</si>
  <si>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</si>
  <si>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</si>
  <si>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</si>
  <si>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</si>
  <si>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</si>
  <si>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</si>
  <si>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</si>
  <si>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</si>
  <si>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</si>
  <si>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</si>
  <si>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</si>
  <si>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</si>
  <si>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</si>
  <si>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</si>
  <si>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</si>
  <si>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</si>
  <si>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</si>
  <si>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</si>
  <si>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</si>
  <si>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</si>
  <si>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</si>
  <si>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</si>
  <si>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</si>
  <si>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</si>
  <si>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</si>
  <si>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</si>
  <si>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</si>
  <si>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</si>
  <si>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</si>
  <si>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</si>
  <si>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</si>
  <si>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</si>
  <si>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</si>
  <si>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</si>
  <si>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</si>
  <si>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</si>
  <si>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</si>
  <si>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</si>
  <si>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</si>
  <si>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</si>
  <si>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</si>
  <si>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</si>
  <si>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</si>
  <si>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</si>
  <si>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</si>
  <si>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</si>
  <si>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</si>
  <si>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</si>
  <si>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</si>
  <si>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</si>
  <si>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</si>
  <si>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</si>
  <si>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</si>
  <si>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</si>
  <si>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</si>
  <si>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</si>
  <si>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</si>
  <si>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</si>
  <si>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</si>
  <si>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</si>
  <si>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</si>
  <si>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</si>
  <si>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</si>
  <si>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</si>
  <si>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</si>
  <si>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</si>
  <si>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</si>
  <si>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</si>
  <si>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</si>
  <si>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</si>
  <si>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</si>
  <si>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</si>
  <si>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</si>
  <si>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</si>
  <si>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</si>
  <si>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</si>
  <si>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</si>
  <si>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</si>
  <si>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</si>
  <si>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</si>
  <si>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</si>
  <si>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</si>
  <si>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</si>
  <si>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</si>
  <si>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</si>
  <si>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</si>
  <si>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</si>
  <si>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</si>
  <si>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</si>
  <si>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</si>
  <si>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</si>
  <si>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</si>
  <si>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</si>
  <si>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</si>
  <si>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</si>
  <si>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</si>
  <si>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</si>
  <si>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</si>
  <si>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</si>
  <si>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</si>
  <si>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</si>
  <si>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</si>
  <si>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</si>
  <si>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</si>
  <si>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</si>
  <si>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</si>
  <si>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</si>
  <si>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</si>
  <si>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</si>
  <si>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</si>
  <si>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</si>
  <si>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</si>
  <si>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</si>
  <si>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</si>
  <si>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</si>
  <si>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</si>
  <si>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</si>
  <si>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</si>
  <si>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</si>
  <si>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</si>
  <si>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</si>
  <si>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</si>
  <si>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</si>
  <si>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</si>
  <si>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</si>
  <si>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</si>
  <si>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</si>
  <si>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</si>
  <si>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</si>
  <si>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</si>
  <si>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</si>
  <si>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</si>
  <si>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</si>
  <si>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</si>
  <si>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</si>
  <si>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</si>
  <si>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</si>
  <si>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</si>
  <si>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</si>
  <si>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</si>
  <si>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</si>
  <si>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</si>
  <si>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</si>
  <si>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</si>
  <si>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</si>
  <si>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</si>
  <si>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</si>
  <si>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</si>
  <si>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</si>
  <si>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</si>
  <si>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</si>
  <si>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</si>
  <si>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</si>
  <si>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</si>
  <si>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</si>
  <si>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</si>
  <si>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</si>
  <si>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</si>
  <si>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</si>
  <si>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</si>
  <si>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</si>
  <si>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</si>
  <si>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</si>
  <si>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</si>
  <si>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</si>
  <si>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</si>
  <si>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</si>
  <si>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</si>
  <si>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</si>
  <si>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</si>
  <si>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</si>
  <si>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</si>
  <si>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</si>
  <si>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</si>
  <si>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</si>
  <si>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</si>
  <si>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</si>
  <si>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</si>
  <si>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</si>
  <si>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</si>
  <si>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</si>
  <si>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</si>
  <si>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</si>
  <si>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</si>
  <si>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</si>
  <si>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</si>
  <si>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</si>
  <si>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</si>
  <si>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</si>
  <si>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</si>
  <si>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</si>
  <si>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</si>
  <si>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</si>
  <si>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</si>
  <si>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</si>
  <si>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</si>
  <si>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</si>
  <si>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</si>
  <si>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</si>
  <si>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</si>
  <si>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</si>
  <si>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</si>
  <si>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</si>
  <si>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</si>
  <si>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</si>
  <si>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</si>
  <si>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</si>
  <si>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</si>
  <si>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</si>
  <si>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</si>
  <si>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</si>
  <si>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</si>
  <si>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</si>
  <si>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</si>
  <si>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</si>
  <si>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</si>
  <si>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</si>
  <si>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</si>
  <si>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</si>
  <si>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</si>
  <si>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</si>
  <si>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</si>
  <si>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</si>
  <si>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</si>
  <si>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</si>
  <si>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</si>
  <si>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</si>
  <si>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</si>
  <si>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</si>
  <si>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</si>
  <si>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</si>
  <si>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</si>
  <si>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</si>
  <si>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</si>
  <si>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</si>
  <si>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</si>
  <si>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</si>
  <si>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</si>
  <si>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</si>
  <si>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</si>
  <si>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</si>
  <si>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</si>
  <si>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</si>
  <si>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</si>
  <si>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</si>
  <si>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</si>
  <si>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</si>
  <si>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</si>
  <si>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</si>
  <si>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</si>
  <si>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</si>
  <si>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</si>
  <si>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</si>
  <si>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</si>
  <si>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</si>
  <si>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</si>
  <si>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</si>
  <si>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</si>
  <si>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</si>
  <si>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</si>
  <si>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</si>
  <si>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</si>
  <si>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</si>
  <si>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</si>
  <si>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</si>
  <si>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</si>
  <si>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</si>
  <si>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</si>
  <si>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</si>
  <si>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</si>
  <si>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</si>
  <si>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</si>
  <si>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</si>
  <si>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</si>
  <si>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</si>
  <si>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</si>
  <si>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</si>
  <si>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</si>
  <si>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</si>
  <si>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</si>
  <si>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</si>
  <si>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</si>
  <si>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</si>
  <si>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</si>
  <si>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</si>
  <si>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</si>
  <si>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</si>
  <si>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</si>
  <si>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</si>
  <si>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</si>
  <si>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</si>
  <si>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</si>
  <si>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</si>
  <si>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</si>
  <si>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</si>
  <si>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</si>
  <si>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</si>
  <si>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</si>
  <si>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</si>
  <si>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</si>
  <si>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</si>
  <si>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</si>
  <si>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</si>
  <si>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</si>
  <si>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</si>
  <si>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</si>
  <si>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</si>
  <si>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</si>
  <si>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</si>
  <si>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</si>
  <si>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</si>
  <si>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</si>
  <si>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</si>
  <si>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</si>
  <si>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</si>
  <si>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</si>
  <si>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</si>
  <si>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</si>
  <si>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</si>
  <si>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</si>
  <si>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</si>
  <si>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</si>
  <si>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</si>
  <si>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</si>
  <si>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</si>
  <si>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</si>
  <si>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</si>
  <si>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</si>
  <si>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</si>
  <si>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</si>
  <si>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</si>
  <si>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</si>
  <si>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</si>
  <si>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</si>
  <si>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</si>
  <si>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</si>
  <si>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</si>
  <si>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</si>
  <si>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</si>
  <si>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</si>
  <si>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</si>
  <si>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</si>
  <si>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</si>
  <si>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</si>
  <si>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</si>
  <si>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</si>
  <si>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</si>
  <si>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</si>
  <si>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</si>
  <si>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</si>
  <si>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</si>
  <si>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</si>
  <si>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</si>
  <si>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</si>
  <si>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</si>
  <si>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</si>
  <si>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</si>
  <si>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</si>
  <si>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</si>
  <si>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</si>
  <si>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</si>
  <si>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</si>
  <si>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</si>
  <si>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</si>
  <si>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</si>
  <si>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</si>
  <si>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</si>
  <si>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</si>
  <si>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</si>
  <si>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</si>
  <si>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</si>
  <si>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</si>
  <si>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</si>
  <si>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</si>
  <si>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</si>
  <si>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</si>
  <si>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</si>
  <si>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</si>
  <si>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</si>
  <si>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</si>
  <si>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</si>
  <si>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</si>
  <si>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</si>
  <si>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</si>
  <si>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</si>
  <si>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</si>
  <si>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</si>
  <si>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</si>
  <si>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</si>
  <si>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</si>
  <si>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</si>
  <si>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</si>
  <si>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</si>
  <si>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</si>
  <si>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</si>
  <si>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</si>
  <si>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</si>
  <si>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</si>
  <si>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</si>
  <si>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</si>
  <si>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</si>
  <si>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</si>
  <si>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</si>
  <si>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</si>
  <si>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</si>
  <si>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</si>
  <si>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</si>
  <si>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</si>
  <si>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</si>
  <si>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</si>
  <si>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</si>
  <si>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</si>
  <si>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</si>
  <si>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</si>
  <si>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</si>
  <si>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</si>
  <si>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</si>
  <si>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</si>
  <si>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</si>
  <si>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</si>
  <si>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</si>
  <si>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</si>
  <si>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</si>
  <si>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</si>
  <si>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</si>
  <si>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</si>
  <si>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</si>
  <si>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</si>
  <si>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</si>
  <si>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</si>
  <si>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</si>
  <si>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</si>
  <si>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</si>
  <si>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</si>
  <si>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</si>
  <si>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</si>
  <si>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</si>
  <si>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</si>
  <si>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</si>
  <si>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</si>
  <si>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</si>
  <si>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</si>
  <si>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</si>
  <si>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</si>
  <si>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</si>
  <si>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</si>
  <si>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</si>
  <si>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</si>
  <si>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</si>
  <si>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</si>
  <si>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</si>
  <si>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</si>
  <si>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</si>
  <si>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</si>
  <si>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</si>
  <si>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</si>
  <si>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</si>
  <si>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</si>
  <si>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</si>
  <si>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</si>
  <si>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</si>
  <si>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</si>
  <si>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</si>
  <si>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</si>
  <si>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</si>
  <si>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</si>
  <si>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</si>
  <si>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</si>
  <si>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</si>
  <si>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</si>
  <si>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</si>
  <si>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</si>
  <si>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</si>
  <si>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</si>
  <si>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</si>
  <si>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</si>
  <si>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</si>
  <si>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</si>
  <si>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</si>
  <si>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</si>
  <si>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</si>
  <si>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</si>
  <si>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</si>
  <si>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</si>
  <si>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</si>
  <si>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</si>
  <si>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</si>
  <si>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</si>
  <si>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</si>
  <si>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</si>
  <si>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</si>
  <si>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</si>
  <si>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</si>
  <si>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</si>
  <si>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</si>
  <si>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</si>
  <si>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</si>
  <si>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</si>
  <si>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</si>
  <si>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</si>
  <si>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</si>
  <si>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</si>
  <si>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</si>
  <si>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</si>
  <si>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</si>
  <si>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</si>
  <si>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</si>
  <si>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</si>
  <si>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</si>
  <si>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</si>
  <si>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</si>
  <si>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</si>
  <si>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</si>
  <si>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</si>
  <si>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</si>
  <si>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</si>
  <si>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</si>
  <si>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</si>
  <si>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</si>
  <si>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</si>
  <si>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</si>
  <si>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</si>
  <si>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</si>
  <si>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</si>
  <si>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</si>
  <si>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</si>
  <si>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</si>
  <si>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</si>
  <si>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</si>
  <si>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</si>
  <si>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</si>
  <si>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</si>
  <si>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</si>
  <si>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</si>
  <si>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</si>
  <si>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</si>
  <si>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</si>
  <si>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</si>
  <si>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</si>
  <si>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</si>
  <si>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</si>
  <si>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</si>
  <si>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</si>
  <si>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</si>
  <si>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</si>
  <si>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</si>
  <si>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</si>
  <si>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</si>
  <si>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</si>
  <si>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</si>
  <si>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</si>
  <si>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</si>
  <si>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</si>
  <si>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</si>
  <si>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</si>
  <si>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</si>
  <si>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</si>
  <si>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</si>
  <si>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</si>
  <si>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</si>
  <si>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</si>
  <si>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</si>
  <si>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</si>
  <si>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</si>
  <si>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</si>
  <si>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</si>
  <si>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</si>
  <si>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</si>
  <si>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</si>
  <si>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</si>
  <si>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</si>
  <si>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</si>
  <si>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</si>
  <si>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</si>
  <si>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</si>
  <si>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</si>
  <si>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</si>
  <si>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</si>
  <si>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</si>
  <si>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</si>
  <si>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</si>
  <si>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</si>
  <si>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</si>
  <si>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</si>
  <si>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</si>
  <si>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</si>
  <si>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</si>
  <si>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</si>
  <si>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</si>
  <si>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</si>
  <si>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</si>
  <si>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</si>
  <si>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</si>
  <si>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</si>
  <si>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</si>
  <si>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</si>
  <si>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</si>
  <si>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</si>
  <si>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</si>
  <si>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</si>
  <si>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</si>
  <si>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</si>
  <si>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</si>
  <si>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</si>
  <si>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</si>
  <si>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</si>
  <si>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</si>
  <si>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</si>
  <si>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</si>
  <si>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</si>
  <si>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</si>
  <si>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</si>
  <si>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</si>
  <si>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</si>
  <si>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</si>
  <si>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</si>
  <si>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</si>
  <si>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</si>
  <si>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</si>
  <si>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</si>
  <si>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</si>
  <si>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</si>
  <si>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</si>
  <si>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</si>
  <si>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</si>
  <si>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</si>
  <si>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</si>
  <si>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</si>
  <si>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</si>
  <si>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</si>
  <si>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</si>
  <si>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</si>
  <si>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</si>
  <si>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</si>
  <si>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</si>
  <si>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</si>
  <si>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</si>
  <si>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</si>
  <si>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</si>
  <si>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</si>
  <si>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</si>
  <si>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</si>
  <si>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</si>
  <si>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</si>
  <si>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</si>
  <si>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</si>
  <si>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</si>
  <si>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</si>
  <si>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</si>
  <si>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</si>
  <si>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</si>
  <si>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</si>
  <si>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</si>
  <si>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</si>
  <si>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</si>
  <si>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</si>
  <si>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</si>
  <si>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</si>
  <si>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</si>
  <si>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</si>
  <si>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</si>
  <si>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</si>
  <si>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</si>
  <si>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</si>
  <si>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</si>
  <si>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</si>
  <si>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</si>
  <si>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</si>
  <si>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</si>
  <si>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</si>
  <si>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</si>
  <si>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</si>
  <si>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</si>
  <si>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</si>
  <si>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</si>
  <si>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</si>
  <si>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</si>
  <si>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</si>
  <si>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</si>
  <si>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</si>
  <si>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</si>
  <si>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</si>
  <si>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</si>
  <si>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</si>
  <si>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</si>
  <si>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</si>
  <si>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</si>
  <si>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</si>
  <si>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</si>
  <si>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</si>
  <si>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</si>
  <si>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</si>
  <si>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</si>
  <si>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</si>
  <si>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</si>
  <si>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</si>
  <si>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</si>
  <si>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</si>
  <si>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</si>
  <si>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</si>
  <si>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</si>
  <si>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</si>
  <si>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</si>
  <si>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</si>
  <si>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</si>
  <si>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</si>
  <si>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</si>
  <si>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</si>
  <si>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</si>
  <si>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</si>
  <si>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</si>
  <si>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</si>
  <si>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</si>
  <si>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</si>
  <si>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</si>
  <si>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</si>
  <si>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</si>
  <si>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</si>
  <si>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</si>
  <si>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</si>
  <si>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</si>
  <si>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</si>
  <si>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</si>
  <si>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</si>
  <si>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</si>
  <si>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</si>
  <si>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</si>
  <si>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</si>
  <si>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</si>
  <si>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</si>
  <si>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</si>
  <si>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</si>
  <si>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</si>
  <si>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</si>
  <si>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</si>
  <si>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</si>
  <si>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</si>
  <si>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</si>
  <si>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</si>
  <si>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</si>
  <si>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</si>
  <si>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</si>
  <si>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</si>
  <si>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</si>
  <si>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</si>
  <si>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</si>
  <si>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</si>
  <si>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</si>
  <si>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</si>
  <si>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</si>
  <si>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</si>
  <si>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</si>
  <si>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</si>
  <si>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</si>
  <si>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</si>
  <si>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</si>
  <si>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</si>
  <si>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</si>
  <si>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</si>
  <si>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</si>
  <si>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</si>
  <si>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</si>
  <si>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</si>
  <si>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</si>
  <si>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</si>
  <si>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</si>
  <si>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</si>
  <si>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</si>
  <si>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</si>
  <si>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</si>
  <si>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</si>
  <si>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</si>
  <si>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</si>
  <si>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</si>
  <si>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</si>
  <si>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</si>
  <si>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</si>
  <si>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</si>
  <si>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</si>
  <si>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</si>
  <si>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</si>
  <si>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</si>
  <si>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</si>
  <si>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</si>
  <si>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</si>
  <si>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</si>
  <si>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</si>
  <si>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</si>
  <si>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</si>
  <si>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</si>
  <si>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</si>
  <si>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</si>
  <si>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</si>
  <si>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</si>
  <si>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</si>
  <si>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</si>
  <si>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</si>
  <si>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</si>
  <si>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</si>
  <si>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</si>
  <si>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</si>
  <si>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</si>
  <si>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as 14:36h - confirmando produção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</si>
  <si>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</si>
  <si>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</si>
  <si>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</si>
  <si>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</si>
  <si>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</si>
  <si>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</si>
  <si>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ZIQ</t>
  </si>
  <si>
    <t>Paulo</t>
  </si>
  <si>
    <t>Posicionamento de trilho no km 181,4 - 30minutos</t>
  </si>
  <si>
    <t>MC1 as 09:53h - licença as 10:04h</t>
  </si>
  <si>
    <t>Descarga de pedra SB 710TSF 90min
SB TSF1 45min
SB TSF732 45min</t>
  </si>
  <si>
    <t>TGRTRO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</si>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</sst>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4" fontId="8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zoomScaleNormal="100" workbookViewId="0">
      <pane xSplit="6" ySplit="5" topLeftCell="W275" activePane="bottomRight" state="frozen"/>
      <selection pane="bottomRight" activeCell="X301" sqref="X3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1544</v>
      </c>
      <c r="BK273" s="16" t="s">
        <v>1545</v>
      </c>
      <c r="BL273" s="15"/>
      <c r="BM273" s="14"/>
      <c r="BN273" s="14"/>
      <c r="BO273" s="160"/>
      <c r="BP273" s="16"/>
      <c r="BQ273" s="12" t="str">
        <f t="shared" si="32"/>
        <v>Produção</v>
      </c>
      <c r="BR273" s="18">
        <f t="shared" si="33"/>
        <v>1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0.60833333333333328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0.16805555555555551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1.3444444444444441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1554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1555</v>
      </c>
      <c r="W289" s="168" t="s">
        <v>1556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1557</v>
      </c>
      <c r="BK289" s="16" t="s">
        <v>1557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166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744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95" s="352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>
        <f>IF(BS_CONTROLE[[#This Row],[SB]]=0, "-", BS_CONTROLE[[#This Row],[SB]])</f>
        <v>732744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744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97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1135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1558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618</v>
      </c>
      <c r="J303" s="212">
        <v>98</v>
      </c>
      <c r="K303" s="212">
        <v>502</v>
      </c>
      <c r="L303" s="83" t="s">
        <v>11</v>
      </c>
      <c r="M303" s="199" t="s">
        <v>556</v>
      </c>
      <c r="N303" s="199" t="s">
        <v>1559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TRO</v>
      </c>
      <c r="AM303" s="279" t="str">
        <f>IF(BS_CONTROLE[[#This Row],[Entre - Estações]]=0, "-", BS_CONTROLE[[#This Row],[Entre - Estações]])</f>
        <v>TGR-TRO</v>
      </c>
      <c r="AN303" s="279" t="str">
        <f>IF(BS_CONTROLE[[#This Row],[SB]]=0, "-", BS_CONTROLE[[#This Row],[SB]])</f>
        <v>TGRTRO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1555</v>
      </c>
      <c r="W319" s="168" t="s">
        <v>1560</v>
      </c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97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1561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1562</v>
      </c>
      <c r="E3" s="316" t="s">
        <v>1563</v>
      </c>
      <c r="F3" s="316" t="s">
        <v>1564</v>
      </c>
      <c r="G3" s="316" t="s">
        <v>1565</v>
      </c>
      <c r="H3" s="316" t="s">
        <v>1566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1567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1568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1569</v>
      </c>
      <c r="W1" s="386"/>
      <c r="X1" s="386"/>
      <c r="Y1" s="103"/>
    </row>
    <row r="2" spans="1:25" s="100" customFormat="1" ht="11.25" customHeight="1">
      <c r="A2" s="104" t="s">
        <v>1570</v>
      </c>
      <c r="B2" s="104" t="s">
        <v>1571</v>
      </c>
      <c r="C2" s="104" t="s">
        <v>7</v>
      </c>
      <c r="D2" s="105" t="s">
        <v>1177</v>
      </c>
      <c r="E2" s="105" t="s">
        <v>1178</v>
      </c>
      <c r="F2" s="105" t="s">
        <v>1572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1573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>
        <f>IF(FN_MC!N295="","*",FN_MC!N295)</f>
        <v>732744</v>
      </c>
      <c r="M296" s="110">
        <f>IF(FN_MC!J295="","*",FN_MC!J295)</f>
        <v>98</v>
      </c>
      <c r="N296" s="291">
        <f>IF(FN_MC!K295="","*",FN_MC!K295)</f>
        <v>744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TRO</v>
      </c>
      <c r="K304" s="109" t="str">
        <f>IF(FN_MC!M303="","*",FN_MC!M303)</f>
        <v>TGR-TRO</v>
      </c>
      <c r="L304" s="328" t="str">
        <f>IF(FN_MC!N303="","*",FN_MC!N303)</f>
        <v>TGRTRO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1574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1575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1576</v>
      </c>
      <c r="C4" s="321" t="s">
        <v>1577</v>
      </c>
      <c r="D4" s="321" t="s">
        <v>1578</v>
      </c>
      <c r="E4" s="321" t="s">
        <v>1579</v>
      </c>
      <c r="F4" s="321" t="s">
        <v>545</v>
      </c>
      <c r="G4" s="321" t="s">
        <v>1580</v>
      </c>
      <c r="H4" s="187"/>
    </row>
    <row r="5" spans="1:8" ht="43.5">
      <c r="A5" s="187"/>
      <c r="B5" s="322" t="s">
        <v>1581</v>
      </c>
      <c r="C5" s="322">
        <v>309525</v>
      </c>
      <c r="D5" s="322" t="s">
        <v>1582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1583</v>
      </c>
      <c r="C6" s="322">
        <v>256875</v>
      </c>
      <c r="D6" s="322" t="s">
        <v>1584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1585</v>
      </c>
      <c r="C7" s="322">
        <v>257278</v>
      </c>
      <c r="D7" s="322" t="s">
        <v>1586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1587</v>
      </c>
      <c r="C8" s="322">
        <v>261794</v>
      </c>
      <c r="D8" s="322" t="s">
        <v>1588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1589</v>
      </c>
      <c r="C9" s="322">
        <v>257033</v>
      </c>
      <c r="D9" s="322" t="s">
        <v>1590</v>
      </c>
      <c r="E9" s="322" t="s">
        <v>240</v>
      </c>
      <c r="F9" s="322" t="s">
        <v>732</v>
      </c>
      <c r="G9" s="322" t="s">
        <v>1591</v>
      </c>
      <c r="H9" s="187"/>
    </row>
    <row r="10" spans="1:8" ht="43.5">
      <c r="A10" s="187"/>
      <c r="B10" s="322" t="s">
        <v>1592</v>
      </c>
      <c r="C10" s="322">
        <v>396578</v>
      </c>
      <c r="D10" s="322" t="s">
        <v>1593</v>
      </c>
      <c r="E10" s="322" t="s">
        <v>240</v>
      </c>
      <c r="F10" s="322" t="s">
        <v>732</v>
      </c>
      <c r="G10" s="322" t="s">
        <v>1591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1594</v>
      </c>
      <c r="C2" s="95" t="s">
        <v>1162</v>
      </c>
      <c r="D2" s="95" t="s">
        <v>1164</v>
      </c>
      <c r="E2" s="95" t="s">
        <v>1595</v>
      </c>
      <c r="F2" s="95" t="s">
        <v>1596</v>
      </c>
      <c r="G2" s="95" t="s">
        <v>1597</v>
      </c>
      <c r="H2" s="95" t="s">
        <v>1598</v>
      </c>
      <c r="I2" s="95" t="s">
        <v>1599</v>
      </c>
      <c r="J2" s="95" t="s">
        <v>1600</v>
      </c>
      <c r="K2" s="130" t="s">
        <v>1601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TGR-TRO</v>
      </c>
      <c r="G309" s="120" t="str">
        <f>IF(FN_MC!I303="","*",FN_MC!I303)</f>
        <v>TRO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1602</v>
      </c>
      <c r="D5" s="390"/>
      <c r="E5" s="390"/>
      <c r="F5" s="390"/>
      <c r="G5" s="390"/>
      <c r="H5" s="390"/>
      <c r="I5" s="390"/>
      <c r="J5" s="391"/>
      <c r="K5" s="392" t="s">
        <v>1603</v>
      </c>
      <c r="L5" s="393"/>
      <c r="M5" s="393"/>
      <c r="N5" s="393"/>
      <c r="O5" s="394" t="s">
        <v>1604</v>
      </c>
      <c r="P5" s="395"/>
      <c r="Q5" s="396"/>
    </row>
    <row r="6" spans="1:17" s="93" customFormat="1" ht="15.75" customHeight="1">
      <c r="A6" s="87" t="s">
        <v>1572</v>
      </c>
      <c r="B6" s="94" t="s">
        <v>1571</v>
      </c>
      <c r="C6" s="95" t="s">
        <v>1177</v>
      </c>
      <c r="D6" s="96" t="s">
        <v>1178</v>
      </c>
      <c r="E6" s="95" t="s">
        <v>1605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1606</v>
      </c>
      <c r="M6" s="138" t="s">
        <v>30</v>
      </c>
      <c r="N6" s="139" t="s">
        <v>1172</v>
      </c>
      <c r="O6" s="241" t="s">
        <v>1215</v>
      </c>
      <c r="P6" s="152"/>
      <c r="Q6" s="188" t="s">
        <v>1607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as 14:36h - confirmando produção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744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744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*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TGR-TRO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TGR-TRO</v>
      </c>
      <c r="M305" s="140">
        <f>IF(FN_MC!AP303="","*",FN_MC!AP303)</f>
        <v>502</v>
      </c>
      <c r="N305" s="140" t="str">
        <f>IF(FN_MC!AM303="","*",FN_MC!AM303)</f>
        <v>TGR-TRO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*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*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*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*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1607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2026-01-14T18:38:34Z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