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24" documentId="120_S{118792C3-22EF-5104-A093-F22BFE3913F3}" xr6:coauthVersionLast="47" xr6:coauthVersionMax="47" xr10:uidLastSave="{FE04EA42-7237-460D-A898-1743E9B19EB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02" i="1" l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L95" i="15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 s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 s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 s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E40" i="1" a="1"/>
  <c r="BE40" i="1" s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2" i="15" s="1"/>
  <c r="S46" i="1" a="1"/>
  <c r="S46" i="1" s="1"/>
  <c r="D42" i="15" s="1"/>
  <c r="T46" i="1" a="1"/>
  <c r="T46" i="1" s="1"/>
  <c r="E42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D46" i="1" a="1"/>
  <c r="BD46" i="1" s="1"/>
  <c r="BE46" i="1" a="1"/>
  <c r="BE46" i="1" s="1"/>
  <c r="BR46" i="1"/>
  <c r="BS46" i="1"/>
  <c r="A47" i="1"/>
  <c r="C47" i="1"/>
  <c r="G47" i="1"/>
  <c r="M47" i="1" a="1"/>
  <c r="M47" i="1" s="1"/>
  <c r="F44" i="12" s="1"/>
  <c r="N47" i="1" a="1"/>
  <c r="N47" i="1" s="1"/>
  <c r="L43" i="15" s="1"/>
  <c r="R47" i="1"/>
  <c r="S47" i="1" a="1"/>
  <c r="S47" i="1" s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B47" i="1"/>
  <c r="BR47" i="1"/>
  <c r="BS47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D44" i="15" s="1"/>
  <c r="T48" i="1" a="1"/>
  <c r="T48" i="1" s="1"/>
  <c r="E44" i="15" s="1"/>
  <c r="U48" i="1" a="1"/>
  <c r="U48" i="1" s="1"/>
  <c r="AI48" i="1"/>
  <c r="BB48" i="1" s="1"/>
  <c r="AJ48" i="1"/>
  <c r="AK48" i="1"/>
  <c r="K41" i="10" s="1"/>
  <c r="AL48" i="1"/>
  <c r="AO48" i="1"/>
  <c r="AP48" i="1"/>
  <c r="M41" i="10" s="1"/>
  <c r="AQ48" i="1"/>
  <c r="AY48" i="1"/>
  <c r="BE48" i="1" a="1"/>
  <c r="BE48" i="1" s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C49" i="1" a="1"/>
  <c r="BC49" i="1" s="1"/>
  <c r="BD49" i="1" a="1"/>
  <c r="BD49" i="1" s="1"/>
  <c r="BE49" i="1" a="1"/>
  <c r="BE49" i="1" s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 s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8" i="15" s="1"/>
  <c r="S52" i="1" a="1"/>
  <c r="S52" i="1" s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 s="1"/>
  <c r="BR52" i="1"/>
  <c r="BS52" i="1"/>
  <c r="A53" i="1"/>
  <c r="C53" i="1"/>
  <c r="G53" i="1"/>
  <c r="R53" i="1"/>
  <c r="R49" i="15" s="1"/>
  <c r="S53" i="1" a="1"/>
  <c r="S53" i="1" s="1"/>
  <c r="D49" i="15" s="1"/>
  <c r="T53" i="1" a="1"/>
  <c r="T53" i="1" s="1"/>
  <c r="E49" i="15" s="1"/>
  <c r="U53" i="1" a="1"/>
  <c r="U53" i="1" s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E53" i="1" a="1"/>
  <c r="BE53" i="1" s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O57" i="1"/>
  <c r="AP57" i="1"/>
  <c r="M46" i="10" s="1"/>
  <c r="AQ57" i="1"/>
  <c r="AY57" i="1"/>
  <c r="BB57" i="1"/>
  <c r="BE57" i="1" a="1"/>
  <c r="BE57" i="1" s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E59" i="1" a="1"/>
  <c r="BE59" i="1" s="1"/>
  <c r="BR59" i="1"/>
  <c r="BS59" i="1"/>
  <c r="A60" i="1"/>
  <c r="C60" i="1"/>
  <c r="G60" i="1"/>
  <c r="M60" i="1" a="1"/>
  <c r="M60" i="1" s="1"/>
  <c r="R60" i="1"/>
  <c r="R56" i="15" s="1"/>
  <c r="S60" i="1" a="1"/>
  <c r="S60" i="1" s="1"/>
  <c r="D56" i="15" s="1"/>
  <c r="T60" i="1" a="1"/>
  <c r="T60" i="1" s="1"/>
  <c r="E56" i="15" s="1"/>
  <c r="U60" i="1" a="1"/>
  <c r="U60" i="1" s="1"/>
  <c r="AI60" i="1"/>
  <c r="BB60" i="1" s="1"/>
  <c r="AJ60" i="1"/>
  <c r="AK60" i="1"/>
  <c r="K48" i="10" s="1"/>
  <c r="AL60" i="1"/>
  <c r="AN60" i="1"/>
  <c r="AO60" i="1"/>
  <c r="AP60" i="1"/>
  <c r="M48" i="10" s="1"/>
  <c r="AQ60" i="1"/>
  <c r="AY60" i="1"/>
  <c r="BE60" i="1" a="1"/>
  <c r="BE60" i="1" s="1"/>
  <c r="BR60" i="1"/>
  <c r="BS60" i="1"/>
  <c r="A61" i="1"/>
  <c r="C61" i="1"/>
  <c r="G61" i="1"/>
  <c r="M61" i="1" a="1"/>
  <c r="M61" i="1" s="1"/>
  <c r="K57" i="15" s="1"/>
  <c r="R61" i="1"/>
  <c r="R57" i="15" s="1"/>
  <c r="S61" i="1" a="1"/>
  <c r="S61" i="1" s="1"/>
  <c r="D57" i="15" s="1"/>
  <c r="T61" i="1" a="1"/>
  <c r="T61" i="1" s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 s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E62" i="1" a="1"/>
  <c r="BE62" i="1" s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 s="1"/>
  <c r="E59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 s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 s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 s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E68" i="1" a="1"/>
  <c r="BE68" i="1" s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 s="1"/>
  <c r="E65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 s="1"/>
  <c r="D66" i="15" s="1"/>
  <c r="T70" i="1" a="1"/>
  <c r="T70" i="1" s="1"/>
  <c r="E66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AP70" i="1"/>
  <c r="M56" i="10" s="1"/>
  <c r="AQ70" i="1"/>
  <c r="AY70" i="1"/>
  <c r="BE70" i="1" a="1"/>
  <c r="BE70" i="1" s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BB72" i="1" s="1"/>
  <c r="AJ72" i="1"/>
  <c r="AK72" i="1"/>
  <c r="K57" i="10" s="1"/>
  <c r="AL72" i="1"/>
  <c r="AM72" i="1"/>
  <c r="AN72" i="1"/>
  <c r="AO72" i="1"/>
  <c r="AP72" i="1"/>
  <c r="M57" i="10" s="1"/>
  <c r="AQ72" i="1"/>
  <c r="AY72" i="1"/>
  <c r="BC72" i="1" a="1"/>
  <c r="BC72" i="1" s="1"/>
  <c r="BD72" i="1" a="1"/>
  <c r="BD72" i="1" s="1"/>
  <c r="BE72" i="1" a="1"/>
  <c r="BE72" i="1" s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 s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 s="1"/>
  <c r="E71" i="15" s="1"/>
  <c r="U75" i="1" a="1"/>
  <c r="U75" i="1" s="1"/>
  <c r="AI75" i="1"/>
  <c r="BB75" i="1" s="1"/>
  <c r="AJ75" i="1"/>
  <c r="AK75" i="1"/>
  <c r="K59" i="10" s="1"/>
  <c r="AL75" i="1"/>
  <c r="AM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5" i="15" s="1"/>
  <c r="S79" i="1" a="1"/>
  <c r="S79" i="1" s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 s="1"/>
  <c r="E77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E83" i="1" a="1"/>
  <c r="BE83" i="1" s="1"/>
  <c r="BR83" i="1"/>
  <c r="BS83" i="1"/>
  <c r="A84" i="1"/>
  <c r="C84" i="1"/>
  <c r="G84" i="1"/>
  <c r="F80" i="12"/>
  <c r="L79" i="15"/>
  <c r="R84" i="1"/>
  <c r="R79" i="15" s="1"/>
  <c r="S84" i="1" a="1"/>
  <c r="S84" i="1" s="1"/>
  <c r="D79" i="15" s="1"/>
  <c r="T84" i="1" a="1"/>
  <c r="T84" i="1" s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 s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030" i="1" l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K56" i="15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<sst xmlns="http://schemas.openxmlformats.org/spreadsheetml/2006/main" count="3919" uniqueCount="1241">
  <si>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</si>
  <si>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</si>
  <si>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</si>
  <si>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</si>
  <si>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</si>
  <si>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</si>
  <si>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</si>
  <si>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</si>
  <si>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</si>
  <si>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</si>
  <si>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</si>
  <si>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</si>
  <si>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</si>
  <si>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</si>
  <si>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</si>
  <si>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</si>
  <si>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</si>
  <si>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</si>
  <si>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</si>
  <si>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</si>
  <si>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</si>
  <si>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</si>
  <si>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</si>
  <si>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</si>
  <si>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</si>
  <si>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</si>
  <si>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</si>
  <si>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</si>
  <si>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</si>
  <si>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</si>
  <si>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</si>
  <si>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</si>
  <si>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</si>
  <si>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</si>
  <si>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</si>
  <si>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</si>
  <si>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</si>
  <si>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</si>
  <si>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</si>
  <si>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</si>
  <si>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</si>
  <si>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</si>
  <si>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</si>
  <si>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</si>
  <si>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</si>
  <si>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</si>
  <si>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</si>
  <si>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</si>
  <si>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</si>
  <si>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</si>
  <si>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</si>
  <si>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</si>
  <si>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</si>
  <si>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</si>
  <si>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</si>
  <si>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</si>
  <si>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</si>
  <si>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</si>
  <si>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</si>
  <si>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</si>
  <si>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</si>
  <si>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</si>
  <si>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</si>
  <si>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</si>
  <si>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</si>
  <si>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</si>
  <si>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</si>
  <si>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</si>
  <si>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</si>
  <si>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</si>
  <si>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</si>
  <si>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</si>
  <si>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</si>
  <si>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</si>
  <si>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</si>
  <si>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</si>
  <si>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</si>
  <si>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</si>
  <si>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</si>
  <si>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</si>
  <si>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</si>
  <si>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</si>
  <si>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</si>
  <si>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</si>
  <si>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</si>
  <si>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</si>
  <si>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</si>
  <si>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</si>
  <si>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</si>
  <si>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</si>
  <si>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</si>
  <si>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</si>
  <si>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</si>
  <si>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</si>
  <si>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</si>
  <si>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</si>
  <si>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</si>
  <si>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</si>
  <si>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</si>
  <si>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</si>
  <si>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</si>
  <si>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</si>
  <si>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</si>
  <si>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</si>
  <si>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</si>
  <si>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</si>
  <si>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</si>
  <si>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</si>
  <si>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</si>
  <si>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</si>
  <si>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</si>
  <si>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</si>
  <si>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</si>
  <si>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</si>
  <si>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</si>
  <si>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</si>
  <si>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</si>
  <si>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</si>
  <si>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</si>
  <si>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</si>
  <si>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</si>
  <si>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</si>
  <si>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</si>
  <si>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</si>
  <si>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</si>
  <si>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</si>
  <si>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</si>
  <si>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</si>
  <si>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</si>
  <si>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</si>
  <si>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</si>
  <si>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</si>
  <si>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</si>
  <si>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</si>
  <si>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</si>
  <si>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</si>
  <si>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</si>
  <si>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</si>
  <si>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</si>
  <si>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</si>
  <si>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</si>
  <si>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</si>
  <si>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</si>
  <si>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</si>
  <si>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</si>
  <si>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</si>
  <si>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</si>
  <si>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</si>
  <si>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</si>
  <si>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</si>
  <si>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</si>
  <si>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</si>
  <si>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</si>
  <si>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</si>
  <si>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</si>
  <si>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</si>
  <si>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</si>
  <si>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</si>
  <si>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</si>
  <si>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</si>
  <si>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</si>
  <si>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</si>
  <si>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</si>
  <si>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</si>
  <si>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</si>
  <si>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</si>
  <si>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</si>
  <si>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</si>
  <si>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</si>
  <si>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</si>
  <si>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</si>
  <si>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</si>
  <si>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</si>
  <si>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</si>
  <si>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</si>
  <si>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</si>
  <si>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</si>
  <si>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</si>
  <si>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</si>
  <si>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</si>
  <si>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</si>
  <si>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</si>
  <si>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</si>
  <si>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</si>
  <si>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</si>
  <si>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</si>
  <si>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</si>
  <si>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</si>
  <si>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</si>
  <si>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</si>
  <si>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</si>
  <si>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</si>
  <si>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</si>
  <si>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</si>
  <si>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</si>
  <si>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</si>
  <si>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</si>
  <si>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</si>
  <si>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</si>
  <si>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</si>
  <si>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</si>
  <si>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</si>
  <si>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</si>
  <si>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</si>
  <si>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</si>
  <si>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</si>
  <si>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</si>
  <si>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</si>
  <si>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</si>
  <si>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</si>
  <si>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</si>
  <si>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</si>
  <si>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</si>
  <si>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</si>
  <si>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</si>
  <si>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</si>
  <si>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</si>
  <si>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</si>
  <si>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</si>
  <si>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</si>
  <si>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</si>
  <si>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</si>
  <si>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</si>
  <si>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</si>
  <si>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</si>
  <si>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</si>
  <si>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</si>
  <si>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</si>
  <si>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</si>
  <si>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</si>
  <si>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</si>
  <si>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</si>
  <si>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</si>
  <si>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</si>
  <si>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</si>
  <si>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</si>
  <si>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</si>
  <si>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</si>
  <si>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</si>
  <si>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</si>
  <si>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</si>
  <si>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</si>
  <si>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</si>
  <si>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</si>
  <si>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</si>
  <si>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</si>
  <si>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</si>
  <si>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</si>
  <si>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</si>
  <si>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</si>
  <si>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</si>
  <si>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</si>
  <si>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</si>
  <si>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</si>
  <si>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</si>
  <si>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</si>
  <si>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</si>
  <si>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</si>
  <si>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</si>
  <si>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</si>
  <si>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</si>
  <si>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</si>
  <si>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</si>
  <si>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</si>
  <si>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</si>
  <si>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</si>
  <si>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</si>
  <si>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</si>
  <si>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</si>
  <si>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</si>
  <si>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</si>
  <si>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</si>
  <si>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</si>
  <si>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</si>
  <si>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</si>
  <si>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</si>
  <si>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</si>
  <si>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</si>
  <si>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</si>
  <si>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</si>
  <si>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</si>
  <si>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</si>
  <si>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</si>
  <si>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</si>
  <si>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</si>
  <si>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</si>
  <si>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</si>
  <si>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</si>
  <si>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</si>
  <si>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</si>
  <si>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</si>
  <si>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</si>
  <si>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</si>
  <si>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</si>
  <si>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</si>
  <si>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</si>
  <si>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</si>
  <si>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</si>
  <si>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</si>
  <si>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</si>
  <si>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</si>
  <si>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</si>
  <si>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</si>
  <si>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</si>
  <si>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</si>
  <si>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</si>
  <si>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</si>
  <si>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</si>
  <si>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</si>
  <si>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</si>
  <si>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</si>
  <si>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</si>
  <si>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</si>
  <si>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</si>
  <si>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</si>
  <si>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</si>
  <si>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</si>
  <si>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</si>
  <si>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</si>
  <si>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</si>
  <si>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</si>
  <si>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</si>
  <si>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</si>
  <si>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</si>
  <si>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</si>
  <si>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</si>
  <si>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</si>
  <si>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</si>
  <si>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</si>
  <si>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</si>
  <si>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</si>
  <si>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</si>
  <si>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</si>
  <si>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</si>
  <si>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</si>
  <si>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</si>
  <si>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</si>
  <si>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</si>
  <si>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</si>
  <si>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</si>
  <si>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</si>
  <si>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</si>
  <si>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</si>
  <si>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</si>
  <si>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</si>
  <si>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</si>
  <si>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</si>
  <si>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</si>
  <si>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</si>
  <si>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</si>
  <si>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</si>
  <si>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</si>
  <si>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</si>
  <si>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</si>
  <si>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</si>
  <si>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</si>
  <si>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</si>
  <si>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</si>
  <si>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</si>
  <si>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</si>
  <si>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</si>
  <si>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</si>
  <si>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</si>
  <si>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</si>
  <si>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</si>
  <si>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</si>
  <si>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</si>
  <si>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</si>
  <si>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</si>
  <si>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</si>
  <si>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</si>
  <si>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</si>
  <si>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</si>
  <si>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</si>
  <si>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</si>
  <si>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</si>
  <si>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</si>
  <si>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</si>
  <si>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</si>
  <si>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</si>
  <si>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</si>
  <si>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</si>
  <si>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</si>
  <si>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</si>
  <si>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</si>
  <si>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</si>
  <si>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</si>
  <si>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</si>
  <si>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</si>
  <si>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</si>
  <si>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</si>
  <si>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</si>
  <si>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</si>
  <si>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</si>
  <si>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</si>
  <si>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</si>
  <si>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</si>
  <si>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</si>
  <si>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</si>
  <si>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</si>
  <si>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</si>
  <si>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</si>
  <si>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</si>
  <si>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</si>
  <si>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</si>
  <si>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</si>
  <si>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</si>
  <si>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</si>
  <si>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</si>
  <si>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</si>
  <si>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</si>
  <si>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</si>
  <si>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</si>
  <si>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</si>
  <si>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</si>
  <si>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</si>
  <si>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</si>
  <si>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</si>
  <si>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</si>
  <si>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</si>
  <si>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</si>
  <si>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</si>
  <si>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</si>
  <si>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</si>
  <si>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</si>
  <si>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</si>
  <si>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</si>
  <si>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</si>
  <si>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</si>
  <si>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</si>
  <si>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</si>
  <si>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</si>
  <si>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</si>
  <si>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</si>
  <si>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</si>
  <si>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</si>
  <si>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</si>
  <si>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</si>
  <si>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</si>
  <si>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</si>
  <si>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</si>
  <si>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</si>
  <si>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</si>
  <si>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</si>
  <si>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</si>
  <si>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</si>
  <si>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</si>
  <si>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</si>
  <si>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</si>
  <si>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</si>
  <si>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</si>
  <si>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</si>
  <si>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</si>
  <si>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</si>
  <si>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</si>
  <si>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</si>
  <si>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</si>
  <si>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</si>
  <si>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</si>
  <si>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</si>
  <si>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</si>
  <si>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</si>
  <si>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</si>
  <si>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</si>
  <si>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</si>
  <si>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</si>
  <si>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</si>
  <si>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</si>
  <si>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</si>
  <si>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</si>
  <si>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</si>
  <si>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</si>
  <si>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</si>
  <si>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</si>
  <si>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</si>
  <si>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</si>
  <si>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</si>
  <si>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</si>
  <si>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</si>
  <si>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</si>
  <si>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</si>
  <si>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</si>
  <si>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</si>
  <si>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</si>
  <si>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</si>
  <si>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</si>
  <si>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</si>
  <si>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</si>
  <si>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</si>
  <si>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</si>
  <si>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</si>
  <si>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</si>
  <si>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</si>
  <si>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</si>
  <si>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</si>
  <si>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</si>
  <si>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</si>
  <si>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</si>
  <si>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</si>
  <si>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</si>
  <si>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</si>
  <si>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</si>
  <si>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</si>
  <si>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</si>
  <si>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</si>
  <si>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</si>
  <si>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</si>
  <si>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</si>
  <si>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</si>
  <si>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</si>
  <si>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</si>
  <si>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</si>
  <si>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</si>
  <si>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</si>
  <si>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</si>
  <si>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</si>
  <si>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</si>
  <si>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</si>
  <si>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</si>
  <si>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</si>
  <si>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</si>
  <si>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</si>
  <si>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</si>
  <si>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</si>
  <si>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</si>
  <si>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</si>
  <si>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</si>
  <si>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</si>
  <si>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</si>
  <si>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</si>
  <si>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</si>
  <si>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</si>
  <si>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</si>
  <si>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</si>
  <si>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</si>
  <si>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</si>
  <si>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</si>
  <si>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</si>
  <si>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</si>
  <si>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</si>
  <si>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</si>
  <si>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</si>
  <si>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</si>
  <si>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</si>
  <si>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</si>
  <si>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</si>
  <si>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</si>
  <si>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</si>
  <si>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</si>
  <si>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</si>
  <si>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</si>
  <si>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</si>
  <si>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</si>
  <si>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</si>
  <si>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</si>
  <si>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</si>
  <si>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</si>
  <si>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</si>
  <si>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</si>
  <si>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</si>
  <si>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</si>
  <si>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</si>
  <si>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</si>
  <si>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</si>
  <si>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</si>
  <si>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</si>
  <si>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</si>
  <si>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</si>
  <si>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</si>
  <si>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</si>
  <si>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</si>
  <si>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</si>
  <si>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</si>
  <si>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</si>
  <si>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</si>
  <si>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</si>
  <si>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</si>
  <si>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</si>
  <si>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</si>
  <si>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</si>
  <si>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</si>
  <si>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</si>
  <si>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</si>
  <si>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</si>
  <si>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</si>
  <si>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</si>
  <si>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</si>
  <si>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</si>
  <si>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</si>
  <si>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</si>
  <si>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</si>
  <si>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</si>
  <si>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</si>
  <si>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</si>
  <si>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</si>
  <si>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</si>
  <si>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</si>
  <si>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</si>
  <si>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</si>
  <si>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</si>
  <si>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</si>
  <si>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</si>
  <si>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</si>
  <si>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</si>
  <si>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</si>
  <si>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</si>
  <si>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</si>
  <si>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</si>
  <si>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</si>
  <si>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</si>
  <si>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</si>
  <si>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</si>
  <si>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</si>
  <si>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</si>
  <si>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</si>
  <si>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</si>
  <si>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</si>
  <si>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</si>
  <si>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</si>
  <si>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</si>
  <si>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</si>
  <si>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</si>
  <si>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</si>
  <si>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</si>
  <si>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</si>
  <si>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</si>
  <si>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</si>
  <si>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</si>
  <si>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</si>
  <si>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</si>
  <si>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</si>
  <si>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</si>
  <si>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</si>
  <si>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</si>
  <si>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</si>
  <si>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</si>
  <si>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</si>
  <si>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</si>
  <si>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</si>
  <si>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</si>
  <si>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</si>
  <si>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</si>
  <si>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</si>
  <si>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</si>
  <si>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</si>
  <si>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</si>
  <si>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</si>
  <si>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</si>
  <si>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</si>
  <si>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</si>
  <si>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</si>
  <si>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</si>
  <si>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</si>
  <si>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</si>
  <si>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</si>
  <si>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</si>
  <si>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</si>
  <si>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</si>
  <si>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</si>
  <si>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</si>
  <si>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</si>
  <si>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</si>
  <si>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</si>
  <si>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</si>
  <si>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</si>
  <si>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</si>
  <si>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</si>
  <si>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</si>
  <si>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</si>
  <si>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</si>
  <si>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</si>
  <si>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</si>
  <si>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</si>
  <si>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</si>
  <si>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</si>
  <si>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</si>
  <si>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</si>
  <si>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</si>
  <si>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</si>
  <si>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</si>
  <si>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</si>
  <si>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</si>
  <si>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</si>
  <si>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</si>
  <si>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</si>
  <si>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</si>
  <si>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</si>
  <si>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</si>
  <si>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</si>
  <si>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</si>
  <si>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</si>
  <si>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</si>
  <si>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</si>
  <si>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</si>
  <si>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</si>
  <si>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</si>
  <si>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</si>
  <si>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</si>
  <si>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</si>
  <si>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</si>
  <si>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</si>
  <si>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</si>
  <si>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</si>
  <si>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</si>
  <si>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</si>
  <si>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</si>
  <si>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</si>
  <si>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</si>
  <si>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</si>
  <si>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</si>
  <si>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</si>
  <si>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</si>
  <si>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</si>
  <si>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</si>
  <si>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</si>
  <si>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</si>
  <si>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</si>
  <si>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</si>
  <si>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</si>
  <si>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</si>
  <si>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</si>
  <si>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</si>
  <si>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</si>
  <si>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</si>
  <si>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</si>
  <si>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</si>
  <si>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</si>
  <si>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</si>
  <si>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</si>
  <si>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</si>
  <si>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</si>
  <si>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</si>
  <si>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</si>
  <si>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</si>
  <si>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</si>
  <si>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</si>
  <si>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</si>
  <si>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</si>
  <si>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</si>
  <si>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</si>
  <si>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</si>
  <si>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</si>
  <si>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</si>
  <si>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</si>
  <si>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</si>
  <si>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</si>
  <si>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</si>
  <si>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</si>
  <si>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</si>
  <si>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</si>
  <si>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</si>
  <si>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</si>
  <si>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</si>
  <si>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</si>
  <si>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</si>
  <si>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</si>
  <si>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</si>
  <si>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</si>
  <si>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</si>
  <si>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</si>
  <si>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</si>
  <si>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</si>
  <si>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</si>
  <si>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</si>
  <si>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</si>
  <si>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</si>
  <si>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</si>
  <si>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</si>
  <si>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</si>
  <si>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</si>
  <si>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</si>
  <si>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</si>
  <si>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</si>
  <si>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</si>
  <si>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</si>
  <si>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</si>
  <si>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</si>
  <si>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</si>
  <si>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</si>
  <si>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</si>
  <si>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</si>
  <si>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</si>
  <si>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</si>
  <si>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</si>
  <si>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</si>
  <si>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</si>
  <si>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</si>
  <si>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</si>
  <si>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</si>
  <si>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</si>
  <si>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</si>
  <si>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</si>
  <si>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</si>
  <si>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</si>
  <si>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</si>
  <si>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</si>
  <si>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</si>
  <si>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</si>
  <si>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</si>
  <si>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</si>
  <si>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</si>
  <si>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</si>
  <si>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</si>
  <si>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</si>
  <si>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</si>
  <si>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</si>
  <si>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</si>
  <si>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</si>
  <si>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</si>
  <si>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</si>
  <si>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</si>
  <si>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</si>
  <si>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</si>
  <si>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</si>
  <si>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</si>
  <si>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</si>
  <si>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</si>
  <si>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</si>
  <si>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</si>
  <si>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</si>
  <si>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</si>
  <si>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</si>
  <si>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</si>
  <si>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</si>
  <si>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</si>
  <si>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</si>
  <si>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</si>
  <si>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</si>
  <si>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</si>
  <si>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</si>
  <si>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</si>
  <si>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</si>
  <si>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</si>
  <si>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</si>
  <si>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</si>
  <si>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</si>
  <si>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</si>
  <si>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</si>
  <si>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</si>
  <si>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</si>
  <si>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</si>
  <si>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</si>
  <si>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</si>
  <si>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</si>
  <si>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</si>
  <si>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</si>
  <si>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</si>
  <si>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</si>
  <si>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</si>
  <si>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</si>
  <si>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</si>
  <si>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</si>
  <si>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</si>
  <si>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</si>
  <si>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</si>
  <si>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</si>
  <si>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</si>
  <si>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</si>
  <si>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</si>
  <si>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</si>
  <si>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</si>
  <si>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</si>
  <si>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</si>
  <si>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</si>
  <si>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</si>
  <si>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</si>
  <si>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</si>
  <si>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</si>
  <si>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</si>
  <si>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</si>
  <si>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</si>
  <si>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</si>
  <si>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</si>
  <si>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</si>
  <si>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</si>
  <si>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</si>
  <si>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</si>
  <si>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</si>
  <si>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</si>
  <si>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</si>
  <si>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</si>
  <si>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</si>
  <si>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</si>
  <si>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</si>
  <si>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</si>
  <si>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</si>
  <si>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</si>
  <si>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</si>
  <si>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</si>
  <si>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</si>
  <si>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</si>
  <si>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</si>
  <si>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</si>
  <si>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</si>
  <si>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</si>
  <si>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</si>
  <si>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</si>
  <si>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</si>
  <si>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</si>
  <si>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</si>
  <si>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</si>
  <si>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</si>
  <si>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</si>
  <si>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</si>
  <si>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</si>
  <si>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</si>
  <si>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</si>
  <si>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</si>
  <si>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</si>
  <si>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</si>
  <si>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</si>
  <si>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</si>
  <si>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</si>
  <si>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</si>
  <si>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</si>
  <si>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</si>
  <si>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</si>
  <si>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</si>
  <si>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</si>
  <si>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</si>
  <si>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</si>
  <si>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</si>
  <si>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</si>
  <si>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</si>
  <si>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</si>
  <si>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</si>
  <si>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</si>
  <si>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</si>
  <si>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</si>
  <si>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</si>
  <si>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</si>
  <si>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</si>
  <si>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</si>
  <si>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</si>
  <si>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</si>
  <si>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</si>
  <si>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</si>
  <si>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</si>
  <si>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</si>
  <si>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</si>
  <si>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</si>
  <si>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</si>
  <si>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</si>
  <si>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</si>
  <si>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</si>
  <si>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</si>
  <si>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</si>
  <si>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</si>
  <si>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</si>
  <si>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</si>
  <si>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</si>
  <si>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</si>
  <si>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</si>
  <si>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</si>
  <si>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</si>
  <si>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</si>
  <si>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</si>
  <si>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</si>
  <si>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</si>
  <si>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</si>
  <si>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</si>
  <si>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</si>
  <si>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</si>
  <si>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</si>
  <si>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</si>
  <si>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</si>
  <si>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</si>
  <si>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</si>
  <si>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</si>
  <si>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</si>
  <si>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</si>
  <si>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</si>
  <si>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</si>
  <si>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</si>
  <si>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</si>
  <si>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</si>
  <si>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</si>
  <si>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</si>
  <si>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</si>
  <si>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</si>
  <si>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</si>
  <si>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</si>
  <si>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</si>
  <si>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</si>
  <si>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</si>
  <si>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</si>
  <si>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</si>
  <si>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</si>
  <si>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</si>
  <si>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</si>
  <si>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</si>
  <si>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</si>
  <si>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</si>
  <si>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</si>
  <si>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</si>
  <si>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</si>
  <si>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</si>
  <si>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</si>
  <si>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</si>
  <si>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</si>
  <si>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</si>
  <si>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</si>
  <si>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</si>
  <si>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</si>
  <si>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</si>
  <si>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</si>
  <si>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</si>
  <si>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</si>
  <si>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</si>
  <si>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</si>
  <si>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</si>
  <si>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</si>
  <si>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</si>
  <si>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</si>
  <si>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</si>
  <si>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</si>
  <si>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Equipe pronta 9:15, sem oportunidade para intervalo, previsão de faixa 14h após T58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</si>
  <si>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</si>
  <si>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</si>
  <si>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</si>
  <si>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</si>
  <si>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</si>
  <si>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</si>
  <si>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</si>
  <si>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</si>
  <si>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</si>
  <si>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 xml:space="preserve">MC1 12:52, aguarda autorização </t>
  </si>
  <si>
    <t xml:space="preserve">Equipe pronta 8:30, previsão de faixa 09:10 após C82, em intervalo 09:46, realizou 1 solda </t>
  </si>
  <si>
    <t>Equipe pronta 8:30, previsão de faixa 09:10 após C82, em intervalo 09:46, realizou 1 solda, em intervalo 12:30</t>
  </si>
  <si>
    <t xml:space="preserve">MC1 08:27, faixa após C82 9:30, autorizado 10:26 em inspeção </t>
  </si>
  <si>
    <t xml:space="preserve">MC1 07:57, aguarda oportunidade </t>
  </si>
  <si>
    <t xml:space="preserve">MC1 07:57, sem oportunidade </t>
  </si>
  <si>
    <t>Aguarda MC1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</si>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</sst>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H1" activePane="topRight" state="frozen"/>
      <selection pane="topRight" activeCell="BK92" sqref="BK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4" t="s">
        <v>728</v>
      </c>
      <c r="C1" s="255"/>
      <c r="D1" s="255"/>
      <c r="E1" s="3"/>
      <c r="F1" s="254" t="s">
        <v>729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61" t="s">
        <v>730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731</v>
      </c>
      <c r="BI1" s="267"/>
      <c r="BJ1" s="267"/>
      <c r="BK1" s="268"/>
      <c r="BL1" s="5"/>
      <c r="BM1" s="258" t="s">
        <v>732</v>
      </c>
      <c r="BN1" s="259"/>
      <c r="BO1" s="259"/>
      <c r="BP1" s="259"/>
      <c r="BQ1" s="259"/>
      <c r="BR1" s="259"/>
      <c r="BS1" s="26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1" t="s">
        <v>733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736</v>
      </c>
      <c r="AT2" s="262"/>
      <c r="AU2" s="262"/>
      <c r="AV2" s="262"/>
      <c r="AW2" s="262"/>
      <c r="AX2" s="262"/>
      <c r="AY2" s="265"/>
      <c r="AZ2" s="6"/>
      <c r="BA2" s="247" t="s">
        <v>737</v>
      </c>
      <c r="BB2" s="251"/>
      <c r="BC2" s="261" t="s">
        <v>734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7" t="s">
        <v>738</v>
      </c>
      <c r="AJ3" s="251"/>
      <c r="AK3" s="247" t="s">
        <v>739</v>
      </c>
      <c r="AL3" s="248"/>
      <c r="AM3" s="249"/>
      <c r="AN3" s="250"/>
      <c r="AO3" s="248"/>
      <c r="AP3" s="248"/>
      <c r="AQ3" s="251"/>
      <c r="AR3" s="63"/>
      <c r="AS3" s="252" t="s">
        <v>745</v>
      </c>
      <c r="AT3" s="253"/>
      <c r="AU3" s="252" t="s">
        <v>746</v>
      </c>
      <c r="AV3" s="253"/>
      <c r="AW3" s="252" t="s">
        <v>747</v>
      </c>
      <c r="AX3" s="253"/>
      <c r="AY3" s="63" t="s">
        <v>748</v>
      </c>
      <c r="AZ3" s="63"/>
      <c r="BA3" s="275"/>
      <c r="BB3" s="276"/>
      <c r="BC3" s="247" t="s">
        <v>741</v>
      </c>
      <c r="BD3" s="248"/>
      <c r="BE3" s="248"/>
      <c r="BF3" s="251"/>
      <c r="BG3" s="62"/>
      <c r="BH3" s="269"/>
      <c r="BI3" s="270"/>
      <c r="BJ3" s="270"/>
      <c r="BK3" s="271"/>
      <c r="BL3" s="62"/>
      <c r="BM3" s="258" t="s">
        <v>749</v>
      </c>
      <c r="BN3" s="259"/>
      <c r="BO3" s="259"/>
      <c r="BP3" s="260"/>
      <c r="BQ3" s="258" t="s">
        <v>533</v>
      </c>
      <c r="BR3" s="259"/>
      <c r="BS3" s="26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7" t="s">
        <v>1016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1</v>
      </c>
      <c r="BI85" s="17"/>
      <c r="BJ85" s="17" t="s">
        <v>1019</v>
      </c>
      <c r="BK85" s="17" t="s">
        <v>1019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1020</v>
      </c>
      <c r="BK86" s="18" t="s">
        <v>1021</v>
      </c>
      <c r="BL86" s="16"/>
      <c r="BM86" s="133" t="s">
        <v>1022</v>
      </c>
      <c r="BN86" s="133" t="s">
        <v>1023</v>
      </c>
      <c r="BO86" s="133" t="s">
        <v>1023</v>
      </c>
      <c r="BP86" s="205" t="s">
        <v>1024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1025</v>
      </c>
      <c r="BK87" s="17" t="s">
        <v>1026</v>
      </c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204">
        <f>IF(D88="","*",IFERROR(IF(ISODD(COUNT(AS88:AX1109)),"ERRO",SUM((AT88-AS88),(AV88-AU88),(AX88-AW88))),"ERRO"))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1027</v>
      </c>
      <c r="BK88" s="17" t="s">
        <v>1028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>
        <f>IF(D89="","*",IFERROR(IF(ISODD(COUNT(AS89:AX1109)),"ERRO",SUM((AT89-AS89),(AV89-AU89),(AX89-AW89))),"ERRO"))</f>
        <v>4.166666666666663E-2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1</v>
      </c>
      <c r="BI89" s="17"/>
      <c r="BJ89" s="17" t="s">
        <v>1029</v>
      </c>
      <c r="BK89" s="17" t="s">
        <v>1029</v>
      </c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0.99999999999999911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1030</v>
      </c>
      <c r="BK90" s="17" t="s">
        <v>1031</v>
      </c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1025</v>
      </c>
      <c r="BK91" s="18" t="s">
        <v>1032</v>
      </c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1033</v>
      </c>
      <c r="BK92" s="218" t="s">
        <v>1033</v>
      </c>
      <c r="BL92" s="16"/>
      <c r="BM92" s="133" t="s">
        <v>1022</v>
      </c>
      <c r="BN92" s="133" t="s">
        <v>1023</v>
      </c>
      <c r="BO92" s="133" t="s">
        <v>1023</v>
      </c>
      <c r="BP92" s="205" t="s">
        <v>1024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1034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1035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1036</v>
      </c>
      <c r="BK93" s="17" t="s">
        <v>1036</v>
      </c>
      <c r="BL93" s="16"/>
      <c r="BM93" s="133" t="s">
        <v>1022</v>
      </c>
      <c r="BN93" s="133" t="s">
        <v>1023</v>
      </c>
      <c r="BO93" s="133" t="s">
        <v>1023</v>
      </c>
      <c r="BP93" s="205" t="s">
        <v>1024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1037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1038</v>
      </c>
      <c r="W94" s="155" t="s">
        <v>1039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1</v>
      </c>
      <c r="BI94" s="17"/>
      <c r="BJ94" s="17" t="s">
        <v>1040</v>
      </c>
      <c r="BK94" s="17" t="s">
        <v>1040</v>
      </c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1038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>
        <f>IF(D95="","*",IFERROR(IF(ISODD(COUNT(AS95:AX1110)),"ERRO",SUM((AT95-AS95),(AV95-AU95),(AX95-AW95))),"ERRO"))</f>
        <v>8.333333333333337E-2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1</v>
      </c>
      <c r="BI95" s="17"/>
      <c r="BJ95" s="17" t="s">
        <v>1041</v>
      </c>
      <c r="BK95" s="17" t="s">
        <v>1041</v>
      </c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</v>
      </c>
      <c r="BR95" s="19">
        <f>IF(OR(B95="",F95=""),"*",AY95/P95)</f>
        <v>1.0000000000000004</v>
      </c>
      <c r="BS95" s="19">
        <f>IF(OR(B95="",F95=""),"*",BA95/Q95)</f>
        <v>0</v>
      </c>
      <c r="BT95" s="209" t="str">
        <f>IF(BN95="","",SUBSTITUTE(BM95," ","")&amp;SUBSTITUTE(BN95," ",""))</f>
        <v/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1042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1043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IF(D96="","*",IFERROR(IF(ISODD(COUNT(AS96:AX1090)),"ERRO",SUM((AT96-AS96),(AV96-AU96),(AX96-AW96))),"ERRO"))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1044</v>
      </c>
      <c r="BK96" s="17" t="s">
        <v>1044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IF(D97="","*",IFERROR(IF(ISODD(COUNT(AS97:AX1091)),"ERRO",SUM((AT97-AS97),(AV97-AU97),(AX97-AW97))),"ERRO"))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1044</v>
      </c>
      <c r="BK97" s="17" t="s">
        <v>1045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IF(D98="","*",IFERROR(IF(ISODD(COUNT(AS98:AX1092)),"ERRO",SUM((AT98-AS98),(AV98-AU98),(AX98-AW98))),"ERRO"))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1044</v>
      </c>
      <c r="BK98" s="17" t="s">
        <v>1045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1046</v>
      </c>
      <c r="N99" s="130" t="s">
        <v>1047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1048</v>
      </c>
      <c r="X99" s="107" t="s">
        <v>825</v>
      </c>
      <c r="Y99" s="132" t="s">
        <v>886</v>
      </c>
      <c r="Z99" s="107"/>
      <c r="AA99" s="196" t="s">
        <v>1049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1050</v>
      </c>
      <c r="BK99" s="17" t="s">
        <v>1050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1051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1052</v>
      </c>
      <c r="N100" s="130" t="s">
        <v>1053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1054</v>
      </c>
      <c r="X100" s="107" t="s">
        <v>825</v>
      </c>
      <c r="Y100" s="132" t="s">
        <v>886</v>
      </c>
      <c r="Z100" s="107"/>
      <c r="AA100" s="196" t="s">
        <v>1055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1050</v>
      </c>
      <c r="BK100" s="218" t="s">
        <v>1050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1056</v>
      </c>
      <c r="BK101" s="17" t="s">
        <v>1056</v>
      </c>
      <c r="BL101" s="16"/>
      <c r="BM101" s="133" t="s">
        <v>991</v>
      </c>
      <c r="BN101" s="133" t="s">
        <v>1057</v>
      </c>
      <c r="BO101" s="133" t="s">
        <v>1057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1058</v>
      </c>
      <c r="N102" s="130" t="s">
        <v>1059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1058</v>
      </c>
      <c r="AN102" s="108" t="s">
        <v>1059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1</v>
      </c>
      <c r="BI102" s="17"/>
      <c r="BJ102" s="17" t="s">
        <v>1060</v>
      </c>
      <c r="BK102" s="17" t="s">
        <v>1060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45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31" operator="equal">
      <formula>"NÃO"</formula>
    </cfRule>
    <cfRule type="cellIs" dxfId="235" priority="11732" operator="equal">
      <formula>"SIM"</formula>
    </cfRule>
  </conditionalFormatting>
  <conditionalFormatting sqref="AZ6:AZ1030">
    <cfRule type="expression" dxfId="234" priority="54187">
      <formula>#REF!=1</formula>
    </cfRule>
  </conditionalFormatting>
  <conditionalFormatting sqref="U6:U1030 AY6:AY1030 BE6:BE1030">
    <cfRule type="cellIs" dxfId="233" priority="54171" operator="equal">
      <formula>"ERRO"</formula>
    </cfRule>
  </conditionalFormatting>
  <conditionalFormatting sqref="BQ6:BQ1030">
    <cfRule type="cellIs" dxfId="232" priority="54166" operator="equal">
      <formula>"Produção e Intervalo"</formula>
    </cfRule>
    <cfRule type="cellIs" dxfId="231" priority="54167" operator="equal">
      <formula>"Aderente"</formula>
    </cfRule>
    <cfRule type="cellIs" dxfId="230" priority="54168" operator="equal">
      <formula>"Intervalo"</formula>
    </cfRule>
    <cfRule type="cellIs" dxfId="229" priority="54169" operator="equal">
      <formula>"Produção"</formula>
    </cfRule>
    <cfRule type="cellIs" dxfId="228" priority="54170" operator="equal">
      <formula>"ERRO"</formula>
    </cfRule>
  </conditionalFormatting>
  <conditionalFormatting sqref="BR6:BS1030">
    <cfRule type="cellIs" dxfId="227" priority="54148" operator="equal">
      <formula>"*"</formula>
    </cfRule>
    <cfRule type="cellIs" dxfId="226" priority="54149" operator="greaterThanOrEqual">
      <formula>1</formula>
    </cfRule>
    <cfRule type="cellIs" dxfId="225" priority="54150" operator="lessThan">
      <formula>1</formula>
    </cfRule>
  </conditionalFormatting>
  <conditionalFormatting sqref="Y8:Z13">
    <cfRule type="cellIs" dxfId="224" priority="274" operator="equal">
      <formula>"OPORTUNIDADE"</formula>
    </cfRule>
  </conditionalFormatting>
  <conditionalFormatting sqref="Y8:Z13">
    <cfRule type="cellIs" dxfId="223" priority="272" operator="equal">
      <formula>"NÃO"</formula>
    </cfRule>
    <cfRule type="cellIs" dxfId="222" priority="273" operator="equal">
      <formula>"SIM"</formula>
    </cfRule>
  </conditionalFormatting>
  <conditionalFormatting sqref="Y17:Z18">
    <cfRule type="cellIs" dxfId="221" priority="271" operator="equal">
      <formula>"OPORTUNIDADE"</formula>
    </cfRule>
  </conditionalFormatting>
  <conditionalFormatting sqref="Y17:Z18">
    <cfRule type="cellIs" dxfId="220" priority="269" operator="equal">
      <formula>"NÃO"</formula>
    </cfRule>
    <cfRule type="cellIs" dxfId="219" priority="270" operator="equal">
      <formula>"SIM"</formula>
    </cfRule>
  </conditionalFormatting>
  <conditionalFormatting sqref="BJ8:BJ1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57" operator="equal">
      <formula>"OPORTUNIDADE"</formula>
    </cfRule>
  </conditionalFormatting>
  <conditionalFormatting sqref="Y19:Z19">
    <cfRule type="cellIs" dxfId="217" priority="255" operator="equal">
      <formula>"NÃO"</formula>
    </cfRule>
    <cfRule type="cellIs" dxfId="216" priority="256" operator="equal">
      <formula>"SIM"</formula>
    </cfRule>
  </conditionalFormatting>
  <conditionalFormatting sqref="Z29">
    <cfRule type="cellIs" dxfId="215" priority="254" operator="equal">
      <formula>"OPORTUNIDADE"</formula>
    </cfRule>
  </conditionalFormatting>
  <conditionalFormatting sqref="Z29">
    <cfRule type="cellIs" dxfId="214" priority="252" operator="equal">
      <formula>"NÃO"</formula>
    </cfRule>
    <cfRule type="cellIs" dxfId="213" priority="253" operator="equal">
      <formula>"SIM"</formula>
    </cfRule>
  </conditionalFormatting>
  <conditionalFormatting sqref="BP1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45" operator="equal">
      <formula>"OPORTUNIDADE"</formula>
    </cfRule>
  </conditionalFormatting>
  <conditionalFormatting sqref="Y16">
    <cfRule type="cellIs" dxfId="211" priority="243" operator="equal">
      <formula>"NÃO"</formula>
    </cfRule>
    <cfRule type="cellIs" dxfId="210" priority="244" operator="equal">
      <formula>"SIM"</formula>
    </cfRule>
  </conditionalFormatting>
  <conditionalFormatting sqref="BK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28" operator="equal">
      <formula>"OPORTUNIDADE"</formula>
    </cfRule>
  </conditionalFormatting>
  <conditionalFormatting sqref="Z32:Z33">
    <cfRule type="cellIs" dxfId="208" priority="226" operator="equal">
      <formula>"NÃO"</formula>
    </cfRule>
    <cfRule type="cellIs" dxfId="207" priority="227" operator="equal">
      <formula>"SIM"</formula>
    </cfRule>
  </conditionalFormatting>
  <conditionalFormatting sqref="Y32:Y33">
    <cfRule type="cellIs" dxfId="206" priority="225" operator="equal">
      <formula>"OPORTUNIDADE"</formula>
    </cfRule>
  </conditionalFormatting>
  <conditionalFormatting sqref="Y32:Y33">
    <cfRule type="cellIs" dxfId="205" priority="223" operator="equal">
      <formula>"NÃO"</formula>
    </cfRule>
    <cfRule type="cellIs" dxfId="204" priority="224" operator="equal">
      <formula>"SIM"</formula>
    </cfRule>
  </conditionalFormatting>
  <conditionalFormatting sqref="BK2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16" operator="equal">
      <formula>"OPORTUNIDADE"</formula>
    </cfRule>
  </conditionalFormatting>
  <conditionalFormatting sqref="Y40:Y46 Y34:Y38">
    <cfRule type="cellIs" dxfId="202" priority="214" operator="equal">
      <formula>"NÃO"</formula>
    </cfRule>
    <cfRule type="cellIs" dxfId="201" priority="215" operator="equal">
      <formula>"SIM"</formula>
    </cfRule>
  </conditionalFormatting>
  <conditionalFormatting sqref="BK1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205" operator="equal">
      <formula>"OPORTUNIDADE"</formula>
    </cfRule>
  </conditionalFormatting>
  <conditionalFormatting sqref="Z36:Z37">
    <cfRule type="cellIs" dxfId="199" priority="203" operator="equal">
      <formula>"NÃO"</formula>
    </cfRule>
    <cfRule type="cellIs" dxfId="198" priority="204" operator="equal">
      <formula>"SIM"</formula>
    </cfRule>
  </conditionalFormatting>
  <conditionalFormatting sqref="Z38:Z39">
    <cfRule type="cellIs" dxfId="197" priority="202" operator="equal">
      <formula>"OPORTUNIDADE"</formula>
    </cfRule>
  </conditionalFormatting>
  <conditionalFormatting sqref="Z38:Z39">
    <cfRule type="cellIs" dxfId="196" priority="200" operator="equal">
      <formula>"NÃO"</formula>
    </cfRule>
    <cfRule type="cellIs" dxfId="195" priority="201" operator="equal">
      <formula>"SIM"</formula>
    </cfRule>
  </conditionalFormatting>
  <conditionalFormatting sqref="Z46">
    <cfRule type="cellIs" dxfId="194" priority="199" operator="equal">
      <formula>"OPORTUNIDADE"</formula>
    </cfRule>
  </conditionalFormatting>
  <conditionalFormatting sqref="Z46">
    <cfRule type="cellIs" dxfId="193" priority="197" operator="equal">
      <formula>"NÃO"</formula>
    </cfRule>
    <cfRule type="cellIs" dxfId="192" priority="198" operator="equal">
      <formula>"SIM"</formula>
    </cfRule>
  </conditionalFormatting>
  <conditionalFormatting sqref="BP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87" operator="equal">
      <formula>"OPORTUNIDADE"</formula>
    </cfRule>
  </conditionalFormatting>
  <conditionalFormatting sqref="Y29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Y39">
    <cfRule type="cellIs" dxfId="188" priority="184" operator="equal">
      <formula>"OPORTUNIDADE"</formula>
    </cfRule>
  </conditionalFormatting>
  <conditionalFormatting sqref="Y39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BK3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74" operator="equal">
      <formula>"OPORTUNIDADE"</formula>
    </cfRule>
  </conditionalFormatting>
  <conditionalFormatting sqref="Z49:Z50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BK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45" operator="equal">
      <formula>"OPORTUNIDADE"</formula>
    </cfRule>
  </conditionalFormatting>
  <conditionalFormatting sqref="Z53">
    <cfRule type="cellIs" dxfId="181" priority="143" operator="equal">
      <formula>"NÃO"</formula>
    </cfRule>
    <cfRule type="cellIs" dxfId="180" priority="144" operator="equal">
      <formula>"SIM"</formula>
    </cfRule>
  </conditionalFormatting>
  <conditionalFormatting sqref="BK3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33" operator="equal">
      <formula>"OPORTUNIDADE"</formula>
    </cfRule>
  </conditionalFormatting>
  <conditionalFormatting sqref="Z54:Z55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Z56">
    <cfRule type="cellIs" dxfId="176" priority="127" operator="equal">
      <formula>"OPORTUNIDADE"</formula>
    </cfRule>
  </conditionalFormatting>
  <conditionalFormatting sqref="Z56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Z63:Z65">
    <cfRule type="cellIs" dxfId="173" priority="118" operator="equal">
      <formula>"OPORTUNIDADE"</formula>
    </cfRule>
  </conditionalFormatting>
  <conditionalFormatting sqref="Z63:Z65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BK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80" operator="equal">
      <formula>"OPORTUNIDADE"</formula>
    </cfRule>
  </conditionalFormatting>
  <conditionalFormatting sqref="Z70:Z71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72">
    <cfRule type="cellIs" dxfId="167" priority="71" operator="equal">
      <formula>"OPORTUNIDADE"</formula>
    </cfRule>
  </conditionalFormatting>
  <conditionalFormatting sqref="Z72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BK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60" operator="equal">
      <formula>"OPORTUNIDADE"</formula>
    </cfRule>
  </conditionalFormatting>
  <conditionalFormatting sqref="Z7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K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51" operator="equal">
      <formula>"OPORTUNIDADE"</formula>
    </cfRule>
  </conditionalFormatting>
  <conditionalFormatting sqref="Z99:Z100">
    <cfRule type="cellIs" dxfId="160" priority="49" operator="equal">
      <formula>"NÃO"</formula>
    </cfRule>
    <cfRule type="cellIs" dxfId="159" priority="50" operator="equal">
      <formula>"SIM"</formula>
    </cfRule>
  </conditionalFormatting>
  <conditionalFormatting sqref="BK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33" operator="equal">
      <formula>"OPORTUNIDADE"</formula>
    </cfRule>
  </conditionalFormatting>
  <conditionalFormatting sqref="Z87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6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196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08">
      <iconSet showValue="0">
        <cfvo type="percent" val="0"/>
        <cfvo type="num" val="1"/>
        <cfvo type="num" val="1" gte="0"/>
      </iconSet>
    </cfRule>
    <cfRule type="iconSet" priority="61209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1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28" operator="equal">
      <formula>"OPORTUNIDADE"</formula>
    </cfRule>
  </conditionalFormatting>
  <conditionalFormatting sqref="Z90">
    <cfRule type="cellIs" dxfId="154" priority="26" operator="equal">
      <formula>"NÃO"</formula>
    </cfRule>
    <cfRule type="cellIs" dxfId="153" priority="27" operator="equal">
      <formula>"SIM"</formula>
    </cfRule>
  </conditionalFormatting>
  <conditionalFormatting sqref="BK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AI6:AI1030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1062</v>
      </c>
      <c r="C2" s="124" t="s">
        <v>755</v>
      </c>
      <c r="D2" s="79" t="s">
        <v>757</v>
      </c>
      <c r="E2" s="79" t="s">
        <v>1063</v>
      </c>
      <c r="F2" s="102" t="s">
        <v>1064</v>
      </c>
      <c r="G2" s="79" t="s">
        <v>1065</v>
      </c>
      <c r="H2" s="79" t="s">
        <v>1066</v>
      </c>
      <c r="I2" s="79" t="s">
        <v>1067</v>
      </c>
      <c r="J2" s="79" t="s">
        <v>1068</v>
      </c>
      <c r="K2" s="81" t="s">
        <v>1069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1070</v>
      </c>
      <c r="V1" s="282"/>
      <c r="W1" s="282"/>
    </row>
    <row r="2" spans="1:23" ht="15" customHeight="1">
      <c r="A2" s="90" t="s">
        <v>1071</v>
      </c>
      <c r="B2" s="90" t="s">
        <v>1072</v>
      </c>
      <c r="C2" s="90" t="s">
        <v>380</v>
      </c>
      <c r="D2" s="91" t="s">
        <v>770</v>
      </c>
      <c r="E2" s="91" t="s">
        <v>4</v>
      </c>
      <c r="F2" s="91" t="s">
        <v>1073</v>
      </c>
      <c r="G2" s="91" t="s">
        <v>1074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1075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-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ZMA</v>
      </c>
      <c r="K95" s="142" t="str">
        <f>IF(SP_NORTE!M102="","*",SP_NORTE!M102)</f>
        <v>ZIQ-ZMA</v>
      </c>
      <c r="L95" s="142" t="str">
        <f>IF(SP_NORTE!N102="","*",SP_NORTE!N102)</f>
        <v>ZIQZMA</v>
      </c>
      <c r="M95" s="143">
        <f>IF(SP_NORTE!J102="","*",SP_NORTE!J102)</f>
        <v>71</v>
      </c>
      <c r="N95" s="148">
        <f>IF(SP_NORTE!K102="","*",SP_NORTE!K102)</f>
        <v>175</v>
      </c>
      <c r="O95" s="148" t="str">
        <f>IF(SP_NORTE!L102="","*",SP_NORTE!L102)</f>
        <v>-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1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1076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1077</v>
      </c>
      <c r="D5" s="284"/>
      <c r="E5" s="284"/>
      <c r="F5" s="284"/>
      <c r="G5" s="284"/>
      <c r="H5" s="284"/>
      <c r="I5" s="284"/>
      <c r="J5" s="285"/>
      <c r="K5" s="286" t="s">
        <v>1078</v>
      </c>
      <c r="L5" s="287"/>
      <c r="M5" s="287"/>
      <c r="N5" s="287"/>
      <c r="O5" s="288" t="s">
        <v>1079</v>
      </c>
      <c r="P5" s="289"/>
    </row>
    <row r="6" spans="1:16" s="77" customFormat="1" ht="15" customHeight="1">
      <c r="A6" s="69" t="s">
        <v>1073</v>
      </c>
      <c r="B6" s="78" t="s">
        <v>1072</v>
      </c>
      <c r="C6" s="79" t="s">
        <v>770</v>
      </c>
      <c r="D6" s="80" t="s">
        <v>771</v>
      </c>
      <c r="E6" s="79" t="s">
        <v>1080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1081</v>
      </c>
      <c r="M6" s="83" t="s">
        <v>402</v>
      </c>
      <c r="N6" s="84" t="s">
        <v>765</v>
      </c>
      <c r="O6" s="160" t="s">
        <v>808</v>
      </c>
      <c r="P6" s="136" t="s">
        <v>1082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Equipe pronta 9:15, sem oportunidade para intervalo, previsão de faixa 14h após T58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1</v>
      </c>
      <c r="P65" s="151" t="str">
        <f>IF($A$2=1,IF(SP_NORTE!BJ85="","*",SP_NORTE!BJ85),IF(SP_NORTE!BK85="","*",SP_NORTE!BK85))</f>
        <v xml:space="preserve">Equipe em deslocamento para ZRL, taxi ainda não chegou no hotel em Jales, previsão de MC1 10h, em deslocamento 10:50 para local da descarga 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1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1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1083</v>
      </c>
      <c r="C3" s="206" t="s">
        <v>1084</v>
      </c>
      <c r="D3" s="206" t="s">
        <v>1085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1086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1087</v>
      </c>
      <c r="E3" s="167" t="s">
        <v>1088</v>
      </c>
      <c r="F3" s="167" t="s">
        <v>1089</v>
      </c>
      <c r="G3" s="167" t="s">
        <v>1090</v>
      </c>
      <c r="H3" s="167" t="s">
        <v>1091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1092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1093</v>
      </c>
      <c r="C4" s="164" t="s">
        <v>1094</v>
      </c>
      <c r="D4" s="164" t="s">
        <v>1095</v>
      </c>
      <c r="E4" s="164" t="s">
        <v>1096</v>
      </c>
      <c r="F4" s="164" t="s">
        <v>4</v>
      </c>
      <c r="G4" s="164" t="s">
        <v>1097</v>
      </c>
    </row>
    <row r="5" spans="2:7">
      <c r="B5" s="165" t="s">
        <v>1098</v>
      </c>
      <c r="C5" s="165">
        <v>257068</v>
      </c>
      <c r="D5" s="165" t="s">
        <v>1099</v>
      </c>
      <c r="E5" s="165" t="s">
        <v>1100</v>
      </c>
      <c r="F5" s="165" t="s">
        <v>1100</v>
      </c>
      <c r="G5" s="166">
        <v>46296</v>
      </c>
    </row>
    <row r="6" spans="2:7">
      <c r="B6" s="165" t="s">
        <v>1101</v>
      </c>
      <c r="C6" s="165" t="s">
        <v>384</v>
      </c>
      <c r="D6" s="165" t="s">
        <v>384</v>
      </c>
      <c r="E6" s="165" t="s">
        <v>384</v>
      </c>
      <c r="F6" s="165" t="s">
        <v>1102</v>
      </c>
      <c r="G6" s="166" t="s">
        <v>384</v>
      </c>
    </row>
    <row r="7" spans="2:7">
      <c r="B7" s="165" t="s">
        <v>1103</v>
      </c>
      <c r="C7" s="165">
        <v>257472</v>
      </c>
      <c r="D7" s="165" t="s">
        <v>1104</v>
      </c>
      <c r="E7" s="165" t="s">
        <v>1105</v>
      </c>
      <c r="F7" s="165" t="s">
        <v>1105</v>
      </c>
      <c r="G7" s="166">
        <v>45992</v>
      </c>
    </row>
    <row r="8" spans="2:7">
      <c r="B8" s="165" t="s">
        <v>1106</v>
      </c>
      <c r="C8" s="165">
        <v>260307</v>
      </c>
      <c r="D8" s="165" t="s">
        <v>1107</v>
      </c>
      <c r="E8" s="165" t="s">
        <v>1108</v>
      </c>
      <c r="F8" s="165" t="s">
        <v>1105</v>
      </c>
      <c r="G8" s="166">
        <v>46082</v>
      </c>
    </row>
    <row r="9" spans="2:7">
      <c r="B9" s="165" t="s">
        <v>1109</v>
      </c>
      <c r="C9" s="165">
        <v>333033</v>
      </c>
      <c r="D9" s="165" t="s">
        <v>1110</v>
      </c>
      <c r="E9" s="165" t="s">
        <v>1102</v>
      </c>
      <c r="F9" s="165" t="s">
        <v>1111</v>
      </c>
      <c r="G9" s="165" t="s">
        <v>384</v>
      </c>
    </row>
    <row r="10" spans="2:7">
      <c r="B10" s="165" t="s">
        <v>1112</v>
      </c>
      <c r="C10" s="165"/>
      <c r="D10" s="165"/>
      <c r="E10" s="165" t="s">
        <v>1102</v>
      </c>
      <c r="F10" s="165" t="s">
        <v>1111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1113</v>
      </c>
      <c r="C1" s="25" t="s">
        <v>831</v>
      </c>
      <c r="E1" s="25" t="s">
        <v>1076</v>
      </c>
      <c r="G1" s="25" t="s">
        <v>1114</v>
      </c>
      <c r="H1" s="27"/>
      <c r="I1" s="25" t="s">
        <v>1115</v>
      </c>
      <c r="J1" s="27"/>
      <c r="K1" s="25" t="s">
        <v>1116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1117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1118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1119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1120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1121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1122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1123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1124</v>
      </c>
      <c r="B13" s="4" t="s">
        <v>1022</v>
      </c>
      <c r="C13" s="4" t="s">
        <v>1125</v>
      </c>
      <c r="D13" s="4" t="s">
        <v>964</v>
      </c>
      <c r="E13" s="4" t="s">
        <v>1126</v>
      </c>
      <c r="F13" s="4" t="s">
        <v>1127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1128</v>
      </c>
      <c r="N13" s="4" t="s">
        <v>1129</v>
      </c>
      <c r="O13" s="4" t="s">
        <v>1130</v>
      </c>
      <c r="P13" s="4" t="s">
        <v>827</v>
      </c>
      <c r="Q13" s="4" t="s">
        <v>1131</v>
      </c>
      <c r="R13" s="4" t="s">
        <v>991</v>
      </c>
      <c r="S13" s="4" t="s">
        <v>1132</v>
      </c>
      <c r="T13" s="4" t="s">
        <v>1133</v>
      </c>
      <c r="U13" s="4" t="s">
        <v>1134</v>
      </c>
      <c r="V13" s="32" t="s">
        <v>1135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1136</v>
      </c>
      <c r="B14" s="34" t="s">
        <v>1137</v>
      </c>
      <c r="C14" s="34" t="s">
        <v>1138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1139</v>
      </c>
      <c r="J14" s="34" t="s">
        <v>911</v>
      </c>
      <c r="K14" s="34" t="s">
        <v>1140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1141</v>
      </c>
      <c r="R14" s="34" t="s">
        <v>992</v>
      </c>
      <c r="S14" s="34" t="s">
        <v>965</v>
      </c>
      <c r="T14" s="34" t="s">
        <v>965</v>
      </c>
      <c r="U14" s="34" t="s">
        <v>1134</v>
      </c>
      <c r="V14" s="35" t="s">
        <v>1135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1142</v>
      </c>
      <c r="B15" s="34" t="s">
        <v>1023</v>
      </c>
      <c r="C15" s="34" t="str">
        <f>""</f>
        <v/>
      </c>
      <c r="D15" s="34"/>
      <c r="E15" s="34"/>
      <c r="F15" s="34"/>
      <c r="G15" s="34" t="s">
        <v>1143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1057</v>
      </c>
      <c r="S15" s="34" t="s">
        <v>1074</v>
      </c>
      <c r="T15" s="34" t="s">
        <v>1074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1144</v>
      </c>
      <c r="L16" s="34"/>
      <c r="M16" s="34"/>
      <c r="N16" s="34"/>
      <c r="O16" s="34"/>
      <c r="P16" s="34"/>
      <c r="Q16" s="34"/>
      <c r="R16" s="34" t="s">
        <v>1145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1146</v>
      </c>
      <c r="B28" s="30" t="s">
        <v>1147</v>
      </c>
      <c r="C28" s="30" t="s">
        <v>1148</v>
      </c>
      <c r="D28" s="30" t="s">
        <v>1149</v>
      </c>
      <c r="E28" s="30" t="s">
        <v>1150</v>
      </c>
      <c r="F28" s="30" t="s">
        <v>1151</v>
      </c>
      <c r="G28" s="30" t="s">
        <v>1152</v>
      </c>
      <c r="H28" s="30" t="s">
        <v>1153</v>
      </c>
      <c r="I28" s="30" t="s">
        <v>1154</v>
      </c>
      <c r="J28" s="30" t="s">
        <v>1155</v>
      </c>
      <c r="K28" s="30" t="s">
        <v>1156</v>
      </c>
      <c r="L28" s="30" t="s">
        <v>1157</v>
      </c>
      <c r="M28" s="30" t="s">
        <v>1158</v>
      </c>
      <c r="N28" s="30" t="s">
        <v>1159</v>
      </c>
      <c r="O28" s="30" t="s">
        <v>1160</v>
      </c>
      <c r="P28" s="30" t="s">
        <v>1161</v>
      </c>
      <c r="Q28" s="30" t="s">
        <v>1162</v>
      </c>
      <c r="R28" s="30" t="s">
        <v>1163</v>
      </c>
      <c r="S28" s="30" t="s">
        <v>1164</v>
      </c>
      <c r="T28" s="30" t="s">
        <v>1165</v>
      </c>
      <c r="U28" s="30" t="s">
        <v>1166</v>
      </c>
      <c r="V28" s="30" t="s">
        <v>1167</v>
      </c>
      <c r="W28" s="30" t="s">
        <v>1168</v>
      </c>
      <c r="X28" s="30" t="s">
        <v>1169</v>
      </c>
      <c r="Y28" s="30" t="s">
        <v>1170</v>
      </c>
      <c r="Z28" s="30" t="s">
        <v>1171</v>
      </c>
      <c r="AA28" s="30" t="s">
        <v>1172</v>
      </c>
      <c r="AB28" s="30" t="s">
        <v>1173</v>
      </c>
      <c r="AC28" s="30" t="s">
        <v>1174</v>
      </c>
      <c r="AD28" s="30" t="s">
        <v>1175</v>
      </c>
      <c r="AE28" s="30" t="s">
        <v>1176</v>
      </c>
      <c r="AF28" s="30" t="s">
        <v>1177</v>
      </c>
      <c r="AG28" s="30" t="s">
        <v>1178</v>
      </c>
      <c r="AH28" s="30" t="s">
        <v>1179</v>
      </c>
      <c r="AI28" s="30" t="s">
        <v>1180</v>
      </c>
      <c r="AJ28" s="30" t="s">
        <v>1181</v>
      </c>
      <c r="AK28" s="30" t="s">
        <v>1182</v>
      </c>
      <c r="AL28" s="30" t="s">
        <v>1183</v>
      </c>
      <c r="AM28" s="30" t="s">
        <v>1184</v>
      </c>
      <c r="AN28" s="36" t="s">
        <v>1185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1186</v>
      </c>
      <c r="B29" s="34" t="s">
        <v>1187</v>
      </c>
      <c r="C29" s="34" t="s">
        <v>1188</v>
      </c>
      <c r="D29" s="34" t="s">
        <v>1004</v>
      </c>
      <c r="E29" s="34" t="s">
        <v>1023</v>
      </c>
      <c r="F29" s="34" t="s">
        <v>1189</v>
      </c>
      <c r="G29" s="34" t="s">
        <v>966</v>
      </c>
      <c r="H29" s="34" t="s">
        <v>1190</v>
      </c>
      <c r="I29" s="34" t="s">
        <v>880</v>
      </c>
      <c r="J29" s="34" t="s">
        <v>1005</v>
      </c>
      <c r="K29" s="34" t="s">
        <v>1005</v>
      </c>
      <c r="L29" s="34" t="s">
        <v>1191</v>
      </c>
      <c r="M29" s="34" t="s">
        <v>931</v>
      </c>
      <c r="N29" s="34" t="s">
        <v>1192</v>
      </c>
      <c r="O29" s="34" t="s">
        <v>1193</v>
      </c>
      <c r="P29" s="34" t="s">
        <v>1194</v>
      </c>
      <c r="Q29" s="34" t="s">
        <v>1195</v>
      </c>
      <c r="R29" s="34" t="s">
        <v>1196</v>
      </c>
      <c r="S29" s="34" t="s">
        <v>1197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1198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1199</v>
      </c>
      <c r="AD29" s="34" t="s">
        <v>1200</v>
      </c>
      <c r="AE29" s="34" t="s">
        <v>993</v>
      </c>
      <c r="AF29" s="34" t="s">
        <v>1057</v>
      </c>
      <c r="AG29" s="34" t="s">
        <v>1145</v>
      </c>
      <c r="AH29" s="34" t="s">
        <v>1201</v>
      </c>
      <c r="AI29" s="34" t="s">
        <v>1202</v>
      </c>
      <c r="AJ29" s="34" t="s">
        <v>1005</v>
      </c>
      <c r="AK29" s="34" t="s">
        <v>1202</v>
      </c>
      <c r="AL29" s="34" t="s">
        <v>1005</v>
      </c>
      <c r="AM29" s="34" t="s">
        <v>1134</v>
      </c>
      <c r="AN29" s="35" t="s">
        <v>1135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1186</v>
      </c>
      <c r="B30" s="34"/>
      <c r="C30" s="34"/>
      <c r="D30" s="34" t="s">
        <v>1143</v>
      </c>
      <c r="E30" s="34"/>
      <c r="F30" s="34" t="s">
        <v>1203</v>
      </c>
      <c r="G30" s="34" t="s">
        <v>1204</v>
      </c>
      <c r="H30" s="34" t="s">
        <v>1205</v>
      </c>
      <c r="I30" s="34" t="s">
        <v>1206</v>
      </c>
      <c r="J30" s="34"/>
      <c r="K30" s="34"/>
      <c r="L30" s="34" t="s">
        <v>1207</v>
      </c>
      <c r="M30" s="34" t="s">
        <v>874</v>
      </c>
      <c r="N30" s="34" t="s">
        <v>880</v>
      </c>
      <c r="O30" s="34" t="s">
        <v>946</v>
      </c>
      <c r="P30" s="34" t="s">
        <v>1208</v>
      </c>
      <c r="Q30" s="34" t="s">
        <v>856</v>
      </c>
      <c r="R30" s="34"/>
      <c r="S30" s="34" t="s">
        <v>1195</v>
      </c>
      <c r="T30" s="34" t="s">
        <v>1209</v>
      </c>
      <c r="U30" s="34" t="s">
        <v>880</v>
      </c>
      <c r="V30" s="34" t="s">
        <v>1209</v>
      </c>
      <c r="W30" s="34" t="s">
        <v>880</v>
      </c>
      <c r="X30" s="34" t="s">
        <v>1209</v>
      </c>
      <c r="Y30" s="34" t="s">
        <v>880</v>
      </c>
      <c r="Z30" s="34" t="s">
        <v>1209</v>
      </c>
      <c r="AA30" s="34" t="s">
        <v>880</v>
      </c>
      <c r="AB30" s="34"/>
      <c r="AC30" s="34"/>
      <c r="AD30" s="34"/>
      <c r="AE30" s="34" t="s">
        <v>1210</v>
      </c>
      <c r="AF30" s="34"/>
      <c r="AG30" s="34"/>
      <c r="AH30" s="34"/>
      <c r="AI30" s="34" t="s">
        <v>1211</v>
      </c>
      <c r="AJ30" s="34" t="s">
        <v>1212</v>
      </c>
      <c r="AK30" s="34" t="s">
        <v>1211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1213</v>
      </c>
      <c r="E31" s="34"/>
      <c r="F31" s="34"/>
      <c r="G31" s="34"/>
      <c r="H31" s="34"/>
      <c r="I31" s="34"/>
      <c r="J31" s="34"/>
      <c r="K31" s="34"/>
      <c r="L31" s="34" t="s">
        <v>1214</v>
      </c>
      <c r="M31" s="34" t="s">
        <v>1215</v>
      </c>
      <c r="N31" s="34" t="s">
        <v>923</v>
      </c>
      <c r="O31" s="34" t="s">
        <v>1216</v>
      </c>
      <c r="P31" s="34" t="s">
        <v>912</v>
      </c>
      <c r="Q31" s="34" t="s">
        <v>1217</v>
      </c>
      <c r="R31" s="34"/>
      <c r="S31" s="34" t="s">
        <v>856</v>
      </c>
      <c r="T31" s="34"/>
      <c r="U31" s="34" t="s">
        <v>1218</v>
      </c>
      <c r="V31" s="34"/>
      <c r="W31" s="34" t="s">
        <v>1218</v>
      </c>
      <c r="X31" s="34"/>
      <c r="Y31" s="34" t="s">
        <v>1218</v>
      </c>
      <c r="Z31" s="34"/>
      <c r="AA31" s="34" t="s">
        <v>1218</v>
      </c>
      <c r="AB31" s="34"/>
      <c r="AC31" s="34"/>
      <c r="AD31" s="34"/>
      <c r="AE31" s="34" t="s">
        <v>1219</v>
      </c>
      <c r="AF31" s="34"/>
      <c r="AG31" s="34"/>
      <c r="AH31" s="34"/>
      <c r="AI31" s="34" t="s">
        <v>1220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1221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1222</v>
      </c>
      <c r="Q32" s="34" t="s">
        <v>1223</v>
      </c>
      <c r="R32" s="34"/>
      <c r="S32" s="34" t="s">
        <v>1217</v>
      </c>
      <c r="T32" s="34"/>
      <c r="U32" s="34" t="s">
        <v>1224</v>
      </c>
      <c r="V32" s="34"/>
      <c r="W32" s="34" t="s">
        <v>1224</v>
      </c>
      <c r="X32" s="34"/>
      <c r="Y32" s="34" t="s">
        <v>1224</v>
      </c>
      <c r="Z32" s="34"/>
      <c r="AA32" s="34" t="s">
        <v>1224</v>
      </c>
      <c r="AB32" s="34"/>
      <c r="AC32" s="34"/>
      <c r="AD32" s="34"/>
      <c r="AE32" s="34"/>
      <c r="AF32" s="34"/>
      <c r="AG32" s="34"/>
      <c r="AH32" s="34"/>
      <c r="AI32" s="34" t="s">
        <v>1214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1225</v>
      </c>
      <c r="E33" s="34"/>
      <c r="F33" s="34"/>
      <c r="G33" s="34"/>
      <c r="H33" s="34"/>
      <c r="I33" s="34"/>
      <c r="J33" s="34"/>
      <c r="K33" s="34"/>
      <c r="L33" s="34" t="s">
        <v>1226</v>
      </c>
      <c r="M33" s="34"/>
      <c r="N33" s="34"/>
      <c r="O33" s="34"/>
      <c r="P33" s="34"/>
      <c r="Q33" s="34" t="s">
        <v>925</v>
      </c>
      <c r="R33" s="34"/>
      <c r="S33" s="34" t="s">
        <v>1223</v>
      </c>
      <c r="T33" s="34"/>
      <c r="U33" s="34" t="s">
        <v>1227</v>
      </c>
      <c r="V33" s="34"/>
      <c r="W33" s="34" t="s">
        <v>1227</v>
      </c>
      <c r="X33" s="34"/>
      <c r="Y33" s="34" t="s">
        <v>1227</v>
      </c>
      <c r="Z33" s="34"/>
      <c r="AA33" s="34" t="s">
        <v>1227</v>
      </c>
      <c r="AB33" s="34"/>
      <c r="AC33" s="34"/>
      <c r="AD33" s="34"/>
      <c r="AE33" s="34"/>
      <c r="AF33" s="34"/>
      <c r="AG33" s="34"/>
      <c r="AH33" s="34"/>
      <c r="AI33" s="34" t="s">
        <v>1226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1228</v>
      </c>
      <c r="M34" s="34"/>
      <c r="N34" s="34"/>
      <c r="O34" s="34"/>
      <c r="P34" s="34"/>
      <c r="Q34" s="34" t="s">
        <v>1229</v>
      </c>
      <c r="R34" s="34"/>
      <c r="S34" s="34" t="s">
        <v>925</v>
      </c>
      <c r="T34" s="34"/>
      <c r="U34" s="34" t="s">
        <v>1230</v>
      </c>
      <c r="V34" s="34"/>
      <c r="W34" s="34" t="s">
        <v>1230</v>
      </c>
      <c r="X34" s="34"/>
      <c r="Y34" s="34" t="s">
        <v>1230</v>
      </c>
      <c r="Z34" s="34"/>
      <c r="AA34" s="34" t="s">
        <v>1230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1231</v>
      </c>
      <c r="M35" s="34"/>
      <c r="N35" s="34"/>
      <c r="O35" s="34"/>
      <c r="P35" s="34"/>
      <c r="Q35" s="34" t="s">
        <v>1232</v>
      </c>
      <c r="R35" s="34"/>
      <c r="S35" s="34" t="s">
        <v>1229</v>
      </c>
      <c r="T35" s="34"/>
      <c r="U35" s="34" t="s">
        <v>1233</v>
      </c>
      <c r="V35" s="34"/>
      <c r="W35" s="34" t="s">
        <v>1233</v>
      </c>
      <c r="X35" s="34"/>
      <c r="Y35" s="34" t="s">
        <v>1233</v>
      </c>
      <c r="Z35" s="34"/>
      <c r="AA35" s="34" t="s">
        <v>1233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1234</v>
      </c>
      <c r="R36" s="34"/>
      <c r="S36" s="34" t="s">
        <v>1232</v>
      </c>
      <c r="T36" s="34"/>
      <c r="U36" s="34" t="s">
        <v>1235</v>
      </c>
      <c r="V36" s="34"/>
      <c r="W36" s="34" t="s">
        <v>1235</v>
      </c>
      <c r="X36" s="34"/>
      <c r="Y36" s="34" t="s">
        <v>1235</v>
      </c>
      <c r="Z36" s="34"/>
      <c r="AA36" s="34" t="s">
        <v>1235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1236</v>
      </c>
      <c r="R37" s="34"/>
      <c r="S37" s="34" t="s">
        <v>1234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1237</v>
      </c>
      <c r="R38" s="34"/>
      <c r="S38" s="34" t="s">
        <v>1236</v>
      </c>
      <c r="T38" s="34"/>
      <c r="U38" s="34" t="s">
        <v>1238</v>
      </c>
      <c r="V38" s="34"/>
      <c r="W38" s="34" t="s">
        <v>1238</v>
      </c>
      <c r="X38" s="34"/>
      <c r="Y38" s="34" t="s">
        <v>1238</v>
      </c>
      <c r="Z38" s="34"/>
      <c r="AA38" s="34" t="s">
        <v>1238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1239</v>
      </c>
      <c r="R39" s="37"/>
      <c r="S39" s="37" t="s">
        <v>1237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1240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2026-03-06T16:04:50Z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