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361" documentId="8_{B6337239-1A00-434D-AAD0-422EA1FEB5AE}" xr6:coauthVersionLast="47" xr6:coauthVersionMax="47" xr10:uidLastSave="{91B303AB-223A-4248-A0D9-BFE8BB2EB3E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9" i="1" l="1"/>
  <c r="AP69" i="1"/>
  <c r="AO69" i="1"/>
  <c r="AN69" i="1"/>
  <c r="AM69" i="1"/>
  <c r="AL69" i="1"/>
  <c r="AK69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BD70" i="1" s="1" a="1"/>
  <c r="BD70" i="1" s="1"/>
  <c r="AP70" i="1"/>
  <c r="M71" i="11" s="1"/>
  <c r="AQ70" i="1"/>
  <c r="BC70" i="1" a="1"/>
  <c r="BC70" i="1" s="1"/>
  <c r="BF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2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2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2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101" i="1" l="1"/>
  <c r="L99" i="12"/>
  <c r="AN99" i="1"/>
  <c r="L97" i="12"/>
  <c r="AN96" i="1"/>
  <c r="L94" i="12"/>
  <c r="AN89" i="1"/>
  <c r="L87" i="12"/>
  <c r="AN84" i="1"/>
  <c r="L82" i="12"/>
  <c r="AM68" i="1"/>
  <c r="F66" i="13"/>
  <c r="K66" i="12"/>
  <c r="AN66" i="1"/>
  <c r="L64" i="12"/>
  <c r="AM65" i="1"/>
  <c r="F63" i="13"/>
  <c r="K63" i="12"/>
  <c r="AN53" i="1"/>
  <c r="L51" i="12"/>
  <c r="AN52" i="1"/>
  <c r="L50" i="12"/>
  <c r="AM50" i="1"/>
  <c r="F48" i="13"/>
  <c r="K48" i="12"/>
  <c r="AM49" i="1"/>
  <c r="F47" i="13"/>
  <c r="K47" i="12"/>
  <c r="AM48" i="1"/>
  <c r="F46" i="13"/>
  <c r="K46" i="12"/>
  <c r="AM47" i="1"/>
  <c r="F45" i="13"/>
  <c r="K45" i="12"/>
  <c r="AM46" i="1"/>
  <c r="F44" i="13"/>
  <c r="K44" i="12"/>
  <c r="AN43" i="1"/>
  <c r="L41" i="12"/>
  <c r="AN39" i="1"/>
  <c r="L37" i="12"/>
  <c r="AN38" i="1"/>
  <c r="L36" i="12"/>
  <c r="AN36" i="1"/>
  <c r="L34" i="12"/>
  <c r="AN35" i="1"/>
  <c r="L33" i="12"/>
  <c r="AN34" i="1"/>
  <c r="L32" i="12"/>
  <c r="AN33" i="1"/>
  <c r="L31" i="12"/>
  <c r="AN32" i="1"/>
  <c r="L30" i="12"/>
  <c r="AN31" i="1"/>
  <c r="L29" i="12"/>
  <c r="AN30" i="1"/>
  <c r="L28" i="12"/>
  <c r="F27" i="13"/>
  <c r="K27" i="12"/>
  <c r="G30" i="11"/>
  <c r="F26" i="13"/>
  <c r="K26" i="12"/>
  <c r="F13" i="13"/>
  <c r="K13" i="12"/>
  <c r="AN13" i="1"/>
  <c r="L11" i="12"/>
  <c r="F10" i="13"/>
  <c r="K10" i="12"/>
  <c r="AN8" i="1"/>
  <c r="L6" i="12"/>
  <c r="AM7" i="1"/>
  <c r="F5" i="13"/>
  <c r="K5" i="12"/>
  <c r="AM163" i="1"/>
  <c r="F161" i="13"/>
  <c r="AM160" i="1"/>
  <c r="F158" i="13"/>
  <c r="G158" i="11"/>
  <c r="F155" i="13"/>
  <c r="G155" i="11"/>
  <c r="F152" i="13"/>
  <c r="AM151" i="1"/>
  <c r="F149" i="13"/>
  <c r="G149" i="11"/>
  <c r="F146" i="13"/>
  <c r="AM145" i="1"/>
  <c r="F143" i="13"/>
  <c r="G143" i="11"/>
  <c r="F140" i="13"/>
  <c r="AM139" i="1"/>
  <c r="F137" i="13"/>
  <c r="AM136" i="1"/>
  <c r="F134" i="13"/>
  <c r="AM133" i="1"/>
  <c r="F131" i="13"/>
  <c r="G131" i="11"/>
  <c r="F128" i="13"/>
  <c r="AM127" i="1"/>
  <c r="F125" i="13"/>
  <c r="AM124" i="1"/>
  <c r="F122" i="13"/>
  <c r="AM121" i="1"/>
  <c r="F119" i="13"/>
  <c r="AN119" i="1"/>
  <c r="L117" i="12"/>
  <c r="AM118" i="1"/>
  <c r="F116" i="13"/>
  <c r="K116" i="12"/>
  <c r="AM115" i="1"/>
  <c r="F113" i="13"/>
  <c r="K113" i="12"/>
  <c r="AM112" i="1"/>
  <c r="F110" i="13"/>
  <c r="K110" i="12"/>
  <c r="AN110" i="1"/>
  <c r="L108" i="12"/>
  <c r="AM109" i="1"/>
  <c r="F107" i="13"/>
  <c r="K107" i="12"/>
  <c r="AM106" i="1"/>
  <c r="F104" i="13"/>
  <c r="K104" i="12"/>
  <c r="AN104" i="1"/>
  <c r="L102" i="12"/>
  <c r="AM103" i="1"/>
  <c r="F101" i="13"/>
  <c r="K101" i="12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L90" i="12"/>
  <c r="AN88" i="1"/>
  <c r="L86" i="12"/>
  <c r="AN87" i="1"/>
  <c r="L85" i="12"/>
  <c r="AN86" i="1"/>
  <c r="L84" i="12"/>
  <c r="AN85" i="1"/>
  <c r="L83" i="12"/>
  <c r="F72" i="13"/>
  <c r="K72" i="12"/>
  <c r="AM101" i="1"/>
  <c r="F99" i="13"/>
  <c r="K99" i="12"/>
  <c r="F98" i="13"/>
  <c r="K98" i="12"/>
  <c r="AM99" i="1"/>
  <c r="F97" i="13"/>
  <c r="K97" i="12"/>
  <c r="F96" i="13"/>
  <c r="K96" i="12"/>
  <c r="F95" i="13"/>
  <c r="K95" i="12"/>
  <c r="AM96" i="1"/>
  <c r="F94" i="13"/>
  <c r="K94" i="12"/>
  <c r="F93" i="13"/>
  <c r="K93" i="12"/>
  <c r="F92" i="13"/>
  <c r="K92" i="12"/>
  <c r="F91" i="13"/>
  <c r="K91" i="12"/>
  <c r="AM92" i="1"/>
  <c r="F90" i="13"/>
  <c r="K90" i="12"/>
  <c r="F89" i="13"/>
  <c r="K89" i="12"/>
  <c r="F88" i="13"/>
  <c r="K88" i="12"/>
  <c r="AM89" i="1"/>
  <c r="F87" i="13"/>
  <c r="K87" i="12"/>
  <c r="AM88" i="1"/>
  <c r="F86" i="13"/>
  <c r="K86" i="12"/>
  <c r="AM87" i="1"/>
  <c r="F85" i="13"/>
  <c r="K85" i="12"/>
  <c r="AM86" i="1"/>
  <c r="F84" i="13"/>
  <c r="K84" i="12"/>
  <c r="AM85" i="1"/>
  <c r="F83" i="13"/>
  <c r="K83" i="12"/>
  <c r="AM84" i="1"/>
  <c r="F82" i="13"/>
  <c r="K82" i="12"/>
  <c r="AM83" i="1"/>
  <c r="F81" i="13"/>
  <c r="K81" i="12"/>
  <c r="AM81" i="1"/>
  <c r="F79" i="13"/>
  <c r="K79" i="12"/>
  <c r="AM75" i="1"/>
  <c r="F73" i="13"/>
  <c r="K73" i="12"/>
  <c r="AM66" i="1"/>
  <c r="F64" i="13"/>
  <c r="K64" i="12"/>
  <c r="AN59" i="1"/>
  <c r="L57" i="12"/>
  <c r="AN58" i="1"/>
  <c r="L56" i="12"/>
  <c r="AN57" i="1"/>
  <c r="L55" i="12"/>
  <c r="AN56" i="1"/>
  <c r="L54" i="12"/>
  <c r="AN55" i="1"/>
  <c r="L53" i="12"/>
  <c r="G56" i="11"/>
  <c r="F52" i="13"/>
  <c r="K52" i="12"/>
  <c r="AM53" i="1"/>
  <c r="F51" i="13"/>
  <c r="K51" i="12"/>
  <c r="AM52" i="1"/>
  <c r="F50" i="13"/>
  <c r="K50" i="12"/>
  <c r="AN45" i="1"/>
  <c r="L43" i="12"/>
  <c r="AM43" i="1"/>
  <c r="F41" i="13"/>
  <c r="K41" i="12"/>
  <c r="AN41" i="1"/>
  <c r="L39" i="12"/>
  <c r="AN40" i="1"/>
  <c r="L38" i="12"/>
  <c r="AM39" i="1"/>
  <c r="F37" i="13"/>
  <c r="K37" i="12"/>
  <c r="AM38" i="1"/>
  <c r="F36" i="13"/>
  <c r="K36" i="12"/>
  <c r="F35" i="13"/>
  <c r="K35" i="12"/>
  <c r="AM36" i="1"/>
  <c r="F34" i="13"/>
  <c r="K34" i="12"/>
  <c r="AM35" i="1"/>
  <c r="F33" i="13"/>
  <c r="K33" i="12"/>
  <c r="AM34" i="1"/>
  <c r="F32" i="13"/>
  <c r="K32" i="12"/>
  <c r="G35" i="11"/>
  <c r="F31" i="13"/>
  <c r="K31" i="12"/>
  <c r="AM32" i="1"/>
  <c r="F30" i="13"/>
  <c r="K30" i="12"/>
  <c r="AM31" i="1"/>
  <c r="F29" i="13"/>
  <c r="K29" i="12"/>
  <c r="AM30" i="1"/>
  <c r="F28" i="13"/>
  <c r="K28" i="12"/>
  <c r="AN26" i="1"/>
  <c r="L24" i="12"/>
  <c r="AN25" i="1"/>
  <c r="L23" i="12"/>
  <c r="AM20" i="1"/>
  <c r="F18" i="13"/>
  <c r="K18" i="12"/>
  <c r="F17" i="13"/>
  <c r="K17" i="12"/>
  <c r="F16" i="13"/>
  <c r="K16" i="12"/>
  <c r="AM17" i="1"/>
  <c r="F15" i="13"/>
  <c r="K15" i="12"/>
  <c r="F14" i="13"/>
  <c r="K14" i="12"/>
  <c r="AN14" i="1"/>
  <c r="L12" i="12"/>
  <c r="AM13" i="1"/>
  <c r="F11" i="13"/>
  <c r="K11" i="12"/>
  <c r="AN11" i="1"/>
  <c r="L9" i="12"/>
  <c r="AN9" i="1"/>
  <c r="L7" i="12"/>
  <c r="AM8" i="1"/>
  <c r="F6" i="13"/>
  <c r="K6" i="12"/>
  <c r="AM164" i="1"/>
  <c r="F162" i="13"/>
  <c r="AM161" i="1"/>
  <c r="F159" i="13"/>
  <c r="AM158" i="1"/>
  <c r="F156" i="13"/>
  <c r="AM155" i="1"/>
  <c r="F153" i="13"/>
  <c r="AM152" i="1"/>
  <c r="F150" i="13"/>
  <c r="G150" i="11"/>
  <c r="F147" i="13"/>
  <c r="AM146" i="1"/>
  <c r="F144" i="13"/>
  <c r="AM143" i="1"/>
  <c r="F141" i="13"/>
  <c r="AM140" i="1"/>
  <c r="F138" i="13"/>
  <c r="AM137" i="1"/>
  <c r="F135" i="13"/>
  <c r="AM134" i="1"/>
  <c r="F132" i="13"/>
  <c r="AM131" i="1"/>
  <c r="F129" i="13"/>
  <c r="AM128" i="1"/>
  <c r="F126" i="13"/>
  <c r="AM125" i="1"/>
  <c r="F123" i="13"/>
  <c r="G123" i="11"/>
  <c r="F120" i="13"/>
  <c r="AN120" i="1"/>
  <c r="L118" i="12"/>
  <c r="AM119" i="1"/>
  <c r="F117" i="13"/>
  <c r="K117" i="12"/>
  <c r="AN117" i="1"/>
  <c r="L115" i="12"/>
  <c r="AM116" i="1"/>
  <c r="F114" i="13"/>
  <c r="K114" i="12"/>
  <c r="AN114" i="1"/>
  <c r="L112" i="12"/>
  <c r="AM113" i="1"/>
  <c r="F111" i="13"/>
  <c r="K111" i="12"/>
  <c r="AN111" i="1"/>
  <c r="L109" i="12"/>
  <c r="AM110" i="1"/>
  <c r="F108" i="13"/>
  <c r="K108" i="12"/>
  <c r="AM107" i="1"/>
  <c r="F105" i="13"/>
  <c r="K105" i="12"/>
  <c r="AN105" i="1"/>
  <c r="L103" i="12"/>
  <c r="AM104" i="1"/>
  <c r="F102" i="13"/>
  <c r="K102" i="12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L72" i="12"/>
  <c r="AN65" i="1"/>
  <c r="L63" i="12"/>
  <c r="AM59" i="1"/>
  <c r="F57" i="13"/>
  <c r="K57" i="12"/>
  <c r="AM58" i="1"/>
  <c r="F56" i="13"/>
  <c r="K56" i="12"/>
  <c r="AM57" i="1"/>
  <c r="F55" i="13"/>
  <c r="K55" i="12"/>
  <c r="AM56" i="1"/>
  <c r="F54" i="13"/>
  <c r="K54" i="12"/>
  <c r="AM55" i="1"/>
  <c r="L57" i="11" s="1"/>
  <c r="F53" i="13"/>
  <c r="K53" i="12"/>
  <c r="AN50" i="1"/>
  <c r="L48" i="12"/>
  <c r="AN49" i="1"/>
  <c r="L47" i="12"/>
  <c r="AN48" i="1"/>
  <c r="L46" i="12"/>
  <c r="AN47" i="1"/>
  <c r="L45" i="12"/>
  <c r="AN46" i="1"/>
  <c r="L44" i="12"/>
  <c r="AM45" i="1"/>
  <c r="F43" i="13"/>
  <c r="K43" i="12"/>
  <c r="AM41" i="1"/>
  <c r="F39" i="13"/>
  <c r="K39" i="12"/>
  <c r="AM40" i="1"/>
  <c r="F38" i="13"/>
  <c r="K38" i="12"/>
  <c r="AN29" i="1"/>
  <c r="L27" i="12"/>
  <c r="AN28" i="1"/>
  <c r="L26" i="12"/>
  <c r="AM26" i="1"/>
  <c r="F24" i="13"/>
  <c r="K24" i="12"/>
  <c r="AM25" i="1"/>
  <c r="F23" i="13"/>
  <c r="K23" i="12"/>
  <c r="G26" i="11"/>
  <c r="F22" i="13"/>
  <c r="K22" i="12"/>
  <c r="AM14" i="1"/>
  <c r="F12" i="13"/>
  <c r="K12" i="12"/>
  <c r="AM11" i="1"/>
  <c r="F9" i="13"/>
  <c r="K9" i="12"/>
  <c r="AM9" i="1"/>
  <c r="F7" i="13"/>
  <c r="K7" i="12"/>
  <c r="AM162" i="1"/>
  <c r="F160" i="13"/>
  <c r="AM159" i="1"/>
  <c r="F157" i="13"/>
  <c r="AM156" i="1"/>
  <c r="F154" i="13"/>
  <c r="AM150" i="1"/>
  <c r="F148" i="13"/>
  <c r="AM147" i="1"/>
  <c r="F145" i="13"/>
  <c r="AM144" i="1"/>
  <c r="F142" i="13"/>
  <c r="AM141" i="1"/>
  <c r="F139" i="13"/>
  <c r="AM138" i="1"/>
  <c r="F136" i="13"/>
  <c r="AM135" i="1"/>
  <c r="F133" i="13"/>
  <c r="AM132" i="1"/>
  <c r="F130" i="13"/>
  <c r="AM129" i="1"/>
  <c r="F127" i="13"/>
  <c r="AM126" i="1"/>
  <c r="F124" i="13"/>
  <c r="AM123" i="1"/>
  <c r="F121" i="13"/>
  <c r="AM120" i="1"/>
  <c r="F118" i="13"/>
  <c r="K118" i="12"/>
  <c r="AN118" i="1"/>
  <c r="L116" i="12"/>
  <c r="AM117" i="1"/>
  <c r="F115" i="13"/>
  <c r="K115" i="12"/>
  <c r="AN115" i="1"/>
  <c r="L113" i="12"/>
  <c r="F112" i="13"/>
  <c r="K112" i="12"/>
  <c r="AN112" i="1"/>
  <c r="L110" i="12"/>
  <c r="AM111" i="1"/>
  <c r="F109" i="13"/>
  <c r="K109" i="12"/>
  <c r="AN109" i="1"/>
  <c r="L107" i="12"/>
  <c r="AM108" i="1"/>
  <c r="F106" i="13"/>
  <c r="K106" i="12"/>
  <c r="AN106" i="1"/>
  <c r="L104" i="12"/>
  <c r="AM105" i="1"/>
  <c r="F103" i="13"/>
  <c r="K103" i="12"/>
  <c r="AN103" i="1"/>
  <c r="L101" i="12"/>
  <c r="AM102" i="1"/>
  <c r="F100" i="13"/>
  <c r="K100" i="12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E70" i="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<sst xmlns="http://schemas.openxmlformats.org/spreadsheetml/2006/main" count="4853" uniqueCount="1349">
  <si>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</si>
  <si>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</si>
  <si>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</si>
  <si>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</si>
  <si>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</si>
  <si>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</si>
  <si>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</si>
  <si>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</si>
  <si>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</si>
  <si>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</si>
  <si>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</si>
  <si>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</si>
  <si>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</si>
  <si>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</si>
  <si>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</si>
  <si>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</si>
  <si>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</si>
  <si>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</si>
  <si>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</si>
  <si>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</si>
  <si>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</si>
  <si>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</si>
  <si>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</si>
  <si>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</si>
  <si>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</si>
  <si>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</si>
  <si>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</si>
  <si>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</si>
  <si>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</si>
  <si>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</si>
  <si>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</si>
  <si>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</si>
  <si>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</si>
  <si>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</si>
  <si>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</si>
  <si>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</si>
  <si>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</si>
  <si>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</si>
  <si>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</si>
  <si>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</si>
  <si>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</si>
  <si>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</si>
  <si>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</si>
  <si>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</si>
  <si>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</si>
  <si>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</si>
  <si>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</si>
  <si>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</si>
  <si>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</si>
  <si>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</si>
  <si>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</si>
  <si>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</si>
  <si>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</si>
  <si>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</si>
  <si>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</si>
  <si>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</si>
  <si>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</si>
  <si>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</si>
  <si>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</si>
  <si>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</si>
  <si>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</si>
  <si>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</si>
  <si>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</si>
  <si>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</si>
  <si>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</si>
  <si>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</si>
  <si>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</si>
  <si>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</si>
  <si>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</si>
  <si>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</si>
  <si>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</si>
  <si>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</si>
  <si>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</si>
  <si>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</si>
  <si>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</si>
  <si>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</si>
  <si>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</si>
  <si>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</si>
  <si>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</si>
  <si>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</si>
  <si>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</si>
  <si>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</si>
  <si>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</si>
  <si>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</si>
  <si>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</si>
  <si>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</si>
  <si>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</si>
  <si>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</si>
  <si>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</si>
  <si>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</si>
  <si>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</si>
  <si>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</si>
  <si>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</si>
  <si>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</si>
  <si>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</si>
  <si>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</si>
  <si>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</si>
  <si>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</si>
  <si>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</si>
  <si>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</si>
  <si>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</si>
  <si>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</si>
  <si>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</si>
  <si>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</si>
  <si>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</si>
  <si>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</si>
  <si>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</si>
  <si>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</si>
  <si>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</si>
  <si>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</si>
  <si>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</si>
  <si>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</si>
  <si>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</si>
  <si>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</si>
  <si>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</si>
  <si>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</si>
  <si>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</si>
  <si>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</si>
  <si>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</si>
  <si>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</si>
  <si>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</si>
  <si>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</si>
  <si>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</si>
  <si>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</si>
  <si>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</si>
  <si>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</si>
  <si>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</si>
  <si>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</si>
  <si>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</si>
  <si>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</si>
  <si>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</si>
  <si>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</si>
  <si>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</si>
  <si>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</si>
  <si>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</si>
  <si>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</si>
  <si>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</si>
  <si>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</si>
  <si>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</si>
  <si>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</si>
  <si>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</si>
  <si>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</si>
  <si>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</si>
  <si>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</si>
  <si>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</si>
  <si>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</si>
  <si>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</si>
  <si>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</si>
  <si>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</si>
  <si>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</si>
  <si>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</si>
  <si>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</si>
  <si>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</si>
  <si>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</si>
  <si>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</si>
  <si>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</si>
  <si>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</si>
  <si>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</si>
  <si>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</si>
  <si>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</si>
  <si>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</si>
  <si>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</si>
  <si>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</si>
  <si>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</si>
  <si>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</si>
  <si>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</si>
  <si>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</si>
  <si>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</si>
  <si>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</si>
  <si>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</si>
  <si>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</si>
  <si>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</si>
  <si>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</si>
  <si>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</si>
  <si>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</si>
  <si>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</si>
  <si>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</si>
  <si>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</si>
  <si>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</si>
  <si>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</si>
  <si>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</si>
  <si>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</si>
  <si>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</si>
  <si>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</si>
  <si>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</si>
  <si>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</si>
  <si>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</si>
  <si>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</si>
  <si>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</si>
  <si>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</si>
  <si>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</si>
  <si>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</si>
  <si>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</si>
  <si>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</si>
  <si>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</si>
  <si>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</si>
  <si>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</si>
  <si>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</si>
  <si>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</si>
  <si>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</si>
  <si>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</si>
  <si>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</si>
  <si>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</si>
  <si>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</si>
  <si>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</si>
  <si>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</si>
  <si>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</si>
  <si>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</si>
  <si>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</si>
  <si>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</si>
  <si>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</si>
  <si>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</si>
  <si>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</si>
  <si>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</si>
  <si>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</si>
  <si>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</si>
  <si>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</si>
  <si>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</si>
  <si>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</si>
  <si>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</si>
  <si>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</si>
  <si>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</si>
  <si>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</si>
  <si>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</si>
  <si>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</si>
  <si>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</si>
  <si>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</si>
  <si>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</si>
  <si>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</si>
  <si>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</si>
  <si>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</si>
  <si>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</si>
  <si>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</si>
  <si>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</si>
  <si>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</si>
  <si>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</si>
  <si>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</si>
  <si>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</si>
  <si>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</si>
  <si>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</si>
  <si>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</si>
  <si>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</si>
  <si>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</si>
  <si>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</si>
  <si>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</si>
  <si>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</si>
  <si>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</si>
  <si>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</si>
  <si>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</si>
  <si>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</si>
  <si>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</si>
  <si>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</si>
  <si>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</si>
  <si>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</si>
  <si>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</si>
  <si>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</si>
  <si>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</si>
  <si>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</si>
  <si>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</si>
  <si>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</si>
  <si>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</si>
  <si>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</si>
  <si>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</si>
  <si>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</si>
  <si>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</si>
  <si>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</si>
  <si>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</si>
  <si>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</si>
  <si>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</si>
  <si>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</si>
  <si>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</si>
  <si>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</si>
  <si>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</si>
  <si>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</si>
  <si>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</si>
  <si>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</si>
  <si>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</si>
  <si>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</si>
  <si>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</si>
  <si>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</si>
  <si>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</si>
  <si>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</si>
  <si>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</si>
  <si>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</si>
  <si>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</si>
  <si>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</si>
  <si>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</si>
  <si>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</si>
  <si>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</si>
  <si>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</si>
  <si>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</si>
  <si>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</si>
  <si>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</si>
  <si>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</si>
  <si>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</si>
  <si>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</si>
  <si>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</si>
  <si>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</si>
  <si>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</si>
  <si>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</si>
  <si>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</si>
  <si>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</si>
  <si>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</si>
  <si>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</si>
  <si>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</si>
  <si>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</si>
  <si>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</si>
  <si>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</si>
  <si>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</si>
  <si>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</si>
  <si>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</si>
  <si>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</si>
  <si>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</si>
  <si>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</si>
  <si>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</si>
  <si>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</si>
  <si>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</si>
  <si>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</si>
  <si>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</si>
  <si>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</si>
  <si>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</si>
  <si>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</si>
  <si>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</si>
  <si>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</si>
  <si>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</si>
  <si>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</si>
  <si>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</si>
  <si>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</si>
  <si>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</si>
  <si>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</si>
  <si>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</si>
  <si>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</si>
  <si>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</si>
  <si>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</si>
  <si>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</si>
  <si>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</si>
  <si>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</si>
  <si>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</si>
  <si>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</si>
  <si>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</si>
  <si>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</si>
  <si>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</si>
  <si>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</si>
  <si>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</si>
  <si>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</si>
  <si>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</si>
  <si>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</si>
  <si>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</si>
  <si>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</si>
  <si>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</si>
  <si>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</si>
  <si>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</si>
  <si>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</si>
  <si>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</si>
  <si>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</si>
  <si>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</si>
  <si>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</si>
  <si>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</si>
  <si>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</si>
  <si>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</si>
  <si>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</si>
  <si>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</si>
  <si>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</si>
  <si>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</si>
  <si>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</si>
  <si>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</si>
  <si>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</si>
  <si>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</si>
  <si>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</si>
  <si>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</si>
  <si>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</si>
  <si>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</si>
  <si>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</si>
  <si>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</si>
  <si>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</si>
  <si>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</si>
  <si>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</si>
  <si>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</si>
  <si>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</si>
  <si>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</si>
  <si>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</si>
  <si>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</si>
  <si>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</si>
  <si>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</si>
  <si>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</si>
  <si>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</si>
  <si>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</si>
  <si>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</si>
  <si>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</si>
  <si>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</si>
  <si>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</si>
  <si>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</si>
  <si>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</si>
  <si>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</si>
  <si>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</si>
  <si>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</si>
  <si>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</si>
  <si>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</si>
  <si>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</si>
  <si>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</si>
  <si>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</si>
  <si>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</si>
  <si>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</si>
  <si>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</si>
  <si>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</si>
  <si>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</si>
  <si>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</si>
  <si>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</si>
  <si>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</si>
  <si>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</si>
  <si>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</si>
  <si>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</si>
  <si>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</si>
  <si>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</si>
  <si>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</si>
  <si>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</si>
  <si>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</si>
  <si>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</si>
  <si>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</si>
  <si>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</si>
  <si>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</si>
  <si>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</si>
  <si>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</si>
  <si>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</si>
  <si>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</si>
  <si>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</si>
  <si>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</si>
  <si>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</si>
  <si>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</si>
  <si>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</si>
  <si>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</si>
  <si>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</si>
  <si>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</si>
  <si>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</si>
  <si>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</si>
  <si>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</si>
  <si>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</si>
  <si>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</si>
  <si>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</si>
  <si>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</si>
  <si>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</si>
  <si>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</si>
  <si>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</si>
  <si>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</si>
  <si>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</si>
  <si>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</si>
  <si>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</si>
  <si>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</si>
  <si>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</si>
  <si>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</si>
  <si>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</si>
  <si>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</si>
  <si>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</si>
  <si>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</si>
  <si>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</si>
  <si>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</si>
  <si>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</si>
  <si>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</si>
  <si>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</si>
  <si>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</si>
  <si>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</si>
  <si>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</si>
  <si>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</si>
  <si>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</si>
  <si>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</si>
  <si>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</si>
  <si>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</si>
  <si>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</si>
  <si>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</si>
  <si>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</si>
  <si>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</si>
  <si>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</si>
  <si>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</si>
  <si>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</si>
  <si>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</si>
  <si>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</si>
  <si>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</si>
  <si>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</si>
  <si>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</si>
  <si>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</si>
  <si>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</si>
  <si>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</si>
  <si>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</si>
  <si>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</si>
  <si>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</si>
  <si>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</si>
  <si>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</si>
  <si>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</si>
  <si>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</si>
  <si>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</si>
  <si>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</si>
  <si>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</si>
  <si>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</si>
  <si>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</si>
  <si>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</si>
  <si>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</si>
  <si>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</si>
  <si>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</si>
  <si>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</si>
  <si>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</si>
  <si>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</si>
  <si>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</si>
  <si>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</si>
  <si>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</si>
  <si>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</si>
  <si>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</si>
  <si>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</si>
  <si>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</si>
  <si>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</si>
  <si>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</si>
  <si>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</si>
  <si>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</si>
  <si>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</si>
  <si>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</si>
  <si>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</si>
  <si>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</si>
  <si>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</si>
  <si>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</si>
  <si>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</si>
  <si>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</si>
  <si>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</si>
  <si>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</si>
  <si>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</si>
  <si>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</si>
  <si>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</si>
  <si>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</si>
  <si>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</si>
  <si>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</si>
  <si>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</si>
  <si>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</si>
  <si>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</si>
  <si>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</si>
  <si>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</si>
  <si>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</si>
  <si>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</si>
  <si>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</si>
  <si>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</si>
  <si>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</si>
  <si>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</si>
  <si>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</si>
  <si>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</si>
  <si>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</si>
  <si>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</si>
  <si>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</si>
  <si>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</si>
  <si>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</si>
  <si>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</si>
  <si>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</si>
  <si>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</si>
  <si>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</si>
  <si>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</si>
  <si>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</si>
  <si>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</si>
  <si>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</si>
  <si>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</si>
  <si>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</si>
  <si>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</si>
  <si>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</si>
  <si>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</si>
  <si>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</si>
  <si>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</si>
  <si>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</si>
  <si>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</si>
  <si>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</si>
  <si>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</si>
  <si>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</si>
  <si>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</si>
  <si>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</si>
  <si>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</si>
  <si>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</si>
  <si>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</si>
  <si>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</si>
  <si>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</si>
  <si>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</si>
  <si>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</si>
  <si>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</si>
  <si>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</si>
  <si>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</si>
  <si>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</si>
  <si>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</si>
  <si>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</si>
  <si>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</si>
  <si>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</si>
  <si>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</si>
  <si>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</si>
  <si>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</si>
  <si>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</si>
  <si>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</si>
  <si>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</si>
  <si>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</si>
  <si>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</si>
  <si>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</si>
  <si>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</si>
  <si>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</si>
  <si>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</si>
  <si>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</si>
  <si>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</si>
  <si>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</si>
  <si>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</si>
  <si>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</si>
  <si>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</si>
  <si>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</si>
  <si>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</si>
  <si>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</si>
  <si>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</si>
  <si>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</si>
  <si>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</si>
  <si>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</si>
  <si>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</si>
  <si>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</si>
  <si>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</si>
  <si>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</si>
  <si>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</si>
  <si>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</si>
  <si>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</si>
  <si>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</si>
  <si>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</si>
  <si>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</si>
  <si>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</si>
  <si>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</si>
  <si>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</si>
  <si>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</si>
  <si>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</si>
  <si>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</si>
  <si>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</si>
  <si>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</si>
  <si>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</si>
  <si>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</si>
  <si>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</si>
  <si>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</si>
  <si>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</si>
  <si>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</si>
  <si>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</si>
  <si>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</si>
  <si>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</si>
  <si>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</si>
  <si>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</si>
  <si>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</si>
  <si>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</si>
  <si>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</si>
  <si>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</si>
  <si>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</si>
  <si>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</si>
  <si>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</si>
  <si>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</si>
  <si>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</si>
  <si>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</si>
  <si>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</si>
  <si>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</si>
  <si>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</si>
  <si>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</si>
  <si>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</si>
  <si>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</si>
  <si>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</si>
  <si>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</si>
  <si>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</si>
  <si>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</si>
  <si>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</si>
  <si>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</si>
  <si>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</si>
  <si>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</si>
  <si>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</si>
  <si>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</si>
  <si>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</si>
  <si>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</si>
  <si>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</si>
  <si>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</si>
  <si>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</si>
  <si>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</si>
  <si>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</si>
  <si>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</si>
  <si>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</si>
  <si>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</si>
  <si>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</si>
  <si>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</si>
  <si>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</si>
  <si>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</si>
  <si>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</si>
  <si>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</si>
  <si>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</si>
  <si>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</si>
  <si>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</si>
  <si>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</si>
  <si>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</si>
  <si>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</si>
  <si>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</si>
  <si>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</si>
  <si>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</si>
  <si>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</si>
  <si>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</si>
  <si>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</si>
  <si>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</si>
  <si>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</si>
  <si>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</si>
  <si>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</si>
  <si>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</si>
  <si>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</si>
  <si>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</si>
  <si>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</si>
  <si>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</si>
  <si>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</si>
  <si>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</si>
  <si>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</si>
  <si>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</si>
  <si>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</si>
  <si>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</si>
  <si>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</si>
  <si>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</si>
  <si>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</si>
  <si>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</si>
  <si>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</si>
  <si>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</si>
  <si>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</si>
  <si>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</si>
  <si>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</si>
  <si>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</si>
  <si>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</si>
  <si>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</si>
  <si>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</si>
  <si>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</si>
  <si>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</si>
  <si>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</si>
  <si>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</si>
  <si>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</si>
  <si>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</si>
  <si>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</si>
  <si>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</si>
  <si>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</si>
  <si>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</si>
  <si>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</si>
  <si>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</si>
  <si>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</si>
  <si>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</si>
  <si>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</si>
  <si>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</si>
  <si>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</si>
  <si>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</si>
  <si>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</si>
  <si>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</si>
  <si>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</si>
  <si>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</si>
  <si>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</si>
  <si>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</si>
  <si>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</si>
  <si>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</si>
  <si>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</si>
  <si>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</si>
  <si>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</si>
  <si>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</si>
  <si>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</si>
  <si>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</si>
  <si>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</si>
  <si>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</si>
  <si>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</si>
  <si>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</si>
  <si>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</si>
  <si>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</si>
  <si>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</si>
  <si>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</si>
  <si>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</si>
  <si>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</si>
  <si>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</si>
  <si>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</si>
  <si>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</si>
  <si>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</si>
  <si>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</si>
  <si>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</si>
  <si>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</si>
  <si>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</si>
  <si>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</si>
  <si>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</si>
  <si>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</si>
  <si>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</si>
  <si>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</si>
  <si>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</si>
  <si>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</si>
  <si>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</si>
  <si>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</si>
  <si>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</si>
  <si>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</si>
  <si>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</si>
  <si>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</si>
  <si>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</si>
  <si>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</si>
  <si>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</si>
  <si>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</si>
  <si>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</si>
  <si>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</si>
  <si>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</si>
  <si>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</si>
  <si>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</si>
  <si>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</si>
  <si>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</si>
  <si>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</si>
  <si>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</si>
  <si>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</si>
  <si>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</si>
  <si>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</si>
  <si>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</si>
  <si>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</si>
  <si>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</si>
  <si>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</si>
  <si>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</si>
  <si>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</si>
  <si>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</si>
  <si>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</si>
  <si>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</si>
  <si>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</si>
  <si>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</si>
  <si>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</si>
  <si>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</si>
  <si>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</si>
  <si>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</si>
  <si>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</si>
  <si>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</si>
  <si>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</si>
  <si>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</si>
  <si>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</si>
  <si>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</si>
  <si>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</si>
  <si>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</si>
  <si>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</si>
  <si>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</si>
  <si>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</si>
  <si>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</si>
  <si>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</si>
  <si>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</si>
  <si>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</si>
  <si>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</si>
  <si>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</si>
  <si>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</si>
  <si>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</si>
  <si>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</si>
  <si>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</si>
  <si>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</si>
  <si>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</si>
  <si>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</si>
  <si>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</si>
  <si>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</si>
  <si>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</si>
  <si>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</si>
  <si>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</si>
  <si>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</si>
  <si>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</si>
  <si>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</si>
  <si>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</si>
  <si>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</si>
  <si>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</si>
  <si>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</si>
  <si>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</si>
  <si>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</si>
  <si>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</si>
  <si>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</si>
  <si>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</si>
  <si>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</si>
  <si>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</si>
  <si>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</si>
  <si>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</si>
  <si>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</si>
  <si>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</si>
  <si>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</si>
  <si>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</si>
  <si>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</si>
  <si>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</si>
  <si>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</si>
  <si>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</si>
  <si>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</si>
  <si>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</si>
  <si>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</si>
  <si>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</si>
  <si>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</si>
  <si>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</si>
  <si>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</si>
  <si>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</si>
  <si>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</si>
  <si>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</si>
  <si>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</si>
  <si>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</si>
  <si>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</si>
  <si>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</si>
  <si>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</si>
  <si>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</si>
  <si>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</si>
  <si>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</si>
  <si>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</si>
  <si>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</si>
  <si>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</si>
  <si>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</si>
  <si>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</si>
  <si>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</si>
  <si>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</si>
  <si>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</si>
  <si>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</si>
  <si>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</si>
  <si>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</si>
  <si>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</si>
  <si>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</si>
  <si>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</si>
  <si>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</si>
  <si>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</si>
  <si>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</si>
  <si>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</si>
  <si>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</si>
  <si>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</si>
  <si>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</si>
  <si>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</si>
  <si>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</si>
  <si>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</si>
  <si>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</si>
  <si>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</si>
  <si>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</si>
  <si>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</si>
  <si>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</si>
  <si>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</si>
  <si>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</si>
  <si>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</si>
  <si>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</si>
  <si>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</si>
  <si>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</si>
  <si>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</si>
  <si>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</si>
  <si>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</si>
  <si>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</si>
  <si>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</si>
  <si>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</si>
  <si>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</si>
  <si>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</si>
  <si>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</si>
  <si>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</si>
  <si>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</si>
  <si>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</si>
  <si>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</si>
  <si>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</si>
  <si>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</si>
  <si>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</si>
  <si>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</si>
  <si>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</si>
  <si>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</si>
  <si>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</si>
  <si>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</si>
  <si>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</si>
  <si>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</si>
  <si>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</si>
  <si>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</si>
  <si>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</si>
  <si>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</si>
  <si>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</si>
  <si>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</si>
  <si>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</si>
  <si>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</si>
  <si>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</si>
  <si>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</si>
  <si>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</si>
  <si>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</si>
  <si>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</si>
  <si>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</si>
  <si>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</si>
  <si>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</si>
  <si>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</si>
  <si>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</si>
  <si>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</si>
  <si>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</si>
  <si>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</si>
  <si>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</si>
  <si>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</si>
  <si>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</si>
  <si>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</si>
  <si>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</si>
  <si>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</si>
  <si>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</si>
  <si>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</si>
  <si>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</si>
  <si>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</si>
  <si>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</si>
  <si>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</si>
  <si>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</si>
  <si>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</si>
  <si>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</si>
  <si>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</si>
  <si>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</si>
  <si>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</si>
  <si>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</si>
  <si>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</si>
  <si>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</si>
  <si>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</si>
  <si>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</si>
  <si>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</si>
  <si>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</si>
  <si>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</si>
  <si>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</si>
  <si>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</si>
  <si>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</si>
  <si>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</si>
  <si>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</si>
  <si>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</si>
  <si>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</si>
  <si>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</si>
  <si>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</si>
  <si>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</si>
  <si>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</si>
  <si>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</si>
  <si>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</si>
  <si>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</si>
  <si>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</si>
  <si>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</si>
  <si>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</si>
  <si>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</si>
  <si>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</si>
  <si>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</si>
  <si>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</si>
  <si>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</si>
  <si>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</si>
  <si>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</si>
  <si>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</si>
  <si>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</si>
  <si>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</si>
  <si>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</si>
  <si>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</si>
  <si>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</si>
  <si>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</si>
  <si>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</si>
  <si>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</si>
  <si>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</si>
  <si>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</si>
  <si>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</si>
  <si>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</si>
  <si>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</si>
  <si>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</si>
  <si>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</si>
  <si>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</si>
  <si>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</si>
  <si>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</si>
  <si>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</si>
  <si>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</si>
  <si>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</si>
  <si>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</si>
  <si>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</si>
  <si>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</si>
  <si>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</si>
  <si>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</si>
  <si>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</si>
  <si>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</si>
  <si>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</si>
  <si>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</si>
  <si>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</si>
  <si>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</si>
  <si>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</si>
  <si>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</si>
  <si>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</si>
  <si>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</si>
  <si>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</si>
  <si>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</si>
  <si>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</si>
  <si>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</si>
  <si>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</si>
  <si>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</si>
  <si>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</si>
  <si>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</si>
  <si>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</si>
  <si>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</si>
  <si>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</si>
  <si>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</si>
  <si>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</si>
  <si>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</si>
  <si>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</si>
  <si>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</si>
  <si>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</si>
  <si>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</si>
  <si>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</si>
  <si>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</si>
  <si>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</si>
  <si>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</si>
  <si>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</si>
  <si>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</si>
  <si>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</si>
  <si>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</si>
  <si>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</si>
  <si>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</si>
  <si>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</si>
  <si>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</si>
  <si>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</si>
  <si>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</si>
  <si>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</si>
  <si>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</si>
  <si>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</si>
  <si>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</si>
  <si>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</si>
  <si>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</si>
  <si>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</si>
  <si>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</si>
  <si>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</si>
  <si>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</si>
  <si>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</si>
  <si>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</si>
  <si>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</si>
  <si>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</si>
  <si>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</si>
  <si>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</si>
  <si>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</si>
  <si>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</si>
  <si>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</si>
  <si>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</si>
  <si>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</si>
  <si>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</si>
  <si>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</si>
  <si>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</si>
  <si>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</si>
  <si>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</si>
  <si>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</si>
  <si>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</si>
  <si>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</si>
  <si>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</si>
  <si>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</si>
  <si>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</si>
  <si>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</si>
  <si>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</si>
  <si>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</si>
  <si>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</si>
  <si>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</si>
  <si>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</si>
  <si>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</si>
  <si>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</si>
  <si>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</si>
  <si>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</si>
  <si>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</si>
  <si>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</si>
  <si>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</si>
  <si>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</si>
  <si>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</si>
  <si>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</si>
  <si>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</si>
  <si>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</si>
  <si>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</si>
  <si>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</si>
  <si>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</si>
  <si>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</si>
  <si>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</si>
  <si>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</si>
  <si>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</si>
  <si>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</si>
  <si>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</si>
  <si>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</si>
  <si>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</si>
  <si>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</si>
  <si>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</si>
  <si>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</si>
  <si>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</si>
  <si>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</si>
  <si>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</si>
  <si>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</si>
  <si>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</si>
  <si>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</si>
  <si>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</si>
  <si>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</si>
  <si>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</si>
  <si>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</si>
  <si>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</si>
  <si>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</si>
  <si>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</si>
  <si>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</si>
  <si>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</si>
  <si>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</si>
  <si>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</si>
  <si>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</si>
  <si>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</si>
  <si>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</si>
  <si>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</si>
  <si>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</si>
  <si>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</si>
  <si>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</si>
  <si>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</si>
  <si>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</si>
  <si>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</si>
  <si>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</si>
  <si>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</si>
  <si>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</si>
  <si>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</si>
  <si>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</si>
  <si>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</si>
  <si>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</si>
  <si>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</si>
  <si>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</si>
  <si>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</si>
  <si>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</si>
  <si>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</si>
  <si>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</si>
  <si>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</si>
  <si>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</si>
  <si>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</si>
  <si>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</si>
  <si>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</si>
  <si>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</si>
  <si>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</si>
  <si>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</si>
  <si>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</si>
  <si>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</si>
  <si>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</si>
  <si>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</si>
  <si>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</si>
  <si>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</si>
  <si>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</si>
  <si>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</si>
  <si>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</si>
  <si>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</si>
  <si>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</si>
  <si>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</si>
  <si>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</si>
  <si>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</si>
  <si>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</si>
  <si>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</si>
  <si>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</si>
  <si>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</si>
  <si>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</si>
  <si>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</si>
  <si>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</si>
  <si>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</si>
  <si>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</si>
  <si>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</si>
  <si>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</si>
  <si>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</si>
  <si>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</si>
  <si>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</si>
  <si>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</si>
  <si>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</si>
  <si>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</si>
  <si>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</si>
  <si>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</si>
  <si>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</si>
  <si>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</si>
  <si>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</si>
  <si>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</si>
  <si>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</si>
  <si>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</si>
  <si>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</si>
  <si>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</si>
  <si>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</si>
  <si>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</si>
  <si>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</si>
  <si>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</si>
  <si>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</si>
  <si>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</si>
  <si>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</si>
  <si>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</si>
  <si>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</si>
  <si>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</si>
  <si>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</si>
  <si>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</si>
  <si>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</si>
  <si>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</si>
  <si>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</si>
  <si>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</si>
  <si>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</si>
  <si>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</si>
  <si>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</si>
  <si>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</si>
  <si>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</si>
  <si>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</si>
  <si>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</si>
  <si>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</si>
  <si>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</si>
  <si>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</si>
  <si>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</si>
  <si>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</si>
  <si>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</si>
  <si>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</si>
  <si>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</si>
  <si>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</si>
  <si>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</si>
  <si>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</si>
  <si>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</si>
  <si>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</si>
  <si>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</si>
  <si>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</si>
  <si>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</si>
  <si>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</si>
  <si>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</si>
  <si>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</si>
  <si>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</si>
  <si>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</si>
  <si>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</si>
  <si>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</si>
  <si>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</si>
  <si>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</si>
  <si>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</si>
  <si>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TIQ-TGR</t>
  </si>
  <si>
    <t>TIQTGR</t>
  </si>
  <si>
    <t>TGRTSF</t>
  </si>
  <si>
    <t>Deslocamento TGR-TSF</t>
  </si>
  <si>
    <t>Execução de solda</t>
  </si>
  <si>
    <t>TP-492</t>
  </si>
  <si>
    <t>Troca de dormente em ponte</t>
  </si>
  <si>
    <t>Hebert</t>
  </si>
  <si>
    <t>Descarga de trilho 68
12 barras - 74/246007-248007tg
8 barras - 74/248007-249266tg</t>
  </si>
  <si>
    <t>Augusto</t>
  </si>
  <si>
    <t>Descarga de dormente</t>
  </si>
  <si>
    <t>ZTO</t>
  </si>
  <si>
    <t>ZTP-ZTO</t>
  </si>
  <si>
    <t>ZTPZTO</t>
  </si>
  <si>
    <t>Deslocamento de ZTP para ZTO</t>
  </si>
  <si>
    <t>1 (Ricardo) + 2 escala ZIQ-ZTO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</si>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</sst>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60" activePane="bottomRight" state="frozen"/>
      <selection pane="bottomRight" activeCell="BP61" sqref="BP6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2" t="s">
        <v>1123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1124</v>
      </c>
      <c r="BI1" s="347"/>
      <c r="BJ1" s="348"/>
      <c r="BK1" s="349"/>
      <c r="BL1" s="49"/>
      <c r="BM1" s="339" t="s">
        <v>1125</v>
      </c>
      <c r="BN1" s="340"/>
      <c r="BO1" s="340"/>
      <c r="BP1" s="340"/>
      <c r="BQ1" s="340"/>
      <c r="BR1" s="340"/>
      <c r="BS1" s="341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42" t="s">
        <v>1126</v>
      </c>
      <c r="AJ2" s="343"/>
      <c r="AK2" s="343"/>
      <c r="AL2" s="343"/>
      <c r="AM2" s="343"/>
      <c r="AN2" s="343"/>
      <c r="AO2" s="343"/>
      <c r="AP2" s="343"/>
      <c r="AQ2" s="345"/>
      <c r="AR2" s="238"/>
      <c r="AS2" s="357" t="s">
        <v>1129</v>
      </c>
      <c r="AT2" s="344"/>
      <c r="AU2" s="344"/>
      <c r="AV2" s="344"/>
      <c r="AW2" s="344"/>
      <c r="AX2" s="343"/>
      <c r="AY2" s="345"/>
      <c r="AZ2" s="4"/>
      <c r="BA2" s="336" t="s">
        <v>1130</v>
      </c>
      <c r="BB2" s="338"/>
      <c r="BC2" s="342" t="s">
        <v>1127</v>
      </c>
      <c r="BD2" s="343"/>
      <c r="BE2" s="343"/>
      <c r="BF2" s="345"/>
      <c r="BG2" s="3"/>
      <c r="BH2" s="350"/>
      <c r="BI2" s="351"/>
      <c r="BJ2" s="352"/>
      <c r="BK2" s="353"/>
      <c r="BL2" s="49"/>
      <c r="BM2" s="354"/>
      <c r="BN2" s="355"/>
      <c r="BO2" s="355"/>
      <c r="BP2" s="355"/>
      <c r="BQ2" s="355"/>
      <c r="BR2" s="355"/>
      <c r="BS2" s="356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6" t="s">
        <v>1131</v>
      </c>
      <c r="AJ3" s="338"/>
      <c r="AK3" s="336" t="s">
        <v>1132</v>
      </c>
      <c r="AL3" s="337"/>
      <c r="AM3" s="337"/>
      <c r="AN3" s="337"/>
      <c r="AO3" s="337"/>
      <c r="AP3" s="337"/>
      <c r="AQ3" s="338"/>
      <c r="AR3" s="239"/>
      <c r="AS3" s="360" t="s">
        <v>1138</v>
      </c>
      <c r="AT3" s="361"/>
      <c r="AU3" s="360" t="s">
        <v>1139</v>
      </c>
      <c r="AV3" s="361"/>
      <c r="AW3" s="360" t="s">
        <v>1140</v>
      </c>
      <c r="AX3" s="362"/>
      <c r="AY3" s="63" t="s">
        <v>1141</v>
      </c>
      <c r="AZ3" s="63"/>
      <c r="BA3" s="358"/>
      <c r="BB3" s="359"/>
      <c r="BC3" s="336" t="s">
        <v>1134</v>
      </c>
      <c r="BD3" s="337"/>
      <c r="BE3" s="337"/>
      <c r="BF3" s="338"/>
      <c r="BG3" s="62"/>
      <c r="BH3" s="350"/>
      <c r="BI3" s="351"/>
      <c r="BJ3" s="352"/>
      <c r="BK3" s="353"/>
      <c r="BL3" s="49"/>
      <c r="BM3" s="339" t="s">
        <v>1142</v>
      </c>
      <c r="BN3" s="340"/>
      <c r="BO3" s="340"/>
      <c r="BP3" s="341"/>
      <c r="BQ3" s="339" t="s">
        <v>161</v>
      </c>
      <c r="BR3" s="340"/>
      <c r="BS3" s="341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 t="s">
        <v>1262</v>
      </c>
      <c r="BL60" s="15"/>
      <c r="BM60" s="14" t="s">
        <v>981</v>
      </c>
      <c r="BN60" s="14" t="s">
        <v>981</v>
      </c>
      <c r="BO60" s="164" t="s">
        <v>981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1264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1265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1266</v>
      </c>
      <c r="BK61" s="16" t="s">
        <v>1267</v>
      </c>
      <c r="BL61" s="15"/>
      <c r="BM61" s="14" t="s">
        <v>981</v>
      </c>
      <c r="BN61" s="14" t="s">
        <v>981</v>
      </c>
      <c r="BO61" s="14" t="s">
        <v>981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1268</v>
      </c>
      <c r="W62" s="172" t="s">
        <v>1269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1270</v>
      </c>
      <c r="W63" s="172" t="s">
        <v>1271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1272</v>
      </c>
      <c r="BK63" s="16" t="s">
        <v>1273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1274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1275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1270</v>
      </c>
      <c r="W64" s="172" t="s">
        <v>1276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1277</v>
      </c>
      <c r="BK64" s="16" t="s">
        <v>1278</v>
      </c>
      <c r="BL64" s="15"/>
      <c r="BM64" s="14" t="s">
        <v>981</v>
      </c>
      <c r="BN64" s="14" t="s">
        <v>981</v>
      </c>
      <c r="BO64" s="164" t="s">
        <v>981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1279</v>
      </c>
      <c r="BK65" s="16" t="s">
        <v>1280</v>
      </c>
      <c r="BL65" s="15"/>
      <c r="BM65" s="14" t="s">
        <v>981</v>
      </c>
      <c r="BN65" s="14" t="s">
        <v>981</v>
      </c>
      <c r="BO65" s="164" t="s">
        <v>981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1281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1282</v>
      </c>
      <c r="X67" s="217" t="s">
        <v>952</v>
      </c>
      <c r="Y67" s="157" t="s">
        <v>951</v>
      </c>
      <c r="Z67" s="157"/>
      <c r="AA67" s="83" t="s">
        <v>1283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/>
      <c r="AS67" s="38"/>
      <c r="AT67" s="38"/>
      <c r="AU67" s="38"/>
      <c r="AV67" s="38"/>
      <c r="AW67" s="38"/>
      <c r="AX67" s="38"/>
      <c r="AY67" s="318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/>
      <c r="BI67" s="16"/>
      <c r="BJ67" s="16"/>
      <c r="BK67" s="16"/>
      <c r="BL67" s="15"/>
      <c r="BM67" s="14"/>
      <c r="BN67" s="14"/>
      <c r="BO67" s="164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4" t="str">
        <f t="shared" si="5"/>
        <v/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1263</v>
      </c>
      <c r="J69" s="216">
        <v>98</v>
      </c>
      <c r="K69" s="216">
        <v>616</v>
      </c>
      <c r="L69" s="83">
        <v>502</v>
      </c>
      <c r="M69" s="203" t="s">
        <v>1284</v>
      </c>
      <c r="N69" s="330" t="s">
        <v>1285</v>
      </c>
      <c r="O69" s="172">
        <v>0.375</v>
      </c>
      <c r="P69" s="172">
        <v>4.1666666666666664E-2</v>
      </c>
      <c r="Q69" s="83">
        <v>600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02" t="s">
        <v>1276</v>
      </c>
      <c r="X69" s="217" t="s">
        <v>957</v>
      </c>
      <c r="Y69" s="157" t="s">
        <v>951</v>
      </c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/>
      <c r="AS69" s="241"/>
      <c r="AT69" s="241"/>
      <c r="AU69" s="241"/>
      <c r="AV69" s="241"/>
      <c r="AW69" s="241"/>
      <c r="AX69" s="38"/>
      <c r="AY69" s="318"/>
      <c r="AZ69" s="13"/>
      <c r="BA69" s="71"/>
      <c r="BB69" s="10"/>
      <c r="BC69" s="70"/>
      <c r="BD69" s="70"/>
      <c r="BE69" s="11"/>
      <c r="BF69" s="286"/>
      <c r="BG69" s="15"/>
      <c r="BH69" s="16"/>
      <c r="BI69" s="16"/>
      <c r="BJ69" s="309"/>
      <c r="BK69" s="16"/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1286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1287</v>
      </c>
      <c r="X70" s="217" t="s">
        <v>957</v>
      </c>
      <c r="Y70" s="157" t="s">
        <v>951</v>
      </c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/>
      <c r="AS70" s="38"/>
      <c r="AT70" s="38"/>
      <c r="AU70" s="38"/>
      <c r="AV70" s="38"/>
      <c r="AW70" s="38"/>
      <c r="AX70" s="38"/>
      <c r="AY70" s="318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/>
      <c r="BI70" s="16"/>
      <c r="BJ70" s="16"/>
      <c r="BK70" s="16"/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7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1288</v>
      </c>
      <c r="X72" s="217" t="s">
        <v>957</v>
      </c>
      <c r="Y72" s="157" t="s">
        <v>951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8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/>
      <c r="BI72" s="16"/>
      <c r="BJ72" s="16"/>
      <c r="BK72" s="16"/>
      <c r="BL72" s="15"/>
      <c r="BM72" s="14"/>
      <c r="BN72" s="14"/>
      <c r="BO72" s="164"/>
      <c r="BP72" s="16"/>
      <c r="BQ72" s="12" t="str">
        <f t="shared" ref="BQ72:BQ101" si="8">IF(AND(BR72&lt;1,BS72&lt;1),"Produção e Intervalo",IF(BR72&lt;1,"Intervalo",IF(BS72&lt;1,"Produção","Aderente")))</f>
        <v>Produção e Intervalo</v>
      </c>
      <c r="BR72" s="18">
        <f t="shared" ref="BR72:BR101" si="9">IF(OR(B72="",F72=""),"*",AY72/P72)</f>
        <v>0</v>
      </c>
      <c r="BS72" s="18">
        <f t="shared" ref="BS72:BS101" si="10">IF(OR(B72="",F72=""),"*",BA72/Q72)</f>
        <v>0</v>
      </c>
      <c r="BT72" s="224" t="str">
        <f t="shared" ref="BT72:BT101" si="11">IF(BN72="","",SUBSTITUTE(BM72," ","")&amp;SUBSTITUTE(BN72," ",""))</f>
        <v/>
      </c>
    </row>
    <row r="73" spans="1:72" hidden="1">
      <c r="A73" s="50" t="str">
        <f t="shared" si="7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4" t="str">
        <f t="shared" si="11"/>
        <v/>
      </c>
    </row>
    <row r="74" spans="1:72" hidden="1">
      <c r="A74" s="50" t="str">
        <f t="shared" si="7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4" t="str">
        <f t="shared" si="11"/>
        <v/>
      </c>
    </row>
    <row r="75" spans="1:72" hidden="1">
      <c r="A75" s="50" t="str">
        <f t="shared" si="7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1289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1290</v>
      </c>
      <c r="X75" s="217" t="s">
        <v>957</v>
      </c>
      <c r="Y75" s="157" t="s">
        <v>951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/>
      <c r="BI75" s="16"/>
      <c r="BJ75" s="16"/>
      <c r="BK75" s="16"/>
      <c r="BL75" s="15"/>
      <c r="BM75" s="14"/>
      <c r="BN75" s="14"/>
      <c r="BO75" s="164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4" t="str">
        <f t="shared" si="11"/>
        <v/>
      </c>
    </row>
    <row r="76" spans="1:72" hidden="1">
      <c r="A76" s="50" t="str">
        <f t="shared" si="7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1291</v>
      </c>
      <c r="W76" s="172" t="s">
        <v>1276</v>
      </c>
      <c r="X76" s="217" t="s">
        <v>957</v>
      </c>
      <c r="Y76" s="157" t="s">
        <v>951</v>
      </c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8">
        <f>IF(D76="","*",IFERROR(IF(ISODD(COUNT(AS76:AX76)),"ERRO",SUM((AT76-AS76),(AV76-AU76),(AX76-AW76))),"ERRO"))</f>
        <v>0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/>
      <c r="BI76" s="16"/>
      <c r="BJ76" s="16"/>
      <c r="BK76" s="16"/>
      <c r="BL76" s="15"/>
      <c r="BM76" s="14"/>
      <c r="BN76" s="14"/>
      <c r="BO76" s="164"/>
      <c r="BP76" s="16"/>
      <c r="BQ76" s="12" t="str">
        <f t="shared" si="8"/>
        <v>Produção e Intervalo</v>
      </c>
      <c r="BR76" s="18">
        <f t="shared" si="9"/>
        <v>0</v>
      </c>
      <c r="BS76" s="18">
        <f t="shared" si="10"/>
        <v>0</v>
      </c>
      <c r="BT76" s="224" t="str">
        <f t="shared" si="11"/>
        <v/>
      </c>
    </row>
    <row r="77" spans="1:72" hidden="1">
      <c r="A77" s="50" t="str">
        <f t="shared" si="7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79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1292</v>
      </c>
      <c r="X77" s="217" t="s">
        <v>952</v>
      </c>
      <c r="Y77" s="157" t="s">
        <v>951</v>
      </c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TRILHEIRO - DESCARGA</v>
      </c>
      <c r="AJ77" s="9" t="str">
        <f>IF(D77="","*",VLOOKUP(AI77,BS_ATIVIDADE[#Data],3,FALSE))</f>
        <v>TRILHEIRO - DESCARGA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/>
      <c r="AS77" s="38"/>
      <c r="AT77" s="38"/>
      <c r="AU77" s="38"/>
      <c r="AV77" s="38"/>
      <c r="AW77" s="38"/>
      <c r="AX77" s="38"/>
      <c r="AY77" s="318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/>
      <c r="BI77" s="16"/>
      <c r="BJ77" s="16"/>
      <c r="BK77" s="16"/>
      <c r="BL77" s="15"/>
      <c r="BM77" s="14"/>
      <c r="BN77" s="14"/>
      <c r="BO77" s="164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4" t="str">
        <f t="shared" si="11"/>
        <v/>
      </c>
    </row>
    <row r="78" spans="1:72" hidden="1">
      <c r="A78" s="50" t="str">
        <f t="shared" si="7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1293</v>
      </c>
      <c r="W78" s="172" t="s">
        <v>1294</v>
      </c>
      <c r="X78" s="217" t="s">
        <v>957</v>
      </c>
      <c r="Y78" s="157" t="s">
        <v>951</v>
      </c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/>
      <c r="AS78" s="38"/>
      <c r="AT78" s="38"/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/>
      <c r="BI78" s="16"/>
      <c r="BJ78" s="16"/>
      <c r="BK78" s="16"/>
      <c r="BL78" s="15"/>
      <c r="BM78" s="14"/>
      <c r="BN78" s="14"/>
      <c r="BO78" s="164"/>
      <c r="BP78" s="16"/>
      <c r="BQ78" s="12" t="str">
        <f t="shared" si="8"/>
        <v>Produção e Intervalo</v>
      </c>
      <c r="BR78" s="18">
        <f t="shared" si="9"/>
        <v>0</v>
      </c>
      <c r="BS78" s="18">
        <f t="shared" si="10"/>
        <v>0</v>
      </c>
      <c r="BT78" s="224" t="str">
        <f t="shared" si="11"/>
        <v/>
      </c>
    </row>
    <row r="79" spans="1:72" hidden="1">
      <c r="A79" s="50" t="str">
        <f t="shared" si="7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4" t="str">
        <f t="shared" si="11"/>
        <v/>
      </c>
    </row>
    <row r="80" spans="1:72" hidden="1">
      <c r="A80" s="50" t="str">
        <f t="shared" si="7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 t="s">
        <v>960</v>
      </c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/>
      <c r="AS80" s="38"/>
      <c r="AT80" s="38"/>
      <c r="AU80" s="38"/>
      <c r="AV80" s="38"/>
      <c r="AW80" s="38"/>
      <c r="AX80" s="38"/>
      <c r="AY80" s="318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/>
      <c r="BI80" s="16"/>
      <c r="BJ80" s="16"/>
      <c r="BK80" s="16"/>
      <c r="BL80" s="15"/>
      <c r="BM80" s="14"/>
      <c r="BN80" s="14"/>
      <c r="BO80" s="164"/>
      <c r="BP80" s="16"/>
      <c r="BQ80" s="12" t="str">
        <f t="shared" si="8"/>
        <v>Produção e Intervalo</v>
      </c>
      <c r="BR80" s="18">
        <f t="shared" si="9"/>
        <v>0</v>
      </c>
      <c r="BS80" s="18">
        <f t="shared" si="10"/>
        <v>0</v>
      </c>
      <c r="BT80" s="224" t="str">
        <f t="shared" si="11"/>
        <v/>
      </c>
    </row>
    <row r="81" spans="1:72" hidden="1">
      <c r="A81" s="50" t="str">
        <f t="shared" si="7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4" t="str">
        <f t="shared" si="11"/>
        <v/>
      </c>
    </row>
    <row r="82" spans="1:72" hidden="1">
      <c r="A82" s="50" t="str">
        <f t="shared" si="7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1295</v>
      </c>
      <c r="J82" s="216">
        <v>78</v>
      </c>
      <c r="K82" s="216">
        <v>334</v>
      </c>
      <c r="L82" s="83">
        <v>7.5</v>
      </c>
      <c r="M82" s="203" t="s">
        <v>1296</v>
      </c>
      <c r="N82" s="203" t="s">
        <v>1297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1298</v>
      </c>
      <c r="X82" s="217" t="s">
        <v>957</v>
      </c>
      <c r="Y82" s="157" t="s">
        <v>960</v>
      </c>
      <c r="Z82" s="157"/>
      <c r="AA82" s="83" t="s">
        <v>1299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/>
      <c r="AS82" s="38"/>
      <c r="AT82" s="38"/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/>
      <c r="BK82" s="16"/>
      <c r="BL82" s="15"/>
      <c r="BM82" s="14"/>
      <c r="BN82" s="14"/>
      <c r="BO82" s="164"/>
      <c r="BP82" s="16"/>
      <c r="BQ82" s="12" t="str">
        <f t="shared" si="8"/>
        <v>Produção e Intervalo</v>
      </c>
      <c r="BR82" s="18">
        <f t="shared" si="9"/>
        <v>0</v>
      </c>
      <c r="BS82" s="18">
        <f t="shared" si="10"/>
        <v>0</v>
      </c>
      <c r="BT82" s="224" t="str">
        <f t="shared" si="11"/>
        <v/>
      </c>
    </row>
    <row r="83" spans="1:72" hidden="1">
      <c r="A83" s="50" t="str">
        <f t="shared" si="7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4" t="str">
        <f t="shared" si="11"/>
        <v/>
      </c>
    </row>
    <row r="84" spans="1:72" hidden="1">
      <c r="A84" s="50" t="str">
        <f t="shared" si="7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4" t="str">
        <f t="shared" si="11"/>
        <v/>
      </c>
    </row>
    <row r="85" spans="1:72" hidden="1">
      <c r="A85" s="50" t="str">
        <f t="shared" si="7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4" t="str">
        <f t="shared" si="11"/>
        <v/>
      </c>
    </row>
    <row r="86" spans="1:72" hidden="1">
      <c r="A86" s="50" t="str">
        <f t="shared" si="7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4" t="str">
        <f t="shared" si="11"/>
        <v/>
      </c>
    </row>
    <row r="87" spans="1:72" hidden="1">
      <c r="A87" s="50" t="str">
        <f t="shared" si="7"/>
        <v/>
      </c>
      <c r="B87" s="170"/>
      <c r="C87" s="8" t="str">
        <f>IF(BS_CONTROLE[[#This Row],[DATA]]="","",WEEKNUM(BS_CONTROLE[[#This Row],[DATA]]))</f>
        <v/>
      </c>
      <c r="D87" s="51"/>
      <c r="E87" s="319">
        <v>81</v>
      </c>
      <c r="F87" s="171"/>
      <c r="G87" s="9" t="str">
        <f>IF(D87="","*",VLOOKUP(F87,BS_ATIVIDADE[#All],3,FALSE))</f>
        <v>*</v>
      </c>
      <c r="H87" s="172"/>
      <c r="I87" s="172"/>
      <c r="J87" s="216"/>
      <c r="K87" s="216"/>
      <c r="L87" s="83" t="s">
        <v>11</v>
      </c>
      <c r="M87" s="20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2"/>
      <c r="P87" s="172"/>
      <c r="Q87" s="83"/>
      <c r="R87" s="10" t="str">
        <f>IFERROR(_xlfn.XLOOKUP(F87, BS_ATIVIDADE[ATIVIDADE],BS_ATIVIDADE[UNIDADE] ), "*")</f>
        <v>*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7"/>
      <c r="W87" s="172"/>
      <c r="X87" s="217"/>
      <c r="Y87" s="157"/>
      <c r="Z87" s="157"/>
      <c r="AA87" s="83"/>
      <c r="AB87" s="70"/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3" t="str">
        <f>IF(BS_CONTROLE[[#This Row],[Local - Partida]]=0, "-", BS_CONTROLE[[#This Row],[Local - Partida]])</f>
        <v>-</v>
      </c>
      <c r="AL87" s="283" t="str">
        <f>IF(BS_CONTROLE[[#This Row],[Local - Encerramento]]=0, "-", BS_CONTROLE[[#This Row],[Local - Encerramento]])</f>
        <v>-</v>
      </c>
      <c r="AM87" s="283" t="str">
        <f>IF(BS_CONTROLE[[#This Row],[Entre - Estações]]=0, "-", BS_CONTROLE[[#This Row],[Entre - Estações]])</f>
        <v>-</v>
      </c>
      <c r="AN87" s="283" t="str">
        <f>IF(BS_CONTROLE[[#This Row],[SB]]=0, "-", BS_CONTROLE[[#This Row],[SB]])</f>
        <v>-</v>
      </c>
      <c r="AO87" s="284" t="str">
        <f>IF(BS_CONTROLE[[#This Row],[SUB]]=0, "-", BS_CONTROLE[[#This Row],[SUB]])</f>
        <v>-</v>
      </c>
      <c r="AP87" s="285" t="str">
        <f>IF(BS_CONTROLE[[#This Row],[KM - Inicio]]=0, "-", BS_CONTROLE[[#This Row],[KM - Inicio]])</f>
        <v>-</v>
      </c>
      <c r="AQ87" s="285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6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4" t="str">
        <f t="shared" si="11"/>
        <v/>
      </c>
    </row>
    <row r="88" spans="1:72" hidden="1">
      <c r="A88" s="50" t="str">
        <f t="shared" si="7"/>
        <v/>
      </c>
      <c r="B88" s="170"/>
      <c r="C88" s="8" t="str">
        <f>IF(BS_CONTROLE[[#This Row],[DATA]]="","",WEEKNUM(BS_CONTROLE[[#This Row],[DATA]]))</f>
        <v/>
      </c>
      <c r="D88" s="51"/>
      <c r="E88" s="319">
        <v>82</v>
      </c>
      <c r="F88" s="171"/>
      <c r="G88" s="9" t="str">
        <f>IF(D88="","*",VLOOKUP(F88,BS_ATIVIDADE[#All],3,FALSE))</f>
        <v>*</v>
      </c>
      <c r="H88" s="172"/>
      <c r="I88" s="172"/>
      <c r="J88" s="216"/>
      <c r="K88" s="216"/>
      <c r="L88" s="83" t="s">
        <v>11</v>
      </c>
      <c r="M88" s="203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3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3"/>
      <c r="R88" s="10" t="str">
        <f>IFERROR(_xlfn.XLOOKUP(F88, BS_ATIVIDADE[ATIVIDADE],BS_ATIVIDADE[UNIDADE] ), "*")</f>
        <v>*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7"/>
      <c r="W88" s="172"/>
      <c r="X88" s="217"/>
      <c r="Y88" s="157"/>
      <c r="Z88" s="157"/>
      <c r="AA88" s="83"/>
      <c r="AB88" s="70"/>
      <c r="AC88" s="70"/>
      <c r="AD88" s="172"/>
      <c r="AE88" s="83"/>
      <c r="AF88" s="83"/>
      <c r="AG88" s="83"/>
      <c r="AH88" s="48"/>
      <c r="AI88" s="141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3" t="str">
        <f>IF(BS_CONTROLE[[#This Row],[Local - Partida]]=0, "-", BS_CONTROLE[[#This Row],[Local - Partida]])</f>
        <v>-</v>
      </c>
      <c r="AL88" s="283" t="str">
        <f>IF(BS_CONTROLE[[#This Row],[Local - Encerramento]]=0, "-", BS_CONTROLE[[#This Row],[Local - Encerramento]])</f>
        <v>-</v>
      </c>
      <c r="AM88" s="283" t="str">
        <f>IF(BS_CONTROLE[[#This Row],[Entre - Estações]]=0, "-", BS_CONTROLE[[#This Row],[Entre - Estações]])</f>
        <v>-</v>
      </c>
      <c r="AN88" s="283" t="str">
        <f>IF(BS_CONTROLE[[#This Row],[SB]]=0, "-", BS_CONTROLE[[#This Row],[SB]])</f>
        <v>-</v>
      </c>
      <c r="AO88" s="284" t="str">
        <f>IF(BS_CONTROLE[[#This Row],[SUB]]=0, "-", BS_CONTROLE[[#This Row],[SUB]])</f>
        <v>-</v>
      </c>
      <c r="AP88" s="285" t="str">
        <f>IF(BS_CONTROLE[[#This Row],[KM - Inicio]]=0, "-", BS_CONTROLE[[#This Row],[KM - Inicio]])</f>
        <v>-</v>
      </c>
      <c r="AQ88" s="285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8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6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4" t="str">
        <f t="shared" si="11"/>
        <v/>
      </c>
    </row>
    <row r="89" spans="1:72" hidden="1">
      <c r="A89" s="50" t="str">
        <f t="shared" si="7"/>
        <v/>
      </c>
      <c r="B89" s="170"/>
      <c r="C89" s="8" t="str">
        <f>IF(BS_CONTROLE[[#This Row],[DATA]]="","",WEEKNUM(BS_CONTROLE[[#This Row],[DATA]]))</f>
        <v/>
      </c>
      <c r="D89" s="51"/>
      <c r="E89" s="319">
        <v>83</v>
      </c>
      <c r="F89" s="171"/>
      <c r="G89" s="9" t="str">
        <f>IF(D89="","*",VLOOKUP(F89,BS_ATIVIDADE[#All],3,FALSE))</f>
        <v>*</v>
      </c>
      <c r="H89" s="172"/>
      <c r="I89" s="172"/>
      <c r="J89" s="216"/>
      <c r="K89" s="216"/>
      <c r="L89" s="83" t="s">
        <v>11</v>
      </c>
      <c r="M89" s="20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2"/>
      <c r="P89" s="172"/>
      <c r="Q89" s="83"/>
      <c r="R89" s="10" t="str">
        <f>IFERROR(_xlfn.XLOOKUP(F89, BS_ATIVIDADE[ATIVIDADE],BS_ATIVIDADE[UNIDADE] ), "*")</f>
        <v>*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7"/>
      <c r="W89" s="172"/>
      <c r="X89" s="217"/>
      <c r="Y89" s="157"/>
      <c r="Z89" s="157"/>
      <c r="AA89" s="83"/>
      <c r="AB89" s="70"/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3" t="str">
        <f>IF(BS_CONTROLE[[#This Row],[Local - Partida]]=0, "-", BS_CONTROLE[[#This Row],[Local - Partida]])</f>
        <v>-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-</v>
      </c>
      <c r="AN89" s="283" t="str">
        <f>IF(BS_CONTROLE[[#This Row],[SB]]=0, "-", BS_CONTROLE[[#This Row],[SB]])</f>
        <v>-</v>
      </c>
      <c r="AO89" s="284" t="str">
        <f>IF(BS_CONTROLE[[#This Row],[SUB]]=0, "-", BS_CONTROLE[[#This Row],[SUB]])</f>
        <v>-</v>
      </c>
      <c r="AP89" s="285" t="str">
        <f>IF(BS_CONTROLE[[#This Row],[KM - Inicio]]=0, "-", BS_CONTROLE[[#This Row],[KM - Inicio]])</f>
        <v>-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6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4" t="str">
        <f t="shared" si="11"/>
        <v/>
      </c>
    </row>
    <row r="90" spans="1:72" hidden="1">
      <c r="A90" s="50" t="str">
        <f t="shared" si="7"/>
        <v/>
      </c>
      <c r="B90" s="170"/>
      <c r="C90" s="8" t="str">
        <f>IF(BS_CONTROLE[[#This Row],[DATA]]="","",WEEKNUM(BS_CONTROLE[[#This Row],[DATA]]))</f>
        <v/>
      </c>
      <c r="D90" s="51"/>
      <c r="E90" s="319">
        <v>84</v>
      </c>
      <c r="F90" s="171"/>
      <c r="G90" s="9" t="str">
        <f>IF(D90="","*",VLOOKUP(F90,BS_ATIVIDADE[#All],3,FALSE))</f>
        <v>*</v>
      </c>
      <c r="H90" s="172"/>
      <c r="I90" s="172"/>
      <c r="J90" s="216"/>
      <c r="K90" s="216"/>
      <c r="L90" s="83" t="s">
        <v>11</v>
      </c>
      <c r="M90" s="203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2"/>
      <c r="P90" s="172"/>
      <c r="Q90" s="83"/>
      <c r="R90" s="10" t="str">
        <f>IFERROR(_xlfn.XLOOKUP(F90, BS_ATIVIDADE[ATIVIDADE],BS_ATIVIDADE[UNIDADE] ), "*")</f>
        <v>*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7"/>
      <c r="W90" s="172"/>
      <c r="X90" s="217"/>
      <c r="Y90" s="157"/>
      <c r="Z90" s="157"/>
      <c r="AA90" s="83"/>
      <c r="AB90" s="70"/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3" t="str">
        <f>IF(BS_CONTROLE[[#This Row],[Local - Partida]]=0, "-", BS_CONTROLE[[#This Row],[Local - Partida]])</f>
        <v>-</v>
      </c>
      <c r="AL90" s="283" t="str">
        <f>IF(BS_CONTROLE[[#This Row],[Local - Encerramento]]=0, "-", BS_CONTROLE[[#This Row],[Local - Encerramento]])</f>
        <v>-</v>
      </c>
      <c r="AM90" s="283" t="str">
        <f>IF(BS_CONTROLE[[#This Row],[Entre - Estações]]=0, "-", BS_CONTROLE[[#This Row],[Entre - Estações]])</f>
        <v>-</v>
      </c>
      <c r="AN90" s="283" t="str">
        <f>IF(BS_CONTROLE[[#This Row],[SB]]=0, "-", BS_CONTROLE[[#This Row],[SB]])</f>
        <v>-</v>
      </c>
      <c r="AO90" s="284" t="str">
        <f>IF(BS_CONTROLE[[#This Row],[SUB]]=0, "-", BS_CONTROLE[[#This Row],[SUB]])</f>
        <v>-</v>
      </c>
      <c r="AP90" s="285" t="str">
        <f>IF(BS_CONTROLE[[#This Row],[KM - Inicio]]=0, "-", BS_CONTROLE[[#This Row],[KM - Inicio]])</f>
        <v>-</v>
      </c>
      <c r="AQ90" s="285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8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6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4" t="str">
        <f t="shared" si="11"/>
        <v/>
      </c>
    </row>
    <row r="91" spans="1:72" hidden="1">
      <c r="A91" s="50" t="str">
        <f t="shared" si="7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4" t="str">
        <f t="shared" si="11"/>
        <v/>
      </c>
    </row>
    <row r="92" spans="1:72" hidden="1">
      <c r="A92" s="50" t="str">
        <f t="shared" si="7"/>
        <v/>
      </c>
      <c r="B92" s="170"/>
      <c r="C92" s="8" t="str">
        <f>IF(BS_CONTROLE[[#This Row],[DATA]]="","",WEEKNUM(BS_CONTROLE[[#This Row],[DATA]]))</f>
        <v/>
      </c>
      <c r="D92" s="51"/>
      <c r="E92" s="319">
        <v>86</v>
      </c>
      <c r="F92" s="171"/>
      <c r="G92" s="9" t="str">
        <f>IF(D92="","*",VLOOKUP(F92,BS_ATIVIDADE[#All],3,FALSE))</f>
        <v>*</v>
      </c>
      <c r="H92" s="172"/>
      <c r="I92" s="172"/>
      <c r="J92" s="216"/>
      <c r="K92" s="216"/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3"/>
      <c r="R92" s="10" t="str">
        <f>IFERROR(_xlfn.XLOOKUP(F92, BS_ATIVIDADE[ATIVIDADE],BS_ATIVIDADE[UNIDADE] ), "*")</f>
        <v>*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7"/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3" t="str">
        <f>IF(BS_CONTROLE[[#This Row],[Local - Partida]]=0, "-", BS_CONTROLE[[#This Row],[Local - Partida]])</f>
        <v>-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-</v>
      </c>
      <c r="AN92" s="283" t="str">
        <f>IF(BS_CONTROLE[[#This Row],[SB]]=0, "-", BS_CONTROLE[[#This Row],[SB]])</f>
        <v>-</v>
      </c>
      <c r="AO92" s="284" t="str">
        <f>IF(BS_CONTROLE[[#This Row],[SUB]]=0, "-", BS_CONTROLE[[#This Row],[SUB]])</f>
        <v>-</v>
      </c>
      <c r="AP92" s="285" t="str">
        <f>IF(BS_CONTROLE[[#This Row],[KM - Inicio]]=0, "-", BS_CONTROLE[[#This Row],[KM - Inicio]])</f>
        <v>-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6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4" t="str">
        <f t="shared" si="11"/>
        <v/>
      </c>
    </row>
    <row r="93" spans="1:72" hidden="1">
      <c r="A93" s="50" t="str">
        <f t="shared" si="7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4" t="str">
        <f t="shared" si="11"/>
        <v/>
      </c>
    </row>
    <row r="94" spans="1:72" hidden="1">
      <c r="A94" s="50" t="str">
        <f t="shared" si="7"/>
        <v/>
      </c>
      <c r="B94" s="170"/>
      <c r="C94" s="8" t="str">
        <f>IF(BS_CONTROLE[[#This Row],[DATA]]="","",WEEKNUM(BS_CONTROLE[[#This Row],[DATA]]))</f>
        <v/>
      </c>
      <c r="D94" s="51"/>
      <c r="E94" s="319">
        <v>88</v>
      </c>
      <c r="F94" s="171"/>
      <c r="G94" s="9" t="str">
        <f>IF(D94="","*",VLOOKUP(F94,BS_ATIVIDADE[#All],3,FALSE))</f>
        <v>*</v>
      </c>
      <c r="H94" s="172"/>
      <c r="I94" s="172"/>
      <c r="J94" s="216"/>
      <c r="K94" s="216"/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2"/>
      <c r="P94" s="172"/>
      <c r="Q94" s="83"/>
      <c r="R94" s="10" t="str">
        <f>IFERROR(_xlfn.XLOOKUP(F94, BS_ATIVIDADE[ATIVIDADE],BS_ATIVIDADE[UNIDADE] ), "*")</f>
        <v>*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7"/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3" t="str">
        <f>IF(BS_CONTROLE[[#This Row],[Local - Partida]]=0, "-", BS_CONTROLE[[#This Row],[Local - Partida]])</f>
        <v>-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-</v>
      </c>
      <c r="AN94" s="283" t="str">
        <f>IF(BS_CONTROLE[[#This Row],[SB]]=0, "-", BS_CONTROLE[[#This Row],[SB]])</f>
        <v>-</v>
      </c>
      <c r="AO94" s="284" t="str">
        <f>IF(BS_CONTROLE[[#This Row],[SUB]]=0, "-", BS_CONTROLE[[#This Row],[SUB]])</f>
        <v>-</v>
      </c>
      <c r="AP94" s="285" t="str">
        <f>IF(BS_CONTROLE[[#This Row],[KM - Inicio]]=0, "-", BS_CONTROLE[[#This Row],[KM - Inicio]])</f>
        <v>-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6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4" t="str">
        <f t="shared" si="11"/>
        <v/>
      </c>
    </row>
    <row r="95" spans="1:72" hidden="1">
      <c r="A95" s="50" t="str">
        <f t="shared" si="7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4" t="str">
        <f t="shared" si="11"/>
        <v/>
      </c>
    </row>
    <row r="96" spans="1:72" ht="16.5" hidden="1" customHeight="1">
      <c r="A96" s="50" t="str">
        <f t="shared" si="7"/>
        <v/>
      </c>
      <c r="B96" s="170"/>
      <c r="C96" s="8" t="str">
        <f>IF(BS_CONTROLE[[#This Row],[DATA]]="","",WEEKNUM(BS_CONTROLE[[#This Row],[DATA]]))</f>
        <v/>
      </c>
      <c r="D96" s="51"/>
      <c r="E96" s="319">
        <v>90</v>
      </c>
      <c r="F96" s="171"/>
      <c r="G96" s="9" t="str">
        <f>IF(D96="","*",VLOOKUP(F96,BS_ATIVIDADE[#All],3,FALSE))</f>
        <v>*</v>
      </c>
      <c r="H96" s="172"/>
      <c r="I96" s="172"/>
      <c r="J96" s="216"/>
      <c r="K96" s="216"/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2"/>
      <c r="P96" s="172"/>
      <c r="Q96" s="83"/>
      <c r="R96" s="10" t="str">
        <f>IFERROR(_xlfn.XLOOKUP(F96, BS_ATIVIDADE[ATIVIDADE],BS_ATIVIDADE[UNIDADE] ), "*")</f>
        <v>*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7"/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3" t="str">
        <f>IF(BS_CONTROLE[[#This Row],[Local - Partida]]=0, "-", BS_CONTROLE[[#This Row],[Local - Partida]])</f>
        <v>-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-</v>
      </c>
      <c r="AN96" s="283" t="str">
        <f>IF(BS_CONTROLE[[#This Row],[SB]]=0, "-", BS_CONTROLE[[#This Row],[SB]])</f>
        <v>-</v>
      </c>
      <c r="AO96" s="284" t="str">
        <f>IF(BS_CONTROLE[[#This Row],[SUB]]=0, "-", BS_CONTROLE[[#This Row],[SUB]])</f>
        <v>-</v>
      </c>
      <c r="AP96" s="285" t="str">
        <f>IF(BS_CONTROLE[[#This Row],[KM - Inicio]]=0, "-", BS_CONTROLE[[#This Row],[KM - Inicio]])</f>
        <v>-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6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4" t="str">
        <f t="shared" si="11"/>
        <v/>
      </c>
    </row>
    <row r="97" spans="1:72" hidden="1">
      <c r="A97" s="50" t="str">
        <f t="shared" si="7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4" t="str">
        <f t="shared" si="11"/>
        <v/>
      </c>
    </row>
    <row r="98" spans="1:72" hidden="1">
      <c r="A98" s="50" t="str">
        <f t="shared" si="7"/>
        <v/>
      </c>
      <c r="B98" s="170"/>
      <c r="C98" s="8" t="str">
        <f>IF(BS_CONTROLE[[#This Row],[DATA]]="","",WEEKNUM(BS_CONTROLE[[#This Row],[DATA]]))</f>
        <v/>
      </c>
      <c r="D98" s="51"/>
      <c r="E98" s="319">
        <v>92</v>
      </c>
      <c r="F98" s="171"/>
      <c r="G98" s="9" t="str">
        <f>IF(D98="","*",VLOOKUP(F98,BS_ATIVIDADE[#All],3,FALSE))</f>
        <v>*</v>
      </c>
      <c r="H98" s="172"/>
      <c r="I98" s="172"/>
      <c r="J98" s="216"/>
      <c r="K98" s="216"/>
      <c r="L98" s="83" t="s">
        <v>11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2"/>
      <c r="P98" s="172"/>
      <c r="Q98" s="83"/>
      <c r="R98" s="10" t="str">
        <f>IFERROR(_xlfn.XLOOKUP(F98, BS_ATIVIDADE[ATIVIDADE],BS_ATIVIDADE[UNIDADE] ), "*")</f>
        <v>*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7"/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3" t="str">
        <f>IF(BS_CONTROLE[[#This Row],[Local - Partida]]=0, "-", BS_CONTROLE[[#This Row],[Local - Partida]])</f>
        <v>-</v>
      </c>
      <c r="AL98" s="283" t="str">
        <f>IF(BS_CONTROLE[[#This Row],[Local - Encerramento]]=0, "-", BS_CONTROLE[[#This Row],[Local - Encerramento]])</f>
        <v>-</v>
      </c>
      <c r="AM98" s="283" t="str">
        <f>IF(BS_CONTROLE[[#This Row],[Entre - Estações]]=0, "-", BS_CONTROLE[[#This Row],[Entre - Estações]])</f>
        <v>-</v>
      </c>
      <c r="AN98" s="283" t="str">
        <f>IF(BS_CONTROLE[[#This Row],[SB]]=0, "-", BS_CONTROLE[[#This Row],[SB]])</f>
        <v>-</v>
      </c>
      <c r="AO98" s="284" t="str">
        <f>IF(BS_CONTROLE[[#This Row],[SUB]]=0, "-", BS_CONTROLE[[#This Row],[SUB]])</f>
        <v>-</v>
      </c>
      <c r="AP98" s="285" t="str">
        <f>IF(BS_CONTROLE[[#This Row],[KM - Inicio]]=0, "-", BS_CONTROLE[[#This Row],[KM - Inicio]])</f>
        <v>-</v>
      </c>
      <c r="AQ98" s="285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6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4" t="str">
        <f t="shared" si="11"/>
        <v/>
      </c>
    </row>
    <row r="99" spans="1:72" hidden="1">
      <c r="A99" s="50" t="str">
        <f t="shared" si="7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4" t="str">
        <f t="shared" si="11"/>
        <v/>
      </c>
    </row>
    <row r="100" spans="1:72" hidden="1">
      <c r="A100" s="50" t="str">
        <f t="shared" si="7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4" t="str">
        <f t="shared" si="11"/>
        <v/>
      </c>
    </row>
    <row r="101" spans="1:72" hidden="1">
      <c r="A101" s="50" t="str">
        <f t="shared" si="7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8"/>
        <v>Aderente</v>
      </c>
      <c r="BR101" s="18" t="str">
        <f t="shared" si="9"/>
        <v>*</v>
      </c>
      <c r="BS101" s="18" t="str">
        <f t="shared" si="10"/>
        <v>*</v>
      </c>
      <c r="BT101" s="224" t="str">
        <f t="shared" si="11"/>
        <v/>
      </c>
    </row>
    <row r="102" spans="1:72" hidden="1">
      <c r="A102" s="50" t="str">
        <f t="shared" ref="A102:A164" si="12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3">IF(AND(BR102&lt;1,BS102&lt;1),"Produção e Intervalo",IF(BR102&lt;1,"Intervalo",IF(BS102&lt;1,"Produção","Aderente")))</f>
        <v>Aderente</v>
      </c>
      <c r="BR102" s="18" t="str">
        <f t="shared" ref="BR102:BR164" si="14">IF(OR(B102="",F102=""),"*",AY102/P102)</f>
        <v>*</v>
      </c>
      <c r="BS102" s="18" t="str">
        <f t="shared" ref="BS102:BS164" si="15">IF(OR(B102="",F102=""),"*",BA102/Q102)</f>
        <v>*</v>
      </c>
      <c r="BT102" s="224" t="str">
        <f t="shared" ref="BT71:BT134" si="16">IF(BN102="","",SUBSTITUTE(BM102," ","")&amp;SUBSTITUTE(BN102," ",""))</f>
        <v/>
      </c>
    </row>
    <row r="103" spans="1:72" hidden="1">
      <c r="A103" s="50" t="str">
        <f t="shared" si="12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4" t="str">
        <f t="shared" si="16"/>
        <v/>
      </c>
    </row>
    <row r="104" spans="1:72" hidden="1">
      <c r="A104" s="50" t="str">
        <f t="shared" si="12"/>
        <v/>
      </c>
      <c r="B104" s="170"/>
      <c r="C104" s="8" t="str">
        <f>IF(BS_CONTROLE[[#This Row],[DATA]]="","",WEEKNUM(BS_CONTROLE[[#This Row],[DATA]]))</f>
        <v/>
      </c>
      <c r="D104" s="51"/>
      <c r="E104" s="319">
        <v>98</v>
      </c>
      <c r="F104" s="171"/>
      <c r="G104" s="9" t="str">
        <f>IF(D104="","*",VLOOKUP(F104,BS_ATIVIDADE[#All],3,FALSE))</f>
        <v>*</v>
      </c>
      <c r="H104" s="172"/>
      <c r="I104" s="172"/>
      <c r="J104" s="216"/>
      <c r="K104" s="216"/>
      <c r="L104" s="83" t="s">
        <v>11</v>
      </c>
      <c r="M104" s="20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2"/>
      <c r="P104" s="172"/>
      <c r="Q104" s="83"/>
      <c r="R104" s="10" t="str">
        <f>IFERROR(_xlfn.XLOOKUP(F104, BS_ATIVIDADE[ATIVIDADE],BS_ATIVIDADE[UNIDADE] ), "*")</f>
        <v>*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7"/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3" t="str">
        <f>IF(BS_CONTROLE[[#This Row],[Local - Partida]]=0, "-", BS_CONTROLE[[#This Row],[Local - Partida]])</f>
        <v>-</v>
      </c>
      <c r="AL104" s="283" t="str">
        <f>IF(BS_CONTROLE[[#This Row],[Local - Encerramento]]=0, "-", BS_CONTROLE[[#This Row],[Local - Encerramento]])</f>
        <v>-</v>
      </c>
      <c r="AM104" s="283" t="str">
        <f>IF(BS_CONTROLE[[#This Row],[Entre - Estações]]=0, "-", BS_CONTROLE[[#This Row],[Entre - Estações]])</f>
        <v>-</v>
      </c>
      <c r="AN104" s="283" t="str">
        <f>IF(BS_CONTROLE[[#This Row],[SB]]=0, "-", BS_CONTROLE[[#This Row],[SB]])</f>
        <v>-</v>
      </c>
      <c r="AO104" s="284" t="str">
        <f>IF(BS_CONTROLE[[#This Row],[SUB]]=0, "-", BS_CONTROLE[[#This Row],[SUB]])</f>
        <v>-</v>
      </c>
      <c r="AP104" s="285" t="str">
        <f>IF(BS_CONTROLE[[#This Row],[KM - Inicio]]=0, "-", BS_CONTROLE[[#This Row],[KM - Inicio]])</f>
        <v>-</v>
      </c>
      <c r="AQ104" s="285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6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4" t="str">
        <f t="shared" si="16"/>
        <v/>
      </c>
    </row>
    <row r="105" spans="1:72" hidden="1">
      <c r="A105" s="50" t="str">
        <f t="shared" si="12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4" t="str">
        <f t="shared" si="16"/>
        <v/>
      </c>
    </row>
    <row r="106" spans="1:72" hidden="1">
      <c r="A106" s="50" t="str">
        <f t="shared" si="12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4" t="str">
        <f t="shared" si="16"/>
        <v/>
      </c>
    </row>
    <row r="107" spans="1:72" hidden="1">
      <c r="A107" s="50" t="str">
        <f t="shared" si="12"/>
        <v/>
      </c>
      <c r="B107" s="170"/>
      <c r="C107" s="8" t="str">
        <f>IF(BS_CONTROLE[[#This Row],[DATA]]="","",WEEKNUM(BS_CONTROLE[[#This Row],[DATA]]))</f>
        <v/>
      </c>
      <c r="D107" s="51"/>
      <c r="E107" s="320">
        <v>101</v>
      </c>
      <c r="F107" s="171"/>
      <c r="G107" s="9" t="str">
        <f>IF(D107="","*",VLOOKUP(F107,BS_ATIVIDADE[#All],3,FALSE))</f>
        <v>*</v>
      </c>
      <c r="H107" s="172"/>
      <c r="I107" s="172"/>
      <c r="J107" s="216"/>
      <c r="K107" s="216"/>
      <c r="L107" s="83" t="s">
        <v>11</v>
      </c>
      <c r="M107" s="20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2"/>
      <c r="P107" s="172"/>
      <c r="Q107" s="83"/>
      <c r="R107" s="10" t="str">
        <f>IFERROR(_xlfn.XLOOKUP(F107, BS_ATIVIDADE[ATIVIDADE],BS_ATIVIDADE[UNIDADE] ), "*")</f>
        <v>*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3" t="str">
        <f>IF(BS_CONTROLE[[#This Row],[Local - Partida]]=0, "-", BS_CONTROLE[[#This Row],[Local - Partida]])</f>
        <v>-</v>
      </c>
      <c r="AL107" s="283" t="str">
        <f>IF(BS_CONTROLE[[#This Row],[Local - Encerramento]]=0, "-", BS_CONTROLE[[#This Row],[Local - Encerramento]])</f>
        <v>-</v>
      </c>
      <c r="AM107" s="283" t="str">
        <f>IF(BS_CONTROLE[[#This Row],[Entre - Estações]]=0, "-", BS_CONTROLE[[#This Row],[Entre - Estações]])</f>
        <v>-</v>
      </c>
      <c r="AN107" s="283" t="str">
        <f>IF(BS_CONTROLE[[#This Row],[SB]]=0, "-", BS_CONTROLE[[#This Row],[SB]])</f>
        <v>-</v>
      </c>
      <c r="AO107" s="284" t="str">
        <f>IF(BS_CONTROLE[[#This Row],[SUB]]=0, "-", BS_CONTROLE[[#This Row],[SUB]])</f>
        <v>-</v>
      </c>
      <c r="AP107" s="285" t="str">
        <f>IF(BS_CONTROLE[[#This Row],[KM - Inicio]]=0, "-", BS_CONTROLE[[#This Row],[KM - Inicio]])</f>
        <v>-</v>
      </c>
      <c r="AQ107" s="28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4" t="str">
        <f t="shared" si="16"/>
        <v/>
      </c>
    </row>
    <row r="108" spans="1:72" hidden="1">
      <c r="A108" s="50" t="str">
        <f t="shared" si="12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4" t="str">
        <f t="shared" si="16"/>
        <v/>
      </c>
    </row>
    <row r="109" spans="1:72" hidden="1">
      <c r="A109" s="50" t="str">
        <f t="shared" si="12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4" t="str">
        <f t="shared" si="16"/>
        <v/>
      </c>
    </row>
    <row r="110" spans="1:72" hidden="1">
      <c r="A110" s="50" t="str">
        <f t="shared" si="12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4" t="str">
        <f t="shared" si="16"/>
        <v/>
      </c>
    </row>
    <row r="111" spans="1:72" hidden="1">
      <c r="A111" s="50" t="str">
        <f t="shared" si="12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4" t="str">
        <f t="shared" si="16"/>
        <v/>
      </c>
    </row>
    <row r="112" spans="1:72" hidden="1">
      <c r="A112" s="50" t="str">
        <f t="shared" si="12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4" t="str">
        <f t="shared" si="16"/>
        <v/>
      </c>
    </row>
    <row r="113" spans="1:72" hidden="1">
      <c r="A113" s="50" t="str">
        <f t="shared" si="12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4" t="str">
        <f t="shared" si="16"/>
        <v/>
      </c>
    </row>
    <row r="114" spans="1:72" hidden="1">
      <c r="A114" s="50" t="str">
        <f t="shared" si="12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4" t="str">
        <f t="shared" si="16"/>
        <v/>
      </c>
    </row>
    <row r="115" spans="1:72" hidden="1">
      <c r="A115" s="50" t="str">
        <f t="shared" si="12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4" t="str">
        <f t="shared" si="16"/>
        <v/>
      </c>
    </row>
    <row r="116" spans="1:72" hidden="1">
      <c r="A116" s="50" t="str">
        <f t="shared" si="12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4" t="str">
        <f t="shared" si="16"/>
        <v/>
      </c>
    </row>
    <row r="117" spans="1:72" hidden="1">
      <c r="A117" s="50" t="str">
        <f t="shared" si="12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4" t="str">
        <f t="shared" si="16"/>
        <v/>
      </c>
    </row>
    <row r="118" spans="1:72" hidden="1">
      <c r="A118" s="50" t="str">
        <f t="shared" si="12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4" t="str">
        <f t="shared" si="16"/>
        <v/>
      </c>
    </row>
    <row r="119" spans="1:72" hidden="1">
      <c r="A119" s="50" t="str">
        <f t="shared" si="12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4" t="str">
        <f t="shared" si="16"/>
        <v/>
      </c>
    </row>
    <row r="120" spans="1:72" hidden="1">
      <c r="A120" s="50" t="str">
        <f t="shared" si="12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4" t="str">
        <f t="shared" si="16"/>
        <v/>
      </c>
    </row>
    <row r="121" spans="1:72" hidden="1">
      <c r="A121" s="50" t="str">
        <f t="shared" si="12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4" t="str">
        <f t="shared" si="16"/>
        <v/>
      </c>
    </row>
    <row r="122" spans="1:72" hidden="1">
      <c r="A122" s="50" t="str">
        <f t="shared" si="12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4" t="str">
        <f t="shared" si="16"/>
        <v/>
      </c>
    </row>
    <row r="123" spans="1:72" hidden="1">
      <c r="A123" s="50" t="str">
        <f t="shared" si="12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4" t="str">
        <f t="shared" si="16"/>
        <v/>
      </c>
    </row>
    <row r="124" spans="1:72" hidden="1">
      <c r="A124" s="50" t="str">
        <f t="shared" si="12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4" t="str">
        <f t="shared" si="16"/>
        <v/>
      </c>
    </row>
    <row r="125" spans="1:72" hidden="1">
      <c r="A125" s="50" t="str">
        <f t="shared" si="12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4" t="str">
        <f t="shared" si="16"/>
        <v/>
      </c>
    </row>
    <row r="126" spans="1:72" hidden="1">
      <c r="A126" s="50" t="str">
        <f t="shared" si="12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4" t="str">
        <f t="shared" si="16"/>
        <v/>
      </c>
    </row>
    <row r="127" spans="1:72" hidden="1">
      <c r="A127" s="50" t="str">
        <f t="shared" si="12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4" t="str">
        <f t="shared" si="16"/>
        <v/>
      </c>
    </row>
    <row r="128" spans="1:72" hidden="1">
      <c r="A128" s="50" t="str">
        <f t="shared" si="12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4" t="str">
        <f t="shared" si="16"/>
        <v/>
      </c>
    </row>
    <row r="129" spans="1:75" hidden="1">
      <c r="A129" s="50" t="str">
        <f t="shared" si="12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4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4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4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4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4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4" t="str">
        <f t="shared" si="16"/>
        <v/>
      </c>
      <c r="BU134" s="5"/>
      <c r="BV134" s="5"/>
      <c r="BW134" s="5"/>
    </row>
    <row r="135" spans="1:75" hidden="1">
      <c r="A135" s="50" t="str">
        <f t="shared" si="12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4" t="str">
        <f t="shared" ref="BT135:BT210" si="17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2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4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4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4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4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4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4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4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4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4" t="str">
        <f t="shared" si="17"/>
        <v/>
      </c>
      <c r="BU144" s="5"/>
      <c r="BV144" s="5"/>
      <c r="BW144" s="5"/>
    </row>
    <row r="145" spans="1:75" hidden="1">
      <c r="A145" s="50" t="str">
        <f t="shared" si="12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4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4" t="str">
        <f t="shared" si="17"/>
        <v/>
      </c>
      <c r="BU146" s="5"/>
      <c r="BV146" s="5"/>
      <c r="BW146" s="5"/>
    </row>
    <row r="147" spans="1:75" ht="17.25" hidden="1" customHeight="1">
      <c r="A147" s="50" t="str">
        <f t="shared" si="12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2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4"/>
      <c r="BU148" s="5"/>
      <c r="BV148" s="5"/>
      <c r="BW148" s="5"/>
    </row>
    <row r="149" spans="1:75" hidden="1">
      <c r="A149" s="50" t="str">
        <f t="shared" si="12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4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4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4" t="str">
        <f t="shared" si="17"/>
        <v/>
      </c>
      <c r="BU151" s="5"/>
      <c r="BV151" s="5"/>
      <c r="BW151" s="5"/>
    </row>
    <row r="152" spans="1:75" hidden="1">
      <c r="A152" s="50" t="str">
        <f t="shared" si="12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4" t="str">
        <f t="shared" si="17"/>
        <v/>
      </c>
    </row>
    <row r="153" spans="1:75" hidden="1">
      <c r="A153" s="50" t="str">
        <f t="shared" si="12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4" t="str">
        <f t="shared" si="17"/>
        <v/>
      </c>
    </row>
    <row r="154" spans="1:75" hidden="1">
      <c r="A154" s="50" t="str">
        <f t="shared" si="12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4" t="str">
        <f t="shared" si="17"/>
        <v/>
      </c>
    </row>
    <row r="155" spans="1:75" hidden="1">
      <c r="A155" s="50" t="str">
        <f t="shared" si="12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4" t="str">
        <f t="shared" si="17"/>
        <v/>
      </c>
    </row>
    <row r="156" spans="1:75" hidden="1">
      <c r="A156" s="50" t="str">
        <f t="shared" si="12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4" t="str">
        <f t="shared" si="17"/>
        <v/>
      </c>
    </row>
    <row r="157" spans="1:75" hidden="1">
      <c r="A157" s="50" t="str">
        <f t="shared" si="12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4" t="str">
        <f t="shared" si="17"/>
        <v/>
      </c>
    </row>
    <row r="158" spans="1:75" hidden="1">
      <c r="A158" s="50" t="str">
        <f t="shared" si="12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4" t="str">
        <f t="shared" si="17"/>
        <v/>
      </c>
    </row>
    <row r="159" spans="1:75" hidden="1">
      <c r="A159" s="50" t="str">
        <f t="shared" si="12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4"/>
    </row>
    <row r="160" spans="1:75" ht="19.5" hidden="1" customHeight="1">
      <c r="A160" s="50" t="str">
        <f t="shared" si="12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4" t="str">
        <f t="shared" si="17"/>
        <v/>
      </c>
    </row>
    <row r="161" spans="1:72" hidden="1">
      <c r="A161" s="50" t="str">
        <f t="shared" si="12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4" t="str">
        <f t="shared" si="17"/>
        <v/>
      </c>
    </row>
    <row r="162" spans="1:72" hidden="1">
      <c r="A162" s="50" t="str">
        <f t="shared" si="12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4" t="str">
        <f t="shared" si="17"/>
        <v/>
      </c>
    </row>
    <row r="163" spans="1:72" hidden="1">
      <c r="A163" s="50" t="str">
        <f t="shared" si="12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4" t="str">
        <f t="shared" si="17"/>
        <v/>
      </c>
    </row>
    <row r="164" spans="1:72" hidden="1">
      <c r="A164" s="50" t="str">
        <f t="shared" si="12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3"/>
        <v>Aderente</v>
      </c>
      <c r="BR164" s="18" t="str">
        <f t="shared" si="14"/>
        <v>*</v>
      </c>
      <c r="BS164" s="18" t="str">
        <f t="shared" si="15"/>
        <v>*</v>
      </c>
      <c r="BT164" s="224"/>
    </row>
    <row r="165" spans="1:72" hidden="1">
      <c r="A165" s="50" t="str">
        <f t="shared" ref="A165:A228" si="18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4" t="str">
        <f t="shared" si="17"/>
        <v/>
      </c>
    </row>
    <row r="166" spans="1:72" hidden="1">
      <c r="A166" s="50" t="str">
        <f t="shared" si="18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4" t="str">
        <f t="shared" si="17"/>
        <v/>
      </c>
    </row>
    <row r="167" spans="1:72" hidden="1">
      <c r="A167" s="50" t="str">
        <f t="shared" si="18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4" t="str">
        <f t="shared" si="17"/>
        <v/>
      </c>
    </row>
    <row r="168" spans="1:72" hidden="1">
      <c r="A168" s="50" t="str">
        <f t="shared" si="18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4" t="str">
        <f t="shared" si="17"/>
        <v/>
      </c>
    </row>
    <row r="169" spans="1:72" hidden="1">
      <c r="A169" s="50" t="str">
        <f t="shared" si="18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4" t="str">
        <f t="shared" si="17"/>
        <v/>
      </c>
    </row>
    <row r="170" spans="1:72" hidden="1">
      <c r="A170" s="50" t="str">
        <f t="shared" si="18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4" t="str">
        <f t="shared" si="17"/>
        <v/>
      </c>
    </row>
    <row r="171" spans="1:72" hidden="1">
      <c r="A171" s="50" t="str">
        <f t="shared" si="18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4"/>
    </row>
    <row r="172" spans="1:72" hidden="1">
      <c r="A172" s="50" t="str">
        <f t="shared" si="18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4" t="str">
        <f t="shared" si="17"/>
        <v/>
      </c>
    </row>
    <row r="173" spans="1:72" hidden="1">
      <c r="A173" s="50" t="str">
        <f t="shared" si="18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4" t="str">
        <f t="shared" si="17"/>
        <v/>
      </c>
    </row>
    <row r="174" spans="1:72" hidden="1">
      <c r="A174" s="50" t="str">
        <f t="shared" si="18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4"/>
    </row>
    <row r="175" spans="1:72" hidden="1">
      <c r="A175" s="50" t="str">
        <f t="shared" si="18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4" t="str">
        <f t="shared" si="17"/>
        <v/>
      </c>
    </row>
    <row r="176" spans="1:72" hidden="1">
      <c r="A176" s="50" t="str">
        <f t="shared" si="18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4" t="str">
        <f t="shared" si="17"/>
        <v/>
      </c>
    </row>
    <row r="177" spans="1:72" hidden="1">
      <c r="A177" s="50" t="str">
        <f t="shared" si="18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4" t="str">
        <f t="shared" si="17"/>
        <v/>
      </c>
    </row>
    <row r="178" spans="1:72" hidden="1">
      <c r="A178" s="50" t="str">
        <f t="shared" si="18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4"/>
    </row>
    <row r="179" spans="1:72" hidden="1">
      <c r="A179" s="50" t="str">
        <f t="shared" si="18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4" t="str">
        <f t="shared" si="17"/>
        <v/>
      </c>
    </row>
    <row r="180" spans="1:72" hidden="1">
      <c r="A180" s="50" t="str">
        <f t="shared" si="18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4" t="str">
        <f t="shared" si="17"/>
        <v/>
      </c>
    </row>
    <row r="181" spans="1:72" hidden="1">
      <c r="A181" s="50" t="str">
        <f t="shared" si="18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4" t="str">
        <f t="shared" si="17"/>
        <v/>
      </c>
    </row>
    <row r="182" spans="1:72" hidden="1">
      <c r="A182" s="50" t="str">
        <f t="shared" si="18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4" t="str">
        <f t="shared" si="17"/>
        <v/>
      </c>
    </row>
    <row r="183" spans="1:72" hidden="1">
      <c r="A183" s="50" t="str">
        <f t="shared" si="18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4"/>
    </row>
    <row r="184" spans="1:72" hidden="1">
      <c r="A184" s="50" t="str">
        <f t="shared" si="18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4" t="str">
        <f t="shared" si="17"/>
        <v/>
      </c>
    </row>
    <row r="185" spans="1:72" hidden="1">
      <c r="A185" s="50" t="str">
        <f t="shared" si="18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4" t="str">
        <f t="shared" si="17"/>
        <v/>
      </c>
    </row>
    <row r="186" spans="1:72" hidden="1">
      <c r="A186" s="50" t="str">
        <f t="shared" si="18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4"/>
    </row>
    <row r="187" spans="1:72" hidden="1">
      <c r="A187" s="50" t="str">
        <f t="shared" si="18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4" t="str">
        <f t="shared" si="17"/>
        <v/>
      </c>
    </row>
    <row r="188" spans="1:72" hidden="1">
      <c r="A188" s="50" t="str">
        <f t="shared" si="18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4" t="str">
        <f t="shared" si="17"/>
        <v/>
      </c>
    </row>
    <row r="189" spans="1:72" hidden="1">
      <c r="A189" s="50" t="str">
        <f t="shared" si="18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4" t="str">
        <f t="shared" si="17"/>
        <v/>
      </c>
    </row>
    <row r="190" spans="1:72" hidden="1">
      <c r="A190" s="50" t="str">
        <f t="shared" si="18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4" t="str">
        <f t="shared" si="17"/>
        <v/>
      </c>
    </row>
    <row r="191" spans="1:72" hidden="1">
      <c r="A191" s="50" t="str">
        <f t="shared" si="18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4" t="str">
        <f t="shared" si="17"/>
        <v/>
      </c>
    </row>
    <row r="192" spans="1:72" hidden="1">
      <c r="A192" s="50" t="str">
        <f t="shared" si="18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4"/>
    </row>
    <row r="193" spans="1:72" hidden="1">
      <c r="A193" s="50" t="str">
        <f t="shared" si="18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4" t="str">
        <f t="shared" si="17"/>
        <v/>
      </c>
    </row>
    <row r="194" spans="1:72" hidden="1">
      <c r="A194" s="50" t="str">
        <f t="shared" si="18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4"/>
    </row>
    <row r="195" spans="1:72" hidden="1">
      <c r="A195" s="50" t="str">
        <f t="shared" si="18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4" t="str">
        <f t="shared" si="17"/>
        <v/>
      </c>
    </row>
    <row r="196" spans="1:72" hidden="1">
      <c r="A196" s="50" t="str">
        <f t="shared" si="18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4" t="str">
        <f t="shared" si="17"/>
        <v/>
      </c>
    </row>
    <row r="197" spans="1:72" hidden="1">
      <c r="A197" s="50" t="str">
        <f t="shared" si="18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4" t="str">
        <f t="shared" si="17"/>
        <v/>
      </c>
    </row>
    <row r="198" spans="1:72" hidden="1">
      <c r="A198" s="50" t="str">
        <f t="shared" si="18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4" t="str">
        <f t="shared" si="17"/>
        <v/>
      </c>
    </row>
    <row r="199" spans="1:72" hidden="1">
      <c r="A199" s="50" t="str">
        <f t="shared" si="18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4" t="str">
        <f t="shared" si="17"/>
        <v/>
      </c>
    </row>
    <row r="200" spans="1:72" hidden="1">
      <c r="A200" s="50" t="str">
        <f t="shared" si="18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4" t="str">
        <f t="shared" si="17"/>
        <v/>
      </c>
    </row>
    <row r="201" spans="1:72" hidden="1">
      <c r="A201" s="50" t="str">
        <f t="shared" si="18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4" t="str">
        <f t="shared" si="17"/>
        <v/>
      </c>
    </row>
    <row r="202" spans="1:72" hidden="1">
      <c r="A202" s="50" t="str">
        <f t="shared" si="18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4" t="str">
        <f t="shared" si="17"/>
        <v/>
      </c>
    </row>
    <row r="203" spans="1:72" hidden="1">
      <c r="A203" s="50" t="str">
        <f t="shared" si="18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4" t="str">
        <f t="shared" si="17"/>
        <v/>
      </c>
    </row>
    <row r="204" spans="1:72" hidden="1">
      <c r="A204" s="50" t="str">
        <f t="shared" si="18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4"/>
    </row>
    <row r="205" spans="1:72" hidden="1">
      <c r="A205" s="50" t="str">
        <f t="shared" si="18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4" t="str">
        <f t="shared" si="17"/>
        <v/>
      </c>
    </row>
    <row r="206" spans="1:72" hidden="1">
      <c r="A206" s="50" t="str">
        <f t="shared" si="18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4" t="str">
        <f t="shared" si="17"/>
        <v/>
      </c>
    </row>
    <row r="207" spans="1:72" hidden="1">
      <c r="A207" s="50" t="str">
        <f t="shared" si="18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4" t="str">
        <f t="shared" si="17"/>
        <v/>
      </c>
    </row>
    <row r="208" spans="1:72" hidden="1">
      <c r="A208" s="50" t="str">
        <f t="shared" si="18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4" t="str">
        <f t="shared" si="17"/>
        <v/>
      </c>
    </row>
    <row r="209" spans="1:72" hidden="1">
      <c r="A209" s="50" t="str">
        <f t="shared" si="18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4" t="str">
        <f t="shared" si="17"/>
        <v/>
      </c>
    </row>
    <row r="210" spans="1:72" hidden="1">
      <c r="A210" s="50" t="str">
        <f t="shared" si="18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4" t="str">
        <f t="shared" si="17"/>
        <v/>
      </c>
    </row>
    <row r="211" spans="1:72" hidden="1">
      <c r="A211" s="50" t="str">
        <f t="shared" si="18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4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4" t="str">
        <f t="shared" si="22"/>
        <v/>
      </c>
    </row>
    <row r="213" spans="1:72" hidden="1">
      <c r="A213" s="50" t="str">
        <f t="shared" si="18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4" t="str">
        <f t="shared" si="22"/>
        <v/>
      </c>
    </row>
    <row r="214" spans="1:72" hidden="1">
      <c r="A214" s="50" t="str">
        <f t="shared" si="18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4" t="str">
        <f t="shared" si="22"/>
        <v/>
      </c>
    </row>
    <row r="215" spans="1:72" hidden="1">
      <c r="A215" s="50" t="str">
        <f t="shared" si="18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4" t="str">
        <f t="shared" si="22"/>
        <v/>
      </c>
    </row>
    <row r="216" spans="1:72" hidden="1">
      <c r="A216" s="50" t="str">
        <f t="shared" si="18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4" t="str">
        <f t="shared" si="22"/>
        <v/>
      </c>
    </row>
    <row r="217" spans="1:72" hidden="1">
      <c r="A217" s="50" t="str">
        <f t="shared" si="18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4" t="str">
        <f t="shared" si="22"/>
        <v/>
      </c>
    </row>
    <row r="218" spans="1:72" hidden="1">
      <c r="A218" s="50" t="str">
        <f t="shared" si="18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4" t="str">
        <f t="shared" si="22"/>
        <v/>
      </c>
    </row>
    <row r="219" spans="1:72" hidden="1">
      <c r="A219" s="50" t="str">
        <f t="shared" si="18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4"/>
    </row>
    <row r="220" spans="1:72" hidden="1">
      <c r="A220" s="50" t="str">
        <f t="shared" si="18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4" t="str">
        <f t="shared" si="22"/>
        <v/>
      </c>
    </row>
    <row r="221" spans="1:72" hidden="1">
      <c r="A221" s="50" t="str">
        <f t="shared" si="18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4" t="str">
        <f t="shared" si="22"/>
        <v/>
      </c>
    </row>
    <row r="222" spans="1:72" hidden="1">
      <c r="A222" s="50" t="str">
        <f t="shared" si="18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4" t="str">
        <f t="shared" si="22"/>
        <v/>
      </c>
    </row>
    <row r="223" spans="1:72" hidden="1">
      <c r="A223" s="50" t="str">
        <f t="shared" si="18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4" t="str">
        <f t="shared" si="22"/>
        <v/>
      </c>
    </row>
    <row r="224" spans="1:72" hidden="1">
      <c r="A224" s="50" t="str">
        <f t="shared" si="18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4" t="str">
        <f t="shared" si="22"/>
        <v/>
      </c>
    </row>
    <row r="225" spans="1:72" hidden="1">
      <c r="A225" s="50" t="str">
        <f t="shared" si="18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4" t="str">
        <f t="shared" si="22"/>
        <v/>
      </c>
    </row>
    <row r="226" spans="1:72" hidden="1">
      <c r="A226" s="50" t="str">
        <f t="shared" si="18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4" t="str">
        <f t="shared" si="22"/>
        <v/>
      </c>
    </row>
    <row r="227" spans="1:72" hidden="1">
      <c r="A227" s="50" t="str">
        <f t="shared" si="18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4" t="str">
        <f t="shared" si="22"/>
        <v/>
      </c>
    </row>
    <row r="228" spans="1:72" hidden="1">
      <c r="A228" s="50" t="str">
        <f t="shared" si="18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4" t="str">
        <f t="shared" si="22"/>
        <v/>
      </c>
    </row>
    <row r="237" spans="1:72" hidden="1">
      <c r="A237" s="50" t="str">
        <f t="shared" si="23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4" t="str">
        <f t="shared" si="22"/>
        <v/>
      </c>
    </row>
    <row r="238" spans="1:72" hidden="1">
      <c r="A238" s="50" t="str">
        <f t="shared" si="23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4" t="str">
        <f t="shared" si="22"/>
        <v/>
      </c>
    </row>
    <row r="239" spans="1:72" hidden="1">
      <c r="A239" s="50" t="str">
        <f t="shared" si="23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4" t="str">
        <f t="shared" si="22"/>
        <v/>
      </c>
    </row>
    <row r="240" spans="1:72" hidden="1">
      <c r="A240" s="50" t="str">
        <f t="shared" si="23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4" t="str">
        <f t="shared" si="22"/>
        <v/>
      </c>
    </row>
    <row r="241" spans="1:72" hidden="1">
      <c r="A241" s="50" t="str">
        <f t="shared" si="23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4" t="str">
        <f t="shared" si="22"/>
        <v/>
      </c>
    </row>
    <row r="242" spans="1:72" hidden="1">
      <c r="A242" s="50" t="str">
        <f t="shared" si="23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4" t="str">
        <f t="shared" si="22"/>
        <v/>
      </c>
    </row>
    <row r="243" spans="1:72" hidden="1">
      <c r="A243" s="50" t="str">
        <f t="shared" si="23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4" t="str">
        <f t="shared" si="22"/>
        <v/>
      </c>
    </row>
    <row r="244" spans="1:72" hidden="1">
      <c r="A244" s="50" t="str">
        <f t="shared" si="23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4" t="str">
        <f t="shared" si="22"/>
        <v/>
      </c>
    </row>
    <row r="245" spans="1:72" hidden="1">
      <c r="A245" s="50" t="str">
        <f t="shared" si="23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4" t="str">
        <f t="shared" si="22"/>
        <v/>
      </c>
    </row>
    <row r="246" spans="1:72" hidden="1">
      <c r="A246" s="50" t="str">
        <f t="shared" si="23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4"/>
    </row>
    <row r="247" spans="1:72" hidden="1">
      <c r="A247" s="50" t="str">
        <f t="shared" si="23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4"/>
    </row>
    <row r="248" spans="1:72" hidden="1">
      <c r="A248" s="50" t="str">
        <f t="shared" si="23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4"/>
    </row>
    <row r="249" spans="1:72" hidden="1">
      <c r="A249" s="50" t="str">
        <f t="shared" si="23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4"/>
    </row>
    <row r="250" spans="1:72" hidden="1">
      <c r="A250" s="50" t="str">
        <f t="shared" si="23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4"/>
    </row>
    <row r="251" spans="1:72" hidden="1">
      <c r="A251" s="50" t="str">
        <f t="shared" si="23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4" t="str">
        <f t="shared" si="22"/>
        <v/>
      </c>
    </row>
    <row r="252" spans="1:72" hidden="1">
      <c r="A252" s="50" t="str">
        <f t="shared" si="23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4" t="str">
        <f t="shared" si="22"/>
        <v/>
      </c>
    </row>
    <row r="253" spans="1:72" hidden="1">
      <c r="A253" s="50" t="str">
        <f t="shared" si="23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4" t="str">
        <f t="shared" si="22"/>
        <v/>
      </c>
    </row>
    <row r="254" spans="1:72" hidden="1">
      <c r="A254" s="50" t="str">
        <f t="shared" si="23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4" t="str">
        <f t="shared" si="22"/>
        <v/>
      </c>
    </row>
    <row r="255" spans="1:72" hidden="1">
      <c r="A255" s="50" t="str">
        <f t="shared" si="23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4" t="str">
        <f t="shared" si="22"/>
        <v/>
      </c>
    </row>
    <row r="256" spans="1:72" hidden="1">
      <c r="A256" s="50" t="str">
        <f t="shared" si="23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4" t="str">
        <f t="shared" si="22"/>
        <v/>
      </c>
    </row>
    <row r="257" spans="1:72" hidden="1">
      <c r="A257" s="50" t="str">
        <f t="shared" si="23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4" t="str">
        <f t="shared" si="22"/>
        <v/>
      </c>
    </row>
    <row r="258" spans="1:72" hidden="1">
      <c r="A258" s="50" t="str">
        <f t="shared" si="23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4" t="str">
        <f t="shared" si="22"/>
        <v/>
      </c>
    </row>
    <row r="259" spans="1:72" hidden="1">
      <c r="A259" s="50" t="str">
        <f t="shared" si="23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4" t="str">
        <f t="shared" si="22"/>
        <v/>
      </c>
    </row>
    <row r="260" spans="1:72" hidden="1">
      <c r="A260" s="50" t="str">
        <f t="shared" si="23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4" t="str">
        <f t="shared" si="22"/>
        <v/>
      </c>
    </row>
    <row r="261" spans="1:72" hidden="1">
      <c r="A261" s="50" t="str">
        <f t="shared" si="23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4" t="str">
        <f t="shared" si="22"/>
        <v/>
      </c>
    </row>
    <row r="262" spans="1:72" hidden="1">
      <c r="A262" s="50" t="str">
        <f t="shared" si="23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4" t="str">
        <f t="shared" si="22"/>
        <v/>
      </c>
    </row>
    <row r="263" spans="1:72" hidden="1">
      <c r="A263" s="50" t="str">
        <f t="shared" si="23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4" t="str">
        <f t="shared" si="22"/>
        <v/>
      </c>
    </row>
    <row r="264" spans="1:72" hidden="1">
      <c r="A264" s="50" t="str">
        <f t="shared" si="23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4" t="str">
        <f t="shared" si="22"/>
        <v/>
      </c>
    </row>
    <row r="265" spans="1:72" hidden="1">
      <c r="A265" s="50" t="str">
        <f t="shared" si="23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4" t="str">
        <f t="shared" si="22"/>
        <v/>
      </c>
    </row>
    <row r="266" spans="1:72" hidden="1">
      <c r="A266" s="50" t="str">
        <f t="shared" si="23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4" t="str">
        <f t="shared" si="22"/>
        <v/>
      </c>
    </row>
    <row r="267" spans="1:72" hidden="1">
      <c r="A267" s="50" t="str">
        <f t="shared" si="23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4" t="str">
        <f t="shared" si="22"/>
        <v/>
      </c>
    </row>
    <row r="268" spans="1:72" hidden="1">
      <c r="A268" s="50" t="str">
        <f t="shared" si="23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4" t="str">
        <f t="shared" si="22"/>
        <v/>
      </c>
    </row>
    <row r="269" spans="1:72" hidden="1">
      <c r="A269" s="50" t="str">
        <f t="shared" si="23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4" t="str">
        <f t="shared" si="22"/>
        <v/>
      </c>
    </row>
    <row r="270" spans="1:72" hidden="1">
      <c r="A270" s="50" t="str">
        <f t="shared" si="23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4" t="str">
        <f t="shared" si="22"/>
        <v/>
      </c>
    </row>
    <row r="271" spans="1:72" hidden="1">
      <c r="A271" s="50" t="str">
        <f t="shared" si="23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4" t="str">
        <f t="shared" si="22"/>
        <v/>
      </c>
    </row>
    <row r="272" spans="1:72" hidden="1">
      <c r="A272" s="50" t="str">
        <f t="shared" si="23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4" t="str">
        <f t="shared" si="22"/>
        <v/>
      </c>
    </row>
    <row r="273" spans="1:72" hidden="1">
      <c r="A273" s="50" t="str">
        <f t="shared" si="23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4" t="str">
        <f t="shared" si="22"/>
        <v/>
      </c>
    </row>
    <row r="274" spans="1:72" hidden="1">
      <c r="A274" s="50" t="str">
        <f t="shared" si="23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4" t="str">
        <f t="shared" si="22"/>
        <v/>
      </c>
    </row>
    <row r="275" spans="1:72" hidden="1">
      <c r="A275" s="50" t="str">
        <f t="shared" si="23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4" t="str">
        <f t="shared" si="22"/>
        <v/>
      </c>
    </row>
    <row r="276" spans="1:72" hidden="1">
      <c r="A276" s="50" t="str">
        <f t="shared" si="23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4" t="str">
        <f t="shared" si="22"/>
        <v/>
      </c>
    </row>
    <row r="277" spans="1:72" hidden="1">
      <c r="A277" s="50" t="str">
        <f t="shared" si="23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4" t="str">
        <f t="shared" si="22"/>
        <v/>
      </c>
    </row>
    <row r="278" spans="1:72" hidden="1">
      <c r="A278" s="50" t="str">
        <f t="shared" si="23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4" t="str">
        <f t="shared" si="22"/>
        <v/>
      </c>
    </row>
    <row r="279" spans="1:72" hidden="1">
      <c r="A279" s="50" t="str">
        <f t="shared" si="23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4" t="str">
        <f t="shared" si="22"/>
        <v/>
      </c>
    </row>
    <row r="280" spans="1:72" hidden="1">
      <c r="A280" s="50" t="str">
        <f t="shared" si="23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4" t="str">
        <f t="shared" si="22"/>
        <v/>
      </c>
    </row>
    <row r="281" spans="1:72" hidden="1">
      <c r="A281" s="50" t="str">
        <f t="shared" si="23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4" t="str">
        <f t="shared" si="22"/>
        <v/>
      </c>
    </row>
    <row r="282" spans="1:72" hidden="1">
      <c r="A282" s="50" t="str">
        <f t="shared" si="23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4" t="str">
        <f t="shared" si="22"/>
        <v/>
      </c>
    </row>
    <row r="283" spans="1:72" hidden="1">
      <c r="A283" s="50" t="str">
        <f t="shared" si="23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4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4" t="str">
        <f t="shared" si="27"/>
        <v/>
      </c>
    </row>
    <row r="285" spans="1:72" hidden="1">
      <c r="A285" s="50" t="str">
        <f t="shared" si="23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4" t="str">
        <f t="shared" si="27"/>
        <v/>
      </c>
    </row>
    <row r="286" spans="1:72" hidden="1">
      <c r="A286" s="50" t="str">
        <f t="shared" si="23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4" t="str">
        <f t="shared" si="27"/>
        <v/>
      </c>
    </row>
    <row r="287" spans="1:72" hidden="1">
      <c r="A287" s="50" t="str">
        <f t="shared" si="23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4" t="str">
        <f t="shared" si="27"/>
        <v/>
      </c>
    </row>
    <row r="288" spans="1:72" hidden="1">
      <c r="A288" s="50" t="str">
        <f t="shared" si="23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4" t="str">
        <f t="shared" si="27"/>
        <v/>
      </c>
    </row>
    <row r="289" spans="1:72" hidden="1">
      <c r="A289" s="50" t="str">
        <f t="shared" si="23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4" t="str">
        <f t="shared" si="27"/>
        <v/>
      </c>
    </row>
    <row r="290" spans="1:72" hidden="1">
      <c r="A290" s="50" t="str">
        <f t="shared" si="23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4" t="str">
        <f t="shared" si="27"/>
        <v/>
      </c>
    </row>
    <row r="291" spans="1:72" hidden="1">
      <c r="A291" s="50" t="str">
        <f t="shared" si="23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4" t="str">
        <f t="shared" si="27"/>
        <v/>
      </c>
    </row>
    <row r="292" spans="1:72" hidden="1">
      <c r="A292" s="50" t="str">
        <f t="shared" si="23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4" t="str">
        <f t="shared" si="27"/>
        <v/>
      </c>
    </row>
    <row r="293" spans="1:72" hidden="1">
      <c r="A293" s="50" t="str">
        <f t="shared" ref="A293:A301" si="28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4" t="str">
        <f t="shared" si="27"/>
        <v/>
      </c>
    </row>
    <row r="294" spans="1:72" hidden="1">
      <c r="A294" s="50" t="str">
        <f t="shared" si="28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4" t="str">
        <f t="shared" si="27"/>
        <v/>
      </c>
    </row>
    <row r="295" spans="1:72" hidden="1">
      <c r="A295" s="50" t="str">
        <f t="shared" si="28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4" t="str">
        <f t="shared" si="27"/>
        <v/>
      </c>
    </row>
    <row r="296" spans="1:72" hidden="1">
      <c r="A296" s="50" t="str">
        <f t="shared" si="28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4" t="str">
        <f t="shared" si="27"/>
        <v/>
      </c>
    </row>
    <row r="297" spans="1:72" hidden="1">
      <c r="A297" s="50" t="str">
        <f t="shared" si="28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4" t="str">
        <f t="shared" si="27"/>
        <v/>
      </c>
    </row>
    <row r="298" spans="1:72" hidden="1">
      <c r="A298" s="50" t="str">
        <f t="shared" si="28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4" t="str">
        <f t="shared" si="27"/>
        <v/>
      </c>
    </row>
    <row r="299" spans="1:72" hidden="1">
      <c r="A299" s="50" t="str">
        <f t="shared" si="28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4" t="str">
        <f t="shared" si="27"/>
        <v/>
      </c>
    </row>
    <row r="300" spans="1:72" hidden="1">
      <c r="A300" s="50" t="str">
        <f t="shared" si="28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4" t="str">
        <f t="shared" si="27"/>
        <v/>
      </c>
    </row>
    <row r="301" spans="1:72" hidden="1">
      <c r="A301" s="50" t="str">
        <f t="shared" si="28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4" t="str">
        <f t="shared" si="27"/>
        <v/>
      </c>
    </row>
    <row r="302" spans="1:72" hidden="1">
      <c r="A302" s="50" t="str">
        <f t="shared" ref="A302:A365" si="32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4" t="str">
        <f t="shared" si="27"/>
        <v/>
      </c>
    </row>
    <row r="303" spans="1:72" hidden="1">
      <c r="A303" s="50" t="str">
        <f t="shared" si="32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4" t="str">
        <f t="shared" si="27"/>
        <v/>
      </c>
    </row>
    <row r="304" spans="1:72" hidden="1">
      <c r="A304" s="50" t="str">
        <f t="shared" si="32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4" t="str">
        <f t="shared" si="27"/>
        <v/>
      </c>
    </row>
    <row r="305" spans="1:72" hidden="1">
      <c r="A305" s="50" t="str">
        <f t="shared" si="32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4" t="str">
        <f t="shared" si="27"/>
        <v/>
      </c>
    </row>
    <row r="306" spans="1:72" hidden="1">
      <c r="A306" s="50" t="str">
        <f t="shared" si="32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4" t="str">
        <f t="shared" si="27"/>
        <v/>
      </c>
    </row>
    <row r="307" spans="1:72" hidden="1">
      <c r="A307" s="50" t="str">
        <f t="shared" si="32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4" t="str">
        <f t="shared" si="27"/>
        <v/>
      </c>
    </row>
    <row r="308" spans="1:72" hidden="1">
      <c r="A308" s="50" t="str">
        <f t="shared" si="32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4" t="str">
        <f t="shared" si="27"/>
        <v/>
      </c>
    </row>
    <row r="309" spans="1:72" hidden="1">
      <c r="A309" s="50" t="str">
        <f t="shared" si="32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4" t="str">
        <f t="shared" si="27"/>
        <v/>
      </c>
    </row>
    <row r="310" spans="1:72" hidden="1">
      <c r="A310" s="50" t="str">
        <f t="shared" si="32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4" t="str">
        <f t="shared" si="27"/>
        <v/>
      </c>
    </row>
    <row r="311" spans="1:72" hidden="1">
      <c r="A311" s="50" t="str">
        <f t="shared" si="32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4" t="str">
        <f t="shared" si="27"/>
        <v/>
      </c>
    </row>
    <row r="312" spans="1:72" hidden="1">
      <c r="A312" s="50" t="str">
        <f t="shared" si="32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4" t="str">
        <f t="shared" si="27"/>
        <v/>
      </c>
    </row>
    <row r="313" spans="1:72" hidden="1">
      <c r="A313" s="50" t="str">
        <f t="shared" si="32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4" t="str">
        <f t="shared" si="27"/>
        <v/>
      </c>
    </row>
    <row r="314" spans="1:72" hidden="1">
      <c r="A314" s="50" t="str">
        <f t="shared" si="32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4" t="str">
        <f t="shared" si="27"/>
        <v/>
      </c>
    </row>
    <row r="315" spans="1:72" hidden="1">
      <c r="A315" s="50" t="str">
        <f t="shared" si="32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4" t="str">
        <f t="shared" si="27"/>
        <v/>
      </c>
    </row>
    <row r="316" spans="1:72" hidden="1">
      <c r="A316" s="50" t="str">
        <f t="shared" si="32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4" t="str">
        <f t="shared" si="27"/>
        <v/>
      </c>
    </row>
    <row r="317" spans="1:72" hidden="1">
      <c r="A317" s="50" t="str">
        <f t="shared" si="32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4" t="str">
        <f t="shared" si="27"/>
        <v/>
      </c>
    </row>
    <row r="318" spans="1:72" hidden="1">
      <c r="A318" s="50" t="str">
        <f t="shared" si="32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4" t="str">
        <f t="shared" si="27"/>
        <v/>
      </c>
    </row>
    <row r="319" spans="1:72" hidden="1">
      <c r="A319" s="50" t="str">
        <f t="shared" si="32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4" t="str">
        <f t="shared" si="27"/>
        <v/>
      </c>
    </row>
    <row r="320" spans="1:72" hidden="1">
      <c r="A320" s="50" t="str">
        <f t="shared" si="32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4" t="str">
        <f t="shared" si="27"/>
        <v/>
      </c>
    </row>
    <row r="321" spans="1:72" hidden="1">
      <c r="A321" s="50" t="str">
        <f t="shared" si="32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4" t="str">
        <f t="shared" si="27"/>
        <v/>
      </c>
    </row>
    <row r="322" spans="1:72" hidden="1">
      <c r="A322" s="50" t="str">
        <f t="shared" si="32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4" t="str">
        <f t="shared" si="27"/>
        <v/>
      </c>
    </row>
    <row r="323" spans="1:72" hidden="1">
      <c r="A323" s="50" t="str">
        <f t="shared" si="32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4" t="str">
        <f t="shared" si="27"/>
        <v/>
      </c>
    </row>
    <row r="324" spans="1:72" hidden="1">
      <c r="A324" s="50" t="str">
        <f t="shared" si="32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4" t="str">
        <f t="shared" si="27"/>
        <v/>
      </c>
    </row>
    <row r="325" spans="1:72" ht="16.5" hidden="1" customHeight="1">
      <c r="A325" s="50" t="str">
        <f t="shared" si="32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4" t="str">
        <f t="shared" si="27"/>
        <v/>
      </c>
    </row>
    <row r="326" spans="1:72" hidden="1">
      <c r="A326" s="50" t="str">
        <f t="shared" si="32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4" t="str">
        <f t="shared" si="27"/>
        <v/>
      </c>
    </row>
    <row r="327" spans="1:72" hidden="1">
      <c r="A327" s="50" t="str">
        <f t="shared" si="32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4" t="str">
        <f t="shared" si="27"/>
        <v/>
      </c>
    </row>
    <row r="328" spans="1:72" hidden="1">
      <c r="A328" s="50" t="str">
        <f t="shared" si="32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4" t="str">
        <f t="shared" si="27"/>
        <v/>
      </c>
    </row>
    <row r="329" spans="1:72" hidden="1">
      <c r="A329" s="50" t="str">
        <f t="shared" si="32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4" t="str">
        <f t="shared" si="27"/>
        <v/>
      </c>
    </row>
    <row r="330" spans="1:72" hidden="1">
      <c r="A330" s="50" t="str">
        <f t="shared" si="32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4" t="str">
        <f t="shared" si="27"/>
        <v/>
      </c>
    </row>
    <row r="331" spans="1:72" hidden="1">
      <c r="A331" s="50" t="str">
        <f t="shared" si="32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4" t="str">
        <f t="shared" si="27"/>
        <v/>
      </c>
    </row>
    <row r="332" spans="1:72" hidden="1">
      <c r="A332" s="50" t="str">
        <f t="shared" si="32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4" t="str">
        <f t="shared" si="27"/>
        <v/>
      </c>
    </row>
    <row r="333" spans="1:72" hidden="1">
      <c r="A333" s="50" t="str">
        <f t="shared" si="32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4" t="str">
        <f t="shared" si="27"/>
        <v/>
      </c>
    </row>
    <row r="334" spans="1:72" hidden="1">
      <c r="A334" s="50" t="str">
        <f t="shared" si="32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4" t="str">
        <f t="shared" si="27"/>
        <v/>
      </c>
    </row>
    <row r="335" spans="1:72" hidden="1">
      <c r="A335" s="50" t="str">
        <f t="shared" si="32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4" t="str">
        <f t="shared" si="27"/>
        <v/>
      </c>
    </row>
    <row r="336" spans="1:72" hidden="1">
      <c r="A336" s="50" t="str">
        <f t="shared" si="32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4" t="str">
        <f t="shared" si="27"/>
        <v/>
      </c>
    </row>
    <row r="337" spans="1:72" hidden="1">
      <c r="A337" s="50" t="str">
        <f t="shared" si="32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4" t="str">
        <f t="shared" si="27"/>
        <v/>
      </c>
    </row>
    <row r="338" spans="1:72" hidden="1">
      <c r="A338" s="50" t="str">
        <f t="shared" si="32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4" t="str">
        <f t="shared" si="27"/>
        <v/>
      </c>
    </row>
    <row r="339" spans="1:72" hidden="1">
      <c r="A339" s="50" t="str">
        <f t="shared" si="32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4" t="str">
        <f t="shared" si="27"/>
        <v/>
      </c>
    </row>
    <row r="340" spans="1:72" hidden="1">
      <c r="A340" s="50" t="str">
        <f t="shared" si="32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4" t="str">
        <f t="shared" si="27"/>
        <v/>
      </c>
    </row>
    <row r="341" spans="1:72" hidden="1">
      <c r="A341" s="50" t="str">
        <f t="shared" si="32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4" t="str">
        <f t="shared" si="27"/>
        <v/>
      </c>
    </row>
    <row r="342" spans="1:72" hidden="1">
      <c r="A342" s="50" t="str">
        <f t="shared" si="32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4" t="str">
        <f t="shared" si="27"/>
        <v/>
      </c>
    </row>
    <row r="343" spans="1:72" hidden="1">
      <c r="A343" s="50" t="str">
        <f t="shared" si="32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4" t="str">
        <f t="shared" si="27"/>
        <v/>
      </c>
    </row>
    <row r="344" spans="1:72" hidden="1">
      <c r="A344" s="50" t="str">
        <f t="shared" si="32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4" t="str">
        <f t="shared" si="27"/>
        <v/>
      </c>
    </row>
    <row r="345" spans="1:72" hidden="1">
      <c r="A345" s="50" t="str">
        <f t="shared" si="32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4" t="str">
        <f t="shared" si="27"/>
        <v/>
      </c>
    </row>
    <row r="346" spans="1:72" hidden="1">
      <c r="A346" s="50" t="str">
        <f t="shared" si="32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4" t="str">
        <f t="shared" si="27"/>
        <v/>
      </c>
    </row>
    <row r="347" spans="1:72" hidden="1">
      <c r="A347" s="50" t="str">
        <f t="shared" si="32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4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4" t="str">
        <f t="shared" si="36"/>
        <v/>
      </c>
    </row>
    <row r="349" spans="1:72" hidden="1">
      <c r="A349" s="50" t="str">
        <f t="shared" si="32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4" t="str">
        <f t="shared" si="36"/>
        <v/>
      </c>
    </row>
    <row r="350" spans="1:72" hidden="1">
      <c r="A350" s="50" t="str">
        <f t="shared" si="32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4" t="str">
        <f t="shared" si="36"/>
        <v/>
      </c>
    </row>
    <row r="351" spans="1:72" hidden="1">
      <c r="A351" s="50" t="str">
        <f t="shared" si="32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4" t="str">
        <f t="shared" si="36"/>
        <v/>
      </c>
    </row>
    <row r="352" spans="1:72" hidden="1">
      <c r="A352" s="50" t="str">
        <f t="shared" si="32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4" t="str">
        <f t="shared" si="36"/>
        <v/>
      </c>
    </row>
    <row r="353" spans="1:72" hidden="1">
      <c r="A353" s="50" t="str">
        <f t="shared" si="32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4" t="str">
        <f t="shared" si="36"/>
        <v/>
      </c>
    </row>
    <row r="354" spans="1:72" hidden="1">
      <c r="A354" s="50" t="str">
        <f t="shared" si="32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4" t="str">
        <f t="shared" si="36"/>
        <v/>
      </c>
    </row>
    <row r="355" spans="1:72" hidden="1">
      <c r="A355" s="50" t="str">
        <f t="shared" si="32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4" t="str">
        <f t="shared" si="36"/>
        <v/>
      </c>
    </row>
    <row r="356" spans="1:72" hidden="1">
      <c r="A356" s="50" t="str">
        <f t="shared" si="32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4" t="str">
        <f t="shared" si="36"/>
        <v/>
      </c>
    </row>
    <row r="357" spans="1:72" hidden="1">
      <c r="A357" s="50" t="str">
        <f t="shared" si="32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4" t="str">
        <f t="shared" si="36"/>
        <v/>
      </c>
    </row>
    <row r="358" spans="1:72" hidden="1">
      <c r="A358" s="50" t="str">
        <f t="shared" si="32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4" t="str">
        <f t="shared" si="36"/>
        <v/>
      </c>
    </row>
    <row r="359" spans="1:72" hidden="1">
      <c r="A359" s="50" t="str">
        <f t="shared" si="32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4" t="str">
        <f t="shared" si="36"/>
        <v/>
      </c>
    </row>
    <row r="360" spans="1:72" hidden="1">
      <c r="A360" s="50" t="str">
        <f t="shared" si="32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4" t="str">
        <f t="shared" si="36"/>
        <v/>
      </c>
    </row>
    <row r="361" spans="1:72" hidden="1">
      <c r="A361" s="50" t="str">
        <f t="shared" si="32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4" t="str">
        <f t="shared" si="36"/>
        <v/>
      </c>
    </row>
    <row r="362" spans="1:72" hidden="1">
      <c r="A362" s="50" t="str">
        <f t="shared" si="32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4" t="str">
        <f t="shared" si="36"/>
        <v/>
      </c>
    </row>
    <row r="363" spans="1:72" hidden="1">
      <c r="A363" s="50" t="str">
        <f t="shared" si="32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4" t="str">
        <f t="shared" si="36"/>
        <v/>
      </c>
    </row>
    <row r="364" spans="1:72" hidden="1">
      <c r="A364" s="50" t="str">
        <f t="shared" si="32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4" t="str">
        <f t="shared" si="36"/>
        <v/>
      </c>
    </row>
    <row r="365" spans="1:72" hidden="1">
      <c r="A365" s="50" t="str">
        <f t="shared" si="32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4" t="str">
        <f t="shared" si="36"/>
        <v/>
      </c>
    </row>
    <row r="366" spans="1:72" hidden="1">
      <c r="A366" s="50" t="str">
        <f t="shared" ref="A366:A429" si="37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4" t="str">
        <f t="shared" si="36"/>
        <v/>
      </c>
    </row>
    <row r="367" spans="1:72" hidden="1">
      <c r="A367" s="50" t="str">
        <f t="shared" si="37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4" t="str">
        <f t="shared" si="36"/>
        <v/>
      </c>
    </row>
    <row r="368" spans="1:72" hidden="1">
      <c r="A368" s="50" t="str">
        <f t="shared" si="37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4" t="str">
        <f t="shared" si="36"/>
        <v/>
      </c>
    </row>
    <row r="369" spans="1:72" hidden="1">
      <c r="A369" s="50" t="str">
        <f t="shared" si="37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4" t="str">
        <f t="shared" si="36"/>
        <v/>
      </c>
    </row>
    <row r="370" spans="1:72" hidden="1">
      <c r="A370" s="50" t="str">
        <f t="shared" si="37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4" t="str">
        <f t="shared" si="36"/>
        <v/>
      </c>
    </row>
    <row r="371" spans="1:72" hidden="1">
      <c r="A371" s="50" t="str">
        <f t="shared" si="37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4" t="str">
        <f t="shared" si="36"/>
        <v/>
      </c>
    </row>
    <row r="372" spans="1:72" hidden="1">
      <c r="A372" s="50" t="str">
        <f t="shared" si="37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4" t="str">
        <f t="shared" si="36"/>
        <v/>
      </c>
    </row>
    <row r="373" spans="1:72" hidden="1">
      <c r="A373" s="50" t="str">
        <f t="shared" si="37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4" t="str">
        <f t="shared" si="36"/>
        <v/>
      </c>
    </row>
    <row r="374" spans="1:72" hidden="1">
      <c r="A374" s="50" t="str">
        <f t="shared" si="37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4" t="str">
        <f t="shared" si="36"/>
        <v/>
      </c>
    </row>
    <row r="375" spans="1:72" hidden="1">
      <c r="A375" s="50" t="str">
        <f t="shared" si="37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4" t="str">
        <f t="shared" si="36"/>
        <v/>
      </c>
    </row>
    <row r="376" spans="1:72" hidden="1">
      <c r="A376" s="50" t="str">
        <f t="shared" si="37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4" t="str">
        <f t="shared" si="36"/>
        <v/>
      </c>
    </row>
    <row r="377" spans="1:72" hidden="1">
      <c r="A377" s="50" t="str">
        <f t="shared" si="37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4" t="str">
        <f t="shared" si="36"/>
        <v/>
      </c>
    </row>
    <row r="378" spans="1:72" hidden="1">
      <c r="A378" s="50" t="str">
        <f t="shared" si="37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4" t="str">
        <f t="shared" si="36"/>
        <v/>
      </c>
    </row>
    <row r="379" spans="1:72" hidden="1">
      <c r="A379" s="50" t="str">
        <f t="shared" si="37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4" t="str">
        <f t="shared" si="36"/>
        <v/>
      </c>
    </row>
    <row r="380" spans="1:72" hidden="1">
      <c r="A380" s="50" t="str">
        <f t="shared" si="37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4" t="str">
        <f t="shared" si="36"/>
        <v/>
      </c>
    </row>
    <row r="381" spans="1:72" hidden="1">
      <c r="A381" s="50" t="str">
        <f t="shared" si="37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4" t="str">
        <f t="shared" si="36"/>
        <v/>
      </c>
    </row>
    <row r="382" spans="1:72" hidden="1">
      <c r="A382" s="50" t="str">
        <f t="shared" si="37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4" t="str">
        <f t="shared" si="36"/>
        <v/>
      </c>
    </row>
    <row r="383" spans="1:72" hidden="1">
      <c r="A383" s="50" t="str">
        <f t="shared" si="37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4" t="str">
        <f t="shared" si="36"/>
        <v/>
      </c>
    </row>
    <row r="384" spans="1:72" hidden="1">
      <c r="A384" s="50" t="str">
        <f t="shared" si="37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4" t="str">
        <f t="shared" si="36"/>
        <v/>
      </c>
    </row>
    <row r="385" spans="1:72" hidden="1">
      <c r="A385" s="50" t="str">
        <f t="shared" si="37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4" t="str">
        <f t="shared" si="36"/>
        <v/>
      </c>
    </row>
    <row r="386" spans="1:72" hidden="1">
      <c r="A386" s="50" t="str">
        <f t="shared" si="37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4" t="str">
        <f t="shared" si="36"/>
        <v/>
      </c>
    </row>
    <row r="387" spans="1:72" hidden="1">
      <c r="A387" s="50" t="str">
        <f t="shared" si="37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4" t="str">
        <f t="shared" si="36"/>
        <v/>
      </c>
    </row>
    <row r="388" spans="1:72" hidden="1">
      <c r="A388" s="50" t="str">
        <f t="shared" si="37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4" t="str">
        <f t="shared" si="36"/>
        <v/>
      </c>
    </row>
    <row r="389" spans="1:72" hidden="1">
      <c r="A389" s="50" t="str">
        <f t="shared" si="37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4" t="str">
        <f t="shared" si="36"/>
        <v/>
      </c>
    </row>
    <row r="390" spans="1:72" hidden="1">
      <c r="A390" s="50" t="str">
        <f t="shared" si="37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4" t="str">
        <f t="shared" si="36"/>
        <v/>
      </c>
    </row>
    <row r="391" spans="1:72" hidden="1">
      <c r="A391" s="50" t="str">
        <f t="shared" si="37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4" t="str">
        <f t="shared" si="36"/>
        <v/>
      </c>
    </row>
    <row r="392" spans="1:72" ht="29.25" hidden="1" customHeight="1">
      <c r="A392" s="50" t="str">
        <f t="shared" si="37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4" t="str">
        <f t="shared" si="36"/>
        <v/>
      </c>
    </row>
    <row r="393" spans="1:72" hidden="1">
      <c r="A393" s="50" t="str">
        <f t="shared" si="37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4" t="str">
        <f t="shared" si="36"/>
        <v/>
      </c>
    </row>
    <row r="394" spans="1:72" hidden="1">
      <c r="A394" s="50" t="str">
        <f t="shared" si="37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4" t="str">
        <f t="shared" si="36"/>
        <v/>
      </c>
    </row>
    <row r="395" spans="1:72" hidden="1">
      <c r="A395" s="50" t="str">
        <f t="shared" si="37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4" t="str">
        <f t="shared" si="36"/>
        <v/>
      </c>
    </row>
    <row r="396" spans="1:72" hidden="1">
      <c r="A396" s="50" t="str">
        <f t="shared" si="37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4" t="str">
        <f t="shared" si="36"/>
        <v/>
      </c>
    </row>
    <row r="397" spans="1:72" hidden="1">
      <c r="A397" s="50" t="str">
        <f t="shared" si="37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4" t="str">
        <f t="shared" si="36"/>
        <v/>
      </c>
    </row>
    <row r="398" spans="1:72" hidden="1">
      <c r="A398" s="50" t="str">
        <f t="shared" si="37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4" t="str">
        <f t="shared" si="36"/>
        <v/>
      </c>
    </row>
    <row r="399" spans="1:72" hidden="1">
      <c r="A399" s="50" t="str">
        <f t="shared" si="37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4" t="str">
        <f t="shared" si="36"/>
        <v/>
      </c>
    </row>
    <row r="400" spans="1:72" hidden="1">
      <c r="A400" s="50" t="str">
        <f t="shared" si="37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4" t="str">
        <f t="shared" si="36"/>
        <v/>
      </c>
    </row>
    <row r="401" spans="1:72" hidden="1">
      <c r="A401" s="50" t="str">
        <f t="shared" si="37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4" t="str">
        <f t="shared" si="36"/>
        <v/>
      </c>
    </row>
    <row r="402" spans="1:72" hidden="1">
      <c r="A402" s="50" t="str">
        <f t="shared" si="37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4" t="str">
        <f t="shared" si="36"/>
        <v/>
      </c>
    </row>
    <row r="403" spans="1:72" hidden="1">
      <c r="A403" s="50" t="str">
        <f t="shared" si="37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4" t="str">
        <f t="shared" si="36"/>
        <v/>
      </c>
    </row>
    <row r="404" spans="1:72" hidden="1">
      <c r="A404" s="50" t="str">
        <f t="shared" si="37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4" t="str">
        <f t="shared" si="36"/>
        <v/>
      </c>
    </row>
    <row r="405" spans="1:72" hidden="1">
      <c r="A405" s="50" t="str">
        <f t="shared" si="37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4" t="str">
        <f t="shared" si="36"/>
        <v/>
      </c>
    </row>
    <row r="406" spans="1:72" hidden="1">
      <c r="A406" s="50" t="str">
        <f t="shared" si="37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4" t="str">
        <f t="shared" si="36"/>
        <v/>
      </c>
    </row>
    <row r="407" spans="1:72" hidden="1">
      <c r="A407" s="50" t="str">
        <f t="shared" si="37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4" t="str">
        <f t="shared" si="36"/>
        <v/>
      </c>
    </row>
    <row r="408" spans="1:72" hidden="1">
      <c r="A408" s="50" t="str">
        <f t="shared" si="37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4" t="str">
        <f t="shared" si="36"/>
        <v/>
      </c>
    </row>
    <row r="409" spans="1:72" hidden="1">
      <c r="A409" s="50" t="str">
        <f t="shared" si="37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4" t="str">
        <f t="shared" si="36"/>
        <v/>
      </c>
    </row>
    <row r="410" spans="1:72" hidden="1">
      <c r="A410" s="50" t="str">
        <f t="shared" si="37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4" t="str">
        <f t="shared" si="36"/>
        <v/>
      </c>
    </row>
    <row r="411" spans="1:72" hidden="1">
      <c r="A411" s="50" t="str">
        <f t="shared" si="37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4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4" t="str">
        <f t="shared" si="41"/>
        <v/>
      </c>
    </row>
    <row r="413" spans="1:72" hidden="1">
      <c r="A413" s="50" t="str">
        <f t="shared" si="37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4" t="str">
        <f t="shared" si="41"/>
        <v/>
      </c>
    </row>
    <row r="414" spans="1:72" hidden="1">
      <c r="A414" s="50" t="str">
        <f t="shared" si="37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4" t="str">
        <f t="shared" si="41"/>
        <v/>
      </c>
    </row>
    <row r="415" spans="1:72" hidden="1">
      <c r="A415" s="50" t="str">
        <f t="shared" si="37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4" t="str">
        <f t="shared" si="41"/>
        <v/>
      </c>
    </row>
    <row r="416" spans="1:72" hidden="1">
      <c r="A416" s="50" t="str">
        <f t="shared" si="37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4" t="str">
        <f t="shared" si="41"/>
        <v/>
      </c>
    </row>
    <row r="417" spans="1:72" hidden="1">
      <c r="A417" s="50" t="str">
        <f t="shared" si="37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4" t="str">
        <f t="shared" si="41"/>
        <v/>
      </c>
    </row>
    <row r="418" spans="1:72" hidden="1">
      <c r="A418" s="50" t="str">
        <f t="shared" si="37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4" t="str">
        <f t="shared" si="41"/>
        <v/>
      </c>
    </row>
    <row r="419" spans="1:72" hidden="1">
      <c r="A419" s="50" t="str">
        <f t="shared" si="37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4" t="str">
        <f t="shared" si="41"/>
        <v/>
      </c>
    </row>
    <row r="420" spans="1:72" hidden="1">
      <c r="A420" s="50" t="str">
        <f t="shared" si="37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4" t="str">
        <f t="shared" si="41"/>
        <v/>
      </c>
    </row>
    <row r="421" spans="1:72" hidden="1">
      <c r="A421" s="50" t="str">
        <f t="shared" si="37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4" t="str">
        <f t="shared" si="41"/>
        <v/>
      </c>
    </row>
    <row r="422" spans="1:72" hidden="1">
      <c r="A422" s="50" t="str">
        <f t="shared" si="37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4" t="str">
        <f t="shared" si="41"/>
        <v/>
      </c>
    </row>
    <row r="423" spans="1:72" hidden="1">
      <c r="A423" s="50" t="str">
        <f t="shared" si="37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4" t="str">
        <f t="shared" si="41"/>
        <v/>
      </c>
    </row>
    <row r="424" spans="1:72" hidden="1">
      <c r="A424" s="50" t="str">
        <f t="shared" si="37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4" t="str">
        <f t="shared" si="41"/>
        <v/>
      </c>
    </row>
    <row r="425" spans="1:72" hidden="1">
      <c r="A425" s="50" t="str">
        <f t="shared" si="37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4" t="str">
        <f t="shared" si="41"/>
        <v/>
      </c>
    </row>
    <row r="426" spans="1:72" hidden="1">
      <c r="A426" s="50" t="str">
        <f t="shared" si="37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4" t="str">
        <f t="shared" si="41"/>
        <v/>
      </c>
    </row>
    <row r="427" spans="1:72" hidden="1">
      <c r="A427" s="50" t="str">
        <f t="shared" si="37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4" t="str">
        <f t="shared" si="41"/>
        <v/>
      </c>
    </row>
    <row r="428" spans="1:72" hidden="1">
      <c r="A428" s="50" t="str">
        <f t="shared" si="37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4" t="str">
        <f t="shared" si="41"/>
        <v/>
      </c>
    </row>
    <row r="429" spans="1:72" hidden="1">
      <c r="A429" s="50" t="str">
        <f t="shared" si="37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4" t="str">
        <f t="shared" si="41"/>
        <v/>
      </c>
    </row>
    <row r="430" spans="1:72" hidden="1">
      <c r="A430" s="50" t="str">
        <f t="shared" ref="A430:A493" si="42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4" t="str">
        <f t="shared" si="41"/>
        <v/>
      </c>
    </row>
    <row r="431" spans="1:72" hidden="1">
      <c r="A431" s="50" t="str">
        <f t="shared" si="42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4" t="str">
        <f t="shared" si="41"/>
        <v/>
      </c>
    </row>
    <row r="432" spans="1:72" hidden="1">
      <c r="A432" s="50" t="str">
        <f t="shared" si="42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4"/>
    </row>
    <row r="433" spans="1:72" hidden="1">
      <c r="A433" s="50" t="str">
        <f t="shared" si="42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4" t="str">
        <f t="shared" si="41"/>
        <v/>
      </c>
    </row>
    <row r="434" spans="1:72" hidden="1">
      <c r="A434" s="50" t="str">
        <f t="shared" si="42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4" t="str">
        <f t="shared" si="41"/>
        <v/>
      </c>
    </row>
    <row r="435" spans="1:72" hidden="1">
      <c r="A435" s="50" t="str">
        <f t="shared" si="42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4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4" t="str">
        <f t="shared" si="46"/>
        <v/>
      </c>
    </row>
    <row r="437" spans="1:72" hidden="1">
      <c r="A437" s="50" t="str">
        <f t="shared" si="42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4" t="str">
        <f t="shared" si="46"/>
        <v/>
      </c>
    </row>
    <row r="438" spans="1:72" hidden="1">
      <c r="A438" s="50" t="str">
        <f t="shared" si="42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4" t="str">
        <f t="shared" si="46"/>
        <v/>
      </c>
    </row>
    <row r="439" spans="1:72" hidden="1">
      <c r="A439" s="50" t="str">
        <f t="shared" si="42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4" t="str">
        <f t="shared" si="46"/>
        <v/>
      </c>
    </row>
    <row r="440" spans="1:72" hidden="1">
      <c r="A440" s="50" t="str">
        <f t="shared" si="42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4" t="str">
        <f t="shared" si="46"/>
        <v/>
      </c>
    </row>
    <row r="441" spans="1:72" hidden="1">
      <c r="A441" s="50" t="str">
        <f t="shared" si="42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4" t="str">
        <f t="shared" si="46"/>
        <v/>
      </c>
    </row>
    <row r="442" spans="1:72" hidden="1">
      <c r="A442" s="50" t="str">
        <f t="shared" si="42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4" t="str">
        <f t="shared" si="46"/>
        <v/>
      </c>
    </row>
    <row r="443" spans="1:72" hidden="1">
      <c r="A443" s="50" t="str">
        <f t="shared" si="42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4" t="str">
        <f t="shared" si="46"/>
        <v/>
      </c>
    </row>
    <row r="444" spans="1:72" hidden="1">
      <c r="A444" s="50" t="str">
        <f t="shared" si="42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4" t="str">
        <f t="shared" si="46"/>
        <v/>
      </c>
    </row>
    <row r="445" spans="1:72" hidden="1">
      <c r="A445" s="50" t="str">
        <f t="shared" si="42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4" t="str">
        <f t="shared" si="46"/>
        <v/>
      </c>
    </row>
    <row r="446" spans="1:72" hidden="1">
      <c r="A446" s="50" t="str">
        <f t="shared" si="42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4" t="str">
        <f t="shared" si="46"/>
        <v/>
      </c>
    </row>
    <row r="447" spans="1:72" hidden="1">
      <c r="A447" s="50" t="str">
        <f t="shared" si="42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4" t="str">
        <f t="shared" si="46"/>
        <v/>
      </c>
    </row>
    <row r="448" spans="1:72" hidden="1">
      <c r="A448" s="50" t="str">
        <f t="shared" si="42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4" t="str">
        <f t="shared" si="46"/>
        <v/>
      </c>
    </row>
    <row r="449" spans="1:72" hidden="1">
      <c r="A449" s="50" t="str">
        <f t="shared" si="42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4" t="str">
        <f t="shared" si="46"/>
        <v/>
      </c>
    </row>
    <row r="450" spans="1:72" hidden="1">
      <c r="A450" s="50" t="str">
        <f t="shared" si="42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4" t="str">
        <f t="shared" si="46"/>
        <v/>
      </c>
    </row>
    <row r="451" spans="1:72" hidden="1">
      <c r="A451" s="50" t="str">
        <f t="shared" si="42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4" t="str">
        <f t="shared" si="46"/>
        <v/>
      </c>
    </row>
    <row r="452" spans="1:72" hidden="1">
      <c r="A452" s="166" t="str">
        <f t="shared" ref="A452:A454" si="47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6"/>
        <v/>
      </c>
    </row>
    <row r="453" spans="1:72" hidden="1">
      <c r="A453" s="166" t="str">
        <f t="shared" si="47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6"/>
        <v/>
      </c>
    </row>
    <row r="454" spans="1:72" hidden="1">
      <c r="A454" s="166" t="str">
        <f t="shared" si="47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6"/>
        <v/>
      </c>
    </row>
    <row r="455" spans="1:72" hidden="1">
      <c r="A455" s="166" t="str">
        <f t="shared" ref="A455:A518" si="48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6"/>
        <v/>
      </c>
    </row>
    <row r="456" spans="1:72" hidden="1">
      <c r="A456" s="166" t="str">
        <f t="shared" si="48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6"/>
        <v/>
      </c>
    </row>
    <row r="457" spans="1:72" hidden="1">
      <c r="A457" s="166" t="str">
        <f t="shared" si="48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6"/>
        <v/>
      </c>
    </row>
    <row r="458" spans="1:72" hidden="1">
      <c r="A458" s="166" t="str">
        <f t="shared" si="48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6"/>
        <v/>
      </c>
    </row>
    <row r="459" spans="1:72" hidden="1">
      <c r="A459" s="166" t="str">
        <f t="shared" si="48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6"/>
        <v/>
      </c>
    </row>
    <row r="460" spans="1:72" hidden="1">
      <c r="A460" s="166" t="str">
        <f t="shared" si="48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6"/>
        <v/>
      </c>
    </row>
    <row r="461" spans="1:72" hidden="1">
      <c r="A461" s="166" t="str">
        <f t="shared" si="48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6"/>
        <v/>
      </c>
    </row>
    <row r="462" spans="1:72" hidden="1">
      <c r="A462" s="166" t="str">
        <f t="shared" si="48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6"/>
        <v/>
      </c>
    </row>
    <row r="463" spans="1:72" hidden="1">
      <c r="A463" s="166" t="str">
        <f t="shared" si="48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6"/>
        <v/>
      </c>
    </row>
    <row r="464" spans="1:72" hidden="1">
      <c r="A464" s="166" t="str">
        <f t="shared" si="48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6"/>
        <v/>
      </c>
    </row>
    <row r="465" spans="1:72" hidden="1">
      <c r="A465" s="166" t="str">
        <f t="shared" si="48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6"/>
        <v/>
      </c>
    </row>
    <row r="466" spans="1:72" hidden="1">
      <c r="A466" s="166" t="str">
        <f t="shared" si="48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6"/>
        <v/>
      </c>
    </row>
    <row r="467" spans="1:72" hidden="1">
      <c r="A467" s="166" t="str">
        <f t="shared" si="48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6"/>
        <v/>
      </c>
    </row>
    <row r="468" spans="1:72" hidden="1">
      <c r="A468" s="166" t="str">
        <f t="shared" si="48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6"/>
        <v/>
      </c>
    </row>
    <row r="469" spans="1:72" hidden="1">
      <c r="A469" s="166" t="str">
        <f t="shared" si="48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6"/>
        <v/>
      </c>
    </row>
    <row r="470" spans="1:72" hidden="1">
      <c r="A470" s="166" t="str">
        <f t="shared" si="48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6"/>
        <v/>
      </c>
    </row>
    <row r="471" spans="1:72" hidden="1">
      <c r="A471" s="166" t="str">
        <f t="shared" si="48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6"/>
        <v/>
      </c>
    </row>
    <row r="472" spans="1:72" hidden="1">
      <c r="A472" s="166" t="str">
        <f t="shared" si="48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6"/>
        <v/>
      </c>
    </row>
    <row r="473" spans="1:72" hidden="1">
      <c r="A473" s="166" t="str">
        <f t="shared" si="48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6"/>
        <v/>
      </c>
    </row>
    <row r="474" spans="1:72" hidden="1">
      <c r="A474" s="166" t="str">
        <f t="shared" si="48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6"/>
        <v/>
      </c>
    </row>
    <row r="475" spans="1:72" hidden="1">
      <c r="A475" s="166" t="str">
        <f t="shared" si="48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6"/>
        <v/>
      </c>
    </row>
    <row r="476" spans="1:72" hidden="1">
      <c r="A476" s="166" t="str">
        <f t="shared" si="48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49">IF(BN476="","",SUBSTITUTE(BM476," ","")&amp;SUBSTITUTE(BN476," ",""))</f>
        <v/>
      </c>
    </row>
    <row r="477" spans="1:72" hidden="1">
      <c r="A477" s="166" t="str">
        <f t="shared" si="48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0">IF(BN477="","",SUBSTITUTE(BM477," ","")&amp;SUBSTITUTE(BN477," ",""))</f>
        <v/>
      </c>
    </row>
    <row r="478" spans="1:72" hidden="1">
      <c r="A478" s="166" t="str">
        <f t="shared" si="48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0"/>
        <v/>
      </c>
    </row>
    <row r="479" spans="1:72" hidden="1">
      <c r="A479" s="166" t="str">
        <f t="shared" si="48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0"/>
        <v/>
      </c>
    </row>
    <row r="480" spans="1:72" hidden="1">
      <c r="A480" s="166" t="str">
        <f t="shared" si="48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0"/>
        <v/>
      </c>
    </row>
    <row r="481" spans="1:72" hidden="1">
      <c r="A481" s="166" t="str">
        <f t="shared" si="48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0"/>
        <v/>
      </c>
    </row>
    <row r="482" spans="1:72" hidden="1">
      <c r="A482" s="166" t="str">
        <f t="shared" si="48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0"/>
        <v/>
      </c>
    </row>
    <row r="483" spans="1:72" hidden="1">
      <c r="A483" s="166" t="str">
        <f t="shared" si="48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0"/>
        <v/>
      </c>
    </row>
    <row r="484" spans="1:72" hidden="1">
      <c r="A484" s="166" t="str">
        <f t="shared" si="48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0"/>
        <v/>
      </c>
    </row>
    <row r="485" spans="1:72" hidden="1">
      <c r="A485" s="166" t="str">
        <f t="shared" si="48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0"/>
        <v/>
      </c>
    </row>
    <row r="486" spans="1:72" hidden="1">
      <c r="A486" s="166" t="str">
        <f t="shared" si="48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0"/>
        <v/>
      </c>
    </row>
    <row r="487" spans="1:72" hidden="1">
      <c r="A487" s="166" t="str">
        <f t="shared" si="48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0"/>
        <v/>
      </c>
    </row>
    <row r="488" spans="1:72" hidden="1">
      <c r="A488" s="166" t="str">
        <f t="shared" si="48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0"/>
        <v/>
      </c>
    </row>
    <row r="489" spans="1:72" hidden="1">
      <c r="A489" s="166" t="str">
        <f t="shared" si="48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0"/>
        <v/>
      </c>
    </row>
    <row r="490" spans="1:72" hidden="1">
      <c r="A490" s="166" t="str">
        <f t="shared" si="48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0"/>
        <v/>
      </c>
    </row>
    <row r="491" spans="1:72" hidden="1">
      <c r="A491" s="166" t="str">
        <f t="shared" si="48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0"/>
        <v/>
      </c>
    </row>
    <row r="492" spans="1:72" hidden="1">
      <c r="A492" s="166" t="str">
        <f t="shared" si="48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0"/>
        <v/>
      </c>
    </row>
    <row r="493" spans="1:72" hidden="1">
      <c r="A493" s="166" t="str">
        <f t="shared" si="48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0"/>
        <v/>
      </c>
    </row>
    <row r="494" spans="1:72" hidden="1">
      <c r="A494" s="166" t="str">
        <f t="shared" si="48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0"/>
        <v/>
      </c>
    </row>
    <row r="495" spans="1:72" hidden="1">
      <c r="A495" s="166" t="str">
        <f t="shared" si="48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0"/>
        <v/>
      </c>
    </row>
    <row r="496" spans="1:72" hidden="1">
      <c r="A496" s="166" t="str">
        <f t="shared" si="48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0"/>
        <v/>
      </c>
    </row>
    <row r="497" spans="1:72" hidden="1">
      <c r="A497" s="166" t="str">
        <f t="shared" si="48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0"/>
        <v/>
      </c>
    </row>
    <row r="498" spans="1:72" hidden="1">
      <c r="A498" s="166" t="str">
        <f t="shared" si="48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0"/>
        <v/>
      </c>
    </row>
    <row r="499" spans="1:72" hidden="1">
      <c r="A499" s="166" t="str">
        <f t="shared" si="48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0"/>
        <v/>
      </c>
    </row>
    <row r="500" spans="1:72" hidden="1">
      <c r="A500" s="166" t="str">
        <f t="shared" si="48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0"/>
        <v/>
      </c>
    </row>
    <row r="501" spans="1:72" hidden="1">
      <c r="A501" s="166" t="str">
        <f t="shared" si="48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0"/>
        <v/>
      </c>
    </row>
    <row r="502" spans="1:72" hidden="1">
      <c r="A502" s="166" t="str">
        <f t="shared" si="48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0"/>
        <v/>
      </c>
    </row>
    <row r="503" spans="1:72" hidden="1">
      <c r="A503" s="166" t="str">
        <f t="shared" si="48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0"/>
        <v/>
      </c>
    </row>
    <row r="504" spans="1:72" hidden="1">
      <c r="A504" s="166" t="str">
        <f t="shared" si="48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0"/>
        <v/>
      </c>
    </row>
    <row r="505" spans="1:72" hidden="1">
      <c r="A505" s="166" t="str">
        <f t="shared" si="48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0"/>
        <v/>
      </c>
    </row>
    <row r="506" spans="1:72" hidden="1">
      <c r="A506" s="166" t="str">
        <f t="shared" si="48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0"/>
        <v/>
      </c>
    </row>
    <row r="507" spans="1:72" hidden="1">
      <c r="A507" s="166" t="str">
        <f t="shared" si="48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0"/>
        <v/>
      </c>
    </row>
    <row r="508" spans="1:72" hidden="1">
      <c r="A508" s="166" t="str">
        <f t="shared" si="48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0"/>
        <v/>
      </c>
    </row>
    <row r="509" spans="1:72" hidden="1">
      <c r="A509" s="166" t="str">
        <f t="shared" si="48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0"/>
        <v/>
      </c>
    </row>
    <row r="510" spans="1:72" hidden="1">
      <c r="A510" s="166" t="str">
        <f t="shared" si="48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0"/>
        <v/>
      </c>
    </row>
    <row r="511" spans="1:72" hidden="1">
      <c r="A511" s="166" t="str">
        <f t="shared" si="48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0"/>
        <v/>
      </c>
    </row>
    <row r="512" spans="1:72" hidden="1">
      <c r="A512" s="166" t="str">
        <f t="shared" si="48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0"/>
        <v/>
      </c>
    </row>
    <row r="513" spans="1:72" hidden="1">
      <c r="A513" s="166" t="str">
        <f t="shared" si="48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0"/>
        <v/>
      </c>
    </row>
    <row r="514" spans="1:72" hidden="1">
      <c r="A514" s="166" t="str">
        <f t="shared" si="48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0"/>
        <v/>
      </c>
    </row>
    <row r="515" spans="1:72" hidden="1">
      <c r="A515" s="166" t="str">
        <f t="shared" si="48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0"/>
        <v/>
      </c>
    </row>
    <row r="516" spans="1:72" hidden="1">
      <c r="A516" s="166" t="str">
        <f t="shared" si="48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0"/>
        <v/>
      </c>
    </row>
    <row r="517" spans="1:72" hidden="1">
      <c r="A517" s="166" t="str">
        <f t="shared" si="48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0"/>
        <v/>
      </c>
    </row>
    <row r="518" spans="1:72" hidden="1">
      <c r="A518" s="166" t="str">
        <f t="shared" si="48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0"/>
        <v/>
      </c>
    </row>
    <row r="519" spans="1:72" hidden="1">
      <c r="A519" s="166" t="str">
        <f t="shared" ref="A519:A553" si="51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0"/>
        <v/>
      </c>
    </row>
    <row r="520" spans="1:72" hidden="1">
      <c r="A520" s="166" t="str">
        <f t="shared" si="51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0"/>
        <v/>
      </c>
    </row>
    <row r="522" spans="1:72" hidden="1">
      <c r="A522" s="166" t="str">
        <f t="shared" si="51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0"/>
        <v/>
      </c>
    </row>
    <row r="523" spans="1:72" hidden="1">
      <c r="A523" s="166" t="str">
        <f t="shared" si="51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1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1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1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1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1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1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1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1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1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1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1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1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1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1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1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1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1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1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1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1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1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1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1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1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1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1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1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1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1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1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554:AY600 U6:U600">
    <cfRule type="cellIs" dxfId="140" priority="18371" operator="equal">
      <formula>"ERRO"</formula>
    </cfRule>
  </conditionalFormatting>
  <conditionalFormatting sqref="X4 Y476:Y551 Y1:Z475">
    <cfRule type="cellIs" dxfId="139" priority="18360" operator="equal">
      <formula>"OPORTUNIDADE"</formula>
    </cfRule>
  </conditionalFormatting>
  <conditionalFormatting sqref="AZ6:AZ523">
    <cfRule type="expression" dxfId="138" priority="18355">
      <formula>$BU6=1</formula>
    </cfRule>
  </conditionalFormatting>
  <conditionalFormatting sqref="BQ6:BQ600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3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6:X523 Y476:Y551 Y6:Z475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6:X523">
    <cfRule type="cellIs" dxfId="127" priority="18295" operator="equal">
      <formula>"OPORTUNIDADE"</formula>
    </cfRule>
  </conditionalFormatting>
  <conditionalFormatting sqref="Z476:Z523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6:Z523">
    <cfRule type="cellIs" dxfId="124" priority="18292" operator="equal">
      <formula>"OPORTUNIDADE"</formula>
    </cfRule>
  </conditionalFormatting>
  <conditionalFormatting sqref="Y1048576">
    <cfRule type="cellIs" dxfId="123" priority="18177" operator="equal">
      <formula>"OPORTUNIDADE"</formula>
    </cfRule>
  </conditionalFormatting>
  <conditionalFormatting sqref="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4:Z549">
    <cfRule type="cellIs" dxfId="120" priority="17912" operator="equal">
      <formula>"OPORTUNIDADE"</formula>
    </cfRule>
  </conditionalFormatting>
  <conditionalFormatting sqref="Z524:Z549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50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50">
    <cfRule type="cellIs" dxfId="115" priority="17897" operator="equal">
      <formula>"OPORTUNIDADE"</formula>
    </cfRule>
  </conditionalFormatting>
  <conditionalFormatting sqref="Z550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50">
    <cfRule type="cellIs" dxfId="112" priority="17894" operator="equal">
      <formula>"OPORTUNIDADE"</formula>
    </cfRule>
  </conditionalFormatting>
  <conditionalFormatting sqref="BI550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4">
      <formula>$BU493=1</formula>
    </cfRule>
  </conditionalFormatting>
  <conditionalFormatting sqref="AZ526:AZ550">
    <cfRule type="expression" dxfId="110" priority="18674">
      <formula>$BU498=1</formula>
    </cfRule>
  </conditionalFormatting>
  <conditionalFormatting sqref="BI524:BI549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60 BO62:BO600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3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553" xr:uid="{88B2AA1F-3AB2-4B37-8132-5DEC08D79A48}">
      <formula1>INDIRECT(SUBSTITUTE(BM6," ",""))</formula1>
    </dataValidation>
    <dataValidation type="list" allowBlank="1" showInputMessage="1" showErrorMessage="1" sqref="BM6:BM553 BN61:BO61" xr:uid="{0374E4CD-E1C2-4373-A381-0828C9AFF6FF}">
      <formula1>IMPCAUSADOR</formula1>
    </dataValidation>
    <dataValidation type="list" allowBlank="1" showInputMessage="1" showErrorMessage="1" sqref="BO6:BO60 BO62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10" sqref="G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7.5703125" style="112" customWidth="1"/>
    <col min="6" max="6" width="9.42578125" style="114" bestFit="1" customWidth="1"/>
    <col min="7" max="7" width="14.42578125" style="114" customWidth="1"/>
    <col min="8" max="8" width="18.28515625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63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3"/>
      <c r="B1" s="364"/>
      <c r="C1" s="365"/>
      <c r="L1" s="331"/>
      <c r="M1" s="123"/>
      <c r="N1" s="293"/>
      <c r="O1" s="293"/>
      <c r="P1" s="169"/>
      <c r="Q1" s="366" t="s">
        <v>1211</v>
      </c>
      <c r="R1" s="367"/>
      <c r="U1" s="101"/>
      <c r="V1" s="368" t="s">
        <v>1300</v>
      </c>
      <c r="W1" s="368"/>
      <c r="X1" s="368"/>
      <c r="Y1" s="103"/>
    </row>
    <row r="2" spans="1:25" s="100" customFormat="1" ht="11.25" customHeight="1">
      <c r="A2" s="104" t="s">
        <v>1301</v>
      </c>
      <c r="B2" s="104" t="s">
        <v>1302</v>
      </c>
      <c r="C2" s="104" t="s">
        <v>7</v>
      </c>
      <c r="D2" s="105" t="s">
        <v>1163</v>
      </c>
      <c r="E2" s="105" t="s">
        <v>1164</v>
      </c>
      <c r="F2" s="105" t="s">
        <v>1303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32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1304</v>
      </c>
      <c r="U2" s="107" t="s">
        <v>1166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2662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2662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2662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2662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2662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600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2662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TP-492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*</v>
      </c>
      <c r="B85" s="108" t="str">
        <f>IF(FN_MC!X87="","*",FN_MC!X87)</f>
        <v>*</v>
      </c>
      <c r="C85" s="108" t="str">
        <f>IF(FN_MC!Z87="","*",FN_MC!Z87)</f>
        <v>*</v>
      </c>
      <c r="D85" s="109" t="str">
        <f>IF(FN_MC!S87="","*",FN_MC!S87)</f>
        <v>-</v>
      </c>
      <c r="E85" s="109" t="str">
        <f>IF(FN_MC!T87="","*",FN_MC!T87)</f>
        <v>-</v>
      </c>
      <c r="F85" s="109" t="str">
        <f>IF(FN_MC!B87="","*",FN_MC!B87)</f>
        <v>*</v>
      </c>
      <c r="G85" s="109" t="str">
        <f>IF(FN_MC!D87="","*",FN_MC!D87)</f>
        <v>*</v>
      </c>
      <c r="H85" s="109" t="str">
        <f>IF(FN_MC!F87="","*",FN_MC!F87)</f>
        <v>*</v>
      </c>
      <c r="I85" s="109" t="str">
        <f>IF(FN_MC!H87="","*",FN_MC!H87)</f>
        <v>*</v>
      </c>
      <c r="J85" s="109" t="str">
        <f>IF(FN_MC!I87="","*",FN_MC!I87)</f>
        <v>*</v>
      </c>
      <c r="K85" s="109" t="str">
        <f>IF(FN_MC!M87="","*",FN_MC!M87)</f>
        <v>-</v>
      </c>
      <c r="L85" s="333" t="str">
        <f>IF(FN_MC!N87="","*",FN_MC!N87)</f>
        <v>-</v>
      </c>
      <c r="M85" s="110" t="str">
        <f>IF(FN_MC!J87="","*",FN_MC!J87)</f>
        <v>*</v>
      </c>
      <c r="N85" s="295" t="str">
        <f>IF(FN_MC!K87="","*",FN_MC!K87)</f>
        <v>*</v>
      </c>
      <c r="O85" s="295" t="str">
        <f>IF(FN_MC!L87="","*",FN_MC!L87)</f>
        <v>-</v>
      </c>
      <c r="P85" s="110"/>
      <c r="Q85" s="127" t="str">
        <f>IF(FN_MC!O87="","*",FN_MC!O87)</f>
        <v>*</v>
      </c>
      <c r="R85" s="127" t="str">
        <f>IF(FN_MC!P87="","*",FN_MC!P87)</f>
        <v>*</v>
      </c>
      <c r="S85" s="109" t="str">
        <f>IF(FN_MC!Q87="","*",CONCATENATE(FN_MC!Q87," ",FN_MC!R87))</f>
        <v>*</v>
      </c>
      <c r="T85" s="109" t="str">
        <f>IF(FN_MC!V87="","*",FN_MC!V87)</f>
        <v>*</v>
      </c>
      <c r="U85" s="109" t="str">
        <f>IF(FN_MC!W87="","*",FN_MC!W87)</f>
        <v>*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*</v>
      </c>
      <c r="C86" s="108" t="str">
        <f>IF(FN_MC!Z88="","*",FN_MC!Z88)</f>
        <v>*</v>
      </c>
      <c r="D86" s="109" t="str">
        <f>IF(FN_MC!S88="","*",FN_MC!S88)</f>
        <v>-</v>
      </c>
      <c r="E86" s="109" t="str">
        <f>IF(FN_MC!T88="","*",FN_MC!T88)</f>
        <v>-</v>
      </c>
      <c r="F86" s="109" t="str">
        <f>IF(FN_MC!B88="","*",FN_MC!B88)</f>
        <v>*</v>
      </c>
      <c r="G86" s="109" t="str">
        <f>IF(FN_MC!D88="","*",FN_MC!D88)</f>
        <v>*</v>
      </c>
      <c r="H86" s="109" t="str">
        <f>IF(FN_MC!F88="","*",FN_MC!F88)</f>
        <v>*</v>
      </c>
      <c r="I86" s="109" t="str">
        <f>IF(FN_MC!H88="","*",FN_MC!H88)</f>
        <v>*</v>
      </c>
      <c r="J86" s="109" t="str">
        <f>IF(FN_MC!I88="","*",FN_MC!I88)</f>
        <v>*</v>
      </c>
      <c r="K86" s="109" t="str">
        <f>IF(FN_MC!M88="","*",FN_MC!M88)</f>
        <v>-</v>
      </c>
      <c r="L86" s="333" t="str">
        <f>IF(FN_MC!N88="","*",FN_MC!N88)</f>
        <v>-</v>
      </c>
      <c r="M86" s="110" t="str">
        <f>IF(FN_MC!J88="","*",FN_MC!J88)</f>
        <v>*</v>
      </c>
      <c r="N86" s="295" t="str">
        <f>IF(FN_MC!K88="","*",FN_MC!K88)</f>
        <v>*</v>
      </c>
      <c r="O86" s="295" t="str">
        <f>IF(FN_MC!L88="","*",FN_MC!L88)</f>
        <v>-</v>
      </c>
      <c r="P86" s="110"/>
      <c r="Q86" s="127" t="str">
        <f>IF(FN_MC!O88="","*",FN_MC!O88)</f>
        <v>*</v>
      </c>
      <c r="R86" s="127" t="str">
        <f>IF(FN_MC!P88="","*",FN_MC!P88)</f>
        <v>*</v>
      </c>
      <c r="S86" s="109" t="str">
        <f>IF(FN_MC!Q88="","*",CONCATENATE(FN_MC!Q88," ",FN_MC!R88))</f>
        <v>*</v>
      </c>
      <c r="T86" s="109" t="str">
        <f>IF(FN_MC!V88="","*",FN_MC!V88)</f>
        <v>*</v>
      </c>
      <c r="U86" s="109" t="str">
        <f>IF(FN_MC!W88="","*",FN_MC!W88)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-</v>
      </c>
      <c r="E87" s="109" t="str">
        <f>IF(FN_MC!T89="","*",FN_MC!T89)</f>
        <v>-</v>
      </c>
      <c r="F87" s="109" t="str">
        <f>IF(FN_MC!B89="","*",FN_MC!B89)</f>
        <v>*</v>
      </c>
      <c r="G87" s="109" t="str">
        <f>IF(FN_MC!D89="","*",FN_MC!D89)</f>
        <v>*</v>
      </c>
      <c r="H87" s="109" t="str">
        <f>IF(FN_MC!F89="","*",FN_MC!F89)</f>
        <v>*</v>
      </c>
      <c r="I87" s="109" t="str">
        <f>IF(FN_MC!H89="","*",FN_MC!H89)</f>
        <v>*</v>
      </c>
      <c r="J87" s="109" t="str">
        <f>IF(FN_MC!I89="","*",FN_MC!I89)</f>
        <v>*</v>
      </c>
      <c r="K87" s="109" t="str">
        <f>IF(FN_MC!M89="","*",FN_MC!M89)</f>
        <v>-</v>
      </c>
      <c r="L87" s="333" t="str">
        <f>IF(FN_MC!N89="","*",FN_MC!N89)</f>
        <v>-</v>
      </c>
      <c r="M87" s="110" t="str">
        <f>IF(FN_MC!J89="","*",FN_MC!J89)</f>
        <v>*</v>
      </c>
      <c r="N87" s="295" t="str">
        <f>IF(FN_MC!K89="","*",FN_MC!K89)</f>
        <v>*</v>
      </c>
      <c r="O87" s="295" t="str">
        <f>IF(FN_MC!L89="","*",FN_MC!L89)</f>
        <v>-</v>
      </c>
      <c r="P87" s="110"/>
      <c r="Q87" s="127" t="str">
        <f>IF(FN_MC!O89="","*",FN_MC!O89)</f>
        <v>*</v>
      </c>
      <c r="R87" s="127" t="str">
        <f>IF(FN_MC!P89="","*",FN_MC!P89)</f>
        <v>*</v>
      </c>
      <c r="S87" s="109" t="str">
        <f>IF(FN_MC!Q89="","*",CONCATENATE(FN_MC!Q89," ",FN_MC!R89))</f>
        <v>*</v>
      </c>
      <c r="T87" s="109" t="str">
        <f>IF(FN_MC!V89="","*",FN_MC!V89)</f>
        <v>*</v>
      </c>
      <c r="U87" s="109" t="str">
        <f>IF(FN_MC!W89="","*",FN_MC!W89)</f>
        <v>*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*</v>
      </c>
      <c r="B88" s="108" t="str">
        <f>IF(FN_MC!X90="","*",FN_MC!X90)</f>
        <v>*</v>
      </c>
      <c r="C88" s="108" t="str">
        <f>IF(FN_MC!Z90="","*",FN_MC!Z90)</f>
        <v>*</v>
      </c>
      <c r="D88" s="109" t="str">
        <f>IF(FN_MC!S90="","*",FN_MC!S90)</f>
        <v>-</v>
      </c>
      <c r="E88" s="109" t="str">
        <f>IF(FN_MC!T90="","*",FN_MC!T90)</f>
        <v>-</v>
      </c>
      <c r="F88" s="109" t="str">
        <f>IF(FN_MC!B90="","*",FN_MC!B90)</f>
        <v>*</v>
      </c>
      <c r="G88" s="109" t="str">
        <f>IF(FN_MC!D90="","*",FN_MC!D90)</f>
        <v>*</v>
      </c>
      <c r="H88" s="109" t="str">
        <f>IF(FN_MC!F90="","*",FN_MC!F90)</f>
        <v>*</v>
      </c>
      <c r="I88" s="109" t="str">
        <f>IF(FN_MC!H90="","*",FN_MC!H90)</f>
        <v>*</v>
      </c>
      <c r="J88" s="109" t="str">
        <f>IF(FN_MC!I90="","*",FN_MC!I90)</f>
        <v>*</v>
      </c>
      <c r="K88" s="109" t="str">
        <f>IF(FN_MC!M90="","*",FN_MC!M90)</f>
        <v>-</v>
      </c>
      <c r="L88" s="333" t="str">
        <f>IF(FN_MC!N90="","*",FN_MC!N90)</f>
        <v>-</v>
      </c>
      <c r="M88" s="110" t="str">
        <f>IF(FN_MC!J90="","*",FN_MC!J90)</f>
        <v>*</v>
      </c>
      <c r="N88" s="295" t="str">
        <f>IF(FN_MC!K90="","*",FN_MC!K90)</f>
        <v>*</v>
      </c>
      <c r="O88" s="295" t="str">
        <f>IF(FN_MC!L90="","*",FN_MC!L90)</f>
        <v>-</v>
      </c>
      <c r="P88" s="110"/>
      <c r="Q88" s="127" t="str">
        <f>IF(FN_MC!O90="","*",FN_MC!O90)</f>
        <v>*</v>
      </c>
      <c r="R88" s="127" t="str">
        <f>IF(FN_MC!P90="","*",FN_MC!P90)</f>
        <v>*</v>
      </c>
      <c r="S88" s="109" t="str">
        <f>IF(FN_MC!Q90="","*",CONCATENATE(FN_MC!Q90," ",FN_MC!R90))</f>
        <v>*</v>
      </c>
      <c r="T88" s="109" t="str">
        <f>IF(FN_MC!V90="","*",FN_MC!V90)</f>
        <v>*</v>
      </c>
      <c r="U88" s="109" t="str">
        <f>IF(FN_MC!W90="","*",FN_MC!W90)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*</v>
      </c>
      <c r="B90" s="108" t="str">
        <f>IF(FN_MC!X92="","*",FN_MC!X92)</f>
        <v>*</v>
      </c>
      <c r="C90" s="108" t="str">
        <f>IF(FN_MC!Z92="","*",FN_MC!Z92)</f>
        <v>*</v>
      </c>
      <c r="D90" s="109" t="str">
        <f>IF(FN_MC!S92="","*",FN_MC!S92)</f>
        <v>-</v>
      </c>
      <c r="E90" s="109" t="str">
        <f>IF(FN_MC!T92="","*",FN_MC!T92)</f>
        <v>-</v>
      </c>
      <c r="F90" s="109" t="str">
        <f>IF(FN_MC!B92="","*",FN_MC!B92)</f>
        <v>*</v>
      </c>
      <c r="G90" s="109" t="str">
        <f>IF(FN_MC!D92="","*",FN_MC!D92)</f>
        <v>*</v>
      </c>
      <c r="H90" s="109" t="str">
        <f>IF(FN_MC!F92="","*",FN_MC!F92)</f>
        <v>*</v>
      </c>
      <c r="I90" s="109" t="str">
        <f>IF(FN_MC!H92="","*",FN_MC!H92)</f>
        <v>*</v>
      </c>
      <c r="J90" s="109" t="str">
        <f>IF(FN_MC!I92="","*",FN_MC!I92)</f>
        <v>*</v>
      </c>
      <c r="K90" s="109" t="str">
        <f>IF(FN_MC!M92="","*",FN_MC!M92)</f>
        <v>-</v>
      </c>
      <c r="L90" s="333" t="str">
        <f>IF(FN_MC!N92="","*",FN_MC!N92)</f>
        <v>-</v>
      </c>
      <c r="M90" s="110" t="str">
        <f>IF(FN_MC!J92="","*",FN_MC!J92)</f>
        <v>*</v>
      </c>
      <c r="N90" s="295" t="str">
        <f>IF(FN_MC!K92="","*",FN_MC!K92)</f>
        <v>*</v>
      </c>
      <c r="O90" s="295" t="str">
        <f>IF(FN_MC!L92="","*",FN_MC!L92)</f>
        <v>-</v>
      </c>
      <c r="P90" s="110"/>
      <c r="Q90" s="127" t="str">
        <f>IF(FN_MC!O92="","*",FN_MC!O92)</f>
        <v>*</v>
      </c>
      <c r="R90" s="127" t="str">
        <f>IF(FN_MC!P92="","*",FN_MC!P92)</f>
        <v>*</v>
      </c>
      <c r="S90" s="109" t="str">
        <f>IF(FN_MC!Q92="","*",CONCATENATE(FN_MC!Q92," ",FN_MC!R92))</f>
        <v>*</v>
      </c>
      <c r="T90" s="109" t="str">
        <f>IF(FN_MC!V92="","*",FN_MC!V92)</f>
        <v>*</v>
      </c>
      <c r="U90" s="109" t="str">
        <f>IF(FN_MC!W92="","*",FN_MC!W92)</f>
        <v>*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*</v>
      </c>
      <c r="B92" s="108" t="str">
        <f>IF(FN_MC!X94="","*",FN_MC!X94)</f>
        <v>*</v>
      </c>
      <c r="C92" s="108" t="str">
        <f>IF(FN_MC!Z94="","*",FN_MC!Z94)</f>
        <v>*</v>
      </c>
      <c r="D92" s="109" t="str">
        <f>IF(FN_MC!S94="","*",FN_MC!S94)</f>
        <v>-</v>
      </c>
      <c r="E92" s="109" t="str">
        <f>IF(FN_MC!T94="","*",FN_MC!T94)</f>
        <v>-</v>
      </c>
      <c r="F92" s="109" t="str">
        <f>IF(FN_MC!B94="","*",FN_MC!B94)</f>
        <v>*</v>
      </c>
      <c r="G92" s="109" t="str">
        <f>IF(FN_MC!D94="","*",FN_MC!D94)</f>
        <v>*</v>
      </c>
      <c r="H92" s="109" t="str">
        <f>IF(FN_MC!F94="","*",FN_MC!F94)</f>
        <v>*</v>
      </c>
      <c r="I92" s="109" t="str">
        <f>IF(FN_MC!H94="","*",FN_MC!H94)</f>
        <v>*</v>
      </c>
      <c r="J92" s="109" t="str">
        <f>IF(FN_MC!I94="","*",FN_MC!I94)</f>
        <v>*</v>
      </c>
      <c r="K92" s="109" t="str">
        <f>IF(FN_MC!M94="","*",FN_MC!M94)</f>
        <v>-</v>
      </c>
      <c r="L92" s="333" t="str">
        <f>IF(FN_MC!N94="","*",FN_MC!N94)</f>
        <v>-</v>
      </c>
      <c r="M92" s="110" t="str">
        <f>IF(FN_MC!J94="","*",FN_MC!J94)</f>
        <v>*</v>
      </c>
      <c r="N92" s="295" t="str">
        <f>IF(FN_MC!K94="","*",FN_MC!K94)</f>
        <v>*</v>
      </c>
      <c r="O92" s="295" t="str">
        <f>IF(FN_MC!L94="","*",FN_MC!L94)</f>
        <v>-</v>
      </c>
      <c r="P92" s="110"/>
      <c r="Q92" s="127" t="str">
        <f>IF(FN_MC!O94="","*",FN_MC!O94)</f>
        <v>*</v>
      </c>
      <c r="R92" s="127" t="str">
        <f>IF(FN_MC!P94="","*",FN_MC!P94)</f>
        <v>*</v>
      </c>
      <c r="S92" s="109" t="str">
        <f>IF(FN_MC!Q94="","*",CONCATENATE(FN_MC!Q94," ",FN_MC!R94))</f>
        <v>*</v>
      </c>
      <c r="T92" s="109" t="str">
        <f>IF(FN_MC!V94="","*",FN_MC!V94)</f>
        <v>*</v>
      </c>
      <c r="U92" s="109" t="str">
        <f>IF(FN_MC!W94="","*",FN_MC!W94)</f>
        <v>*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*</v>
      </c>
      <c r="B94" s="108" t="str">
        <f>IF(FN_MC!X96="","*",FN_MC!X96)</f>
        <v>*</v>
      </c>
      <c r="C94" s="108" t="str">
        <f>IF(FN_MC!Z96="","*",FN_MC!Z96)</f>
        <v>*</v>
      </c>
      <c r="D94" s="109" t="str">
        <f>IF(FN_MC!S96="","*",FN_MC!S96)</f>
        <v>-</v>
      </c>
      <c r="E94" s="109" t="str">
        <f>IF(FN_MC!T96="","*",FN_MC!T96)</f>
        <v>-</v>
      </c>
      <c r="F94" s="109" t="str">
        <f>IF(FN_MC!B96="","*",FN_MC!B96)</f>
        <v>*</v>
      </c>
      <c r="G94" s="109" t="str">
        <f>IF(FN_MC!D96="","*",FN_MC!D96)</f>
        <v>*</v>
      </c>
      <c r="H94" s="109" t="str">
        <f>IF(FN_MC!F96="","*",FN_MC!F96)</f>
        <v>*</v>
      </c>
      <c r="I94" s="109" t="str">
        <f>IF(FN_MC!H96="","*",FN_MC!H96)</f>
        <v>*</v>
      </c>
      <c r="J94" s="109" t="str">
        <f>IF(FN_MC!I96="","*",FN_MC!I96)</f>
        <v>*</v>
      </c>
      <c r="K94" s="109" t="str">
        <f>IF(FN_MC!M96="","*",FN_MC!M96)</f>
        <v>-</v>
      </c>
      <c r="L94" s="333" t="str">
        <f>IF(FN_MC!N96="","*",FN_MC!N96)</f>
        <v>-</v>
      </c>
      <c r="M94" s="110" t="str">
        <f>IF(FN_MC!J96="","*",FN_MC!J96)</f>
        <v>*</v>
      </c>
      <c r="N94" s="295" t="str">
        <f>IF(FN_MC!K96="","*",FN_MC!K96)</f>
        <v>*</v>
      </c>
      <c r="O94" s="295" t="str">
        <f>IF(FN_MC!L96="","*",FN_MC!L96)</f>
        <v>-</v>
      </c>
      <c r="P94" s="110"/>
      <c r="Q94" s="127" t="str">
        <f>IF(FN_MC!O96="","*",FN_MC!O96)</f>
        <v>*</v>
      </c>
      <c r="R94" s="127" t="str">
        <f>IF(FN_MC!P96="","*",FN_MC!P96)</f>
        <v>*</v>
      </c>
      <c r="S94" s="109" t="str">
        <f>IF(FN_MC!Q96="","*",CONCATENATE(FN_MC!Q96," ",FN_MC!R96))</f>
        <v>*</v>
      </c>
      <c r="T94" s="109" t="str">
        <f>IF(FN_MC!V96="","*",FN_MC!V96)</f>
        <v>*</v>
      </c>
      <c r="U94" s="109" t="str">
        <f>IF(FN_MC!W96="","*",FN_MC!W96)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*</v>
      </c>
      <c r="B96" s="108" t="str">
        <f>IF(FN_MC!X98="","*",FN_MC!X98)</f>
        <v>*</v>
      </c>
      <c r="C96" s="108" t="str">
        <f>IF(FN_MC!Z98="","*",FN_MC!Z98)</f>
        <v>*</v>
      </c>
      <c r="D96" s="109" t="str">
        <f>IF(FN_MC!S98="","*",FN_MC!S98)</f>
        <v>-</v>
      </c>
      <c r="E96" s="109" t="str">
        <f>IF(FN_MC!T98="","*",FN_MC!T98)</f>
        <v>-</v>
      </c>
      <c r="F96" s="109" t="str">
        <f>IF(FN_MC!B98="","*",FN_MC!B98)</f>
        <v>*</v>
      </c>
      <c r="G96" s="109" t="str">
        <f>IF(FN_MC!D98="","*",FN_MC!D98)</f>
        <v>*</v>
      </c>
      <c r="H96" s="109" t="str">
        <f>IF(FN_MC!F98="","*",FN_MC!F98)</f>
        <v>*</v>
      </c>
      <c r="I96" s="109" t="str">
        <f>IF(FN_MC!H98="","*",FN_MC!H98)</f>
        <v>*</v>
      </c>
      <c r="J96" s="109" t="str">
        <f>IF(FN_MC!I98="","*",FN_MC!I98)</f>
        <v>*</v>
      </c>
      <c r="K96" s="109" t="str">
        <f>IF(FN_MC!M98="","*",FN_MC!M98)</f>
        <v>-</v>
      </c>
      <c r="L96" s="333" t="str">
        <f>IF(FN_MC!N98="","*",FN_MC!N98)</f>
        <v>-</v>
      </c>
      <c r="M96" s="110" t="str">
        <f>IF(FN_MC!J98="","*",FN_MC!J98)</f>
        <v>*</v>
      </c>
      <c r="N96" s="295" t="str">
        <f>IF(FN_MC!K98="","*",FN_MC!K98)</f>
        <v>*</v>
      </c>
      <c r="O96" s="295" t="str">
        <f>IF(FN_MC!L98="","*",FN_MC!L98)</f>
        <v>-</v>
      </c>
      <c r="P96" s="110"/>
      <c r="Q96" s="127" t="str">
        <f>IF(FN_MC!O98="","*",FN_MC!O98)</f>
        <v>*</v>
      </c>
      <c r="R96" s="127" t="str">
        <f>IF(FN_MC!P98="","*",FN_MC!P98)</f>
        <v>*</v>
      </c>
      <c r="S96" s="109" t="str">
        <f>IF(FN_MC!Q98="","*",CONCATENATE(FN_MC!Q98," ",FN_MC!R98))</f>
        <v>*</v>
      </c>
      <c r="T96" s="109" t="str">
        <f>IF(FN_MC!V98="","*",FN_MC!V98)</f>
        <v>*</v>
      </c>
      <c r="U96" s="109" t="str">
        <f>IF(FN_MC!W98="","*",FN_MC!W98)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*</v>
      </c>
      <c r="B102" s="108" t="str">
        <f>IF(FN_MC!X104="","*",FN_MC!X104)</f>
        <v>*</v>
      </c>
      <c r="C102" s="108" t="str">
        <f>IF(FN_MC!Z104="","*",FN_MC!Z104)</f>
        <v>*</v>
      </c>
      <c r="D102" s="109" t="str">
        <f>IF(FN_MC!S104="","*",FN_MC!S104)</f>
        <v>-</v>
      </c>
      <c r="E102" s="109" t="str">
        <f>IF(FN_MC!T104="","*",FN_MC!T104)</f>
        <v>-</v>
      </c>
      <c r="F102" s="109" t="str">
        <f>IF(FN_MC!B104="","*",FN_MC!B104)</f>
        <v>*</v>
      </c>
      <c r="G102" s="109" t="str">
        <f>IF(FN_MC!D104="","*",FN_MC!D104)</f>
        <v>*</v>
      </c>
      <c r="H102" s="109" t="str">
        <f>IF(FN_MC!F104="","*",FN_MC!F104)</f>
        <v>*</v>
      </c>
      <c r="I102" s="109" t="str">
        <f>IF(FN_MC!H104="","*",FN_MC!H104)</f>
        <v>*</v>
      </c>
      <c r="J102" s="109" t="str">
        <f>IF(FN_MC!I104="","*",FN_MC!I104)</f>
        <v>*</v>
      </c>
      <c r="K102" s="109" t="str">
        <f>IF(FN_MC!M104="","*",FN_MC!M104)</f>
        <v>-</v>
      </c>
      <c r="L102" s="333" t="str">
        <f>IF(FN_MC!N104="","*",FN_MC!N104)</f>
        <v>-</v>
      </c>
      <c r="M102" s="110" t="str">
        <f>IF(FN_MC!J104="","*",FN_MC!J104)</f>
        <v>*</v>
      </c>
      <c r="N102" s="295" t="str">
        <f>IF(FN_MC!K104="","*",FN_MC!K104)</f>
        <v>*</v>
      </c>
      <c r="O102" s="295" t="str">
        <f>IF(FN_MC!L104="","*",FN_MC!L104)</f>
        <v>-</v>
      </c>
      <c r="P102" s="110"/>
      <c r="Q102" s="127" t="str">
        <f>IF(FN_MC!O104="","*",FN_MC!O104)</f>
        <v>*</v>
      </c>
      <c r="R102" s="127" t="str">
        <f>IF(FN_MC!P104="","*",FN_MC!P104)</f>
        <v>*</v>
      </c>
      <c r="S102" s="109" t="str">
        <f>IF(FN_MC!Q104="","*",CONCATENATE(FN_MC!Q104," ",FN_MC!R104))</f>
        <v>*</v>
      </c>
      <c r="T102" s="109" t="str">
        <f>IF(FN_MC!V104="","*",FN_MC!V104)</f>
        <v>*</v>
      </c>
      <c r="U102" s="109" t="str">
        <f>IF(FN_MC!W104="","*",FN_MC!W104)</f>
        <v>*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*</v>
      </c>
      <c r="B105" s="108" t="str">
        <f>IF(FN_MC!X107="","*",FN_MC!X107)</f>
        <v>*</v>
      </c>
      <c r="C105" s="108" t="str">
        <f>IF(FN_MC!Z107="","*",FN_MC!Z107)</f>
        <v>*</v>
      </c>
      <c r="D105" s="109" t="str">
        <f>IF(FN_MC!S107="","*",FN_MC!S107)</f>
        <v>-</v>
      </c>
      <c r="E105" s="109" t="str">
        <f>IF(FN_MC!T107="","*",FN_MC!T107)</f>
        <v>-</v>
      </c>
      <c r="F105" s="109" t="str">
        <f>IF(FN_MC!B107="","*",FN_MC!B107)</f>
        <v>*</v>
      </c>
      <c r="G105" s="109" t="str">
        <f>IF(FN_MC!D107="","*",FN_MC!D107)</f>
        <v>*</v>
      </c>
      <c r="H105" s="109" t="str">
        <f>IF(FN_MC!F107="","*",FN_MC!F107)</f>
        <v>*</v>
      </c>
      <c r="I105" s="109" t="str">
        <f>IF(FN_MC!H107="","*",FN_MC!H107)</f>
        <v>*</v>
      </c>
      <c r="J105" s="109" t="str">
        <f>IF(FN_MC!I107="","*",FN_MC!I107)</f>
        <v>*</v>
      </c>
      <c r="K105" s="109" t="str">
        <f>IF(FN_MC!M107="","*",FN_MC!M107)</f>
        <v>-</v>
      </c>
      <c r="L105" s="333" t="str">
        <f>IF(FN_MC!N107="","*",FN_MC!N107)</f>
        <v>-</v>
      </c>
      <c r="M105" s="110" t="str">
        <f>IF(FN_MC!J107="","*",FN_MC!J107)</f>
        <v>*</v>
      </c>
      <c r="N105" s="295" t="str">
        <f>IF(FN_MC!K107="","*",FN_MC!K107)</f>
        <v>*</v>
      </c>
      <c r="O105" s="295" t="str">
        <f>IF(FN_MC!L107="","*",FN_MC!L107)</f>
        <v>-</v>
      </c>
      <c r="P105" s="110"/>
      <c r="Q105" s="127" t="str">
        <f>IF(FN_MC!O107="","*",FN_MC!O107)</f>
        <v>*</v>
      </c>
      <c r="R105" s="127" t="str">
        <f>IF(FN_MC!P107="","*",FN_MC!P107)</f>
        <v>*</v>
      </c>
      <c r="S105" s="109" t="str">
        <f>IF(FN_MC!Q107="","*",CONCATENATE(FN_MC!Q107," ",FN_MC!R107))</f>
        <v>*</v>
      </c>
      <c r="T105" s="109" t="str">
        <f>IF(FN_MC!V107="","*",FN_MC!V107)</f>
        <v>*</v>
      </c>
      <c r="U105" s="109" t="str">
        <f>IF(FN_MC!W107="","*",FN_MC!W107)</f>
        <v>*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1305</v>
      </c>
    </row>
  </sheetData>
  <autoFilter ref="A2:Y3000" xr:uid="{D1126E52-FA3F-4EAC-A720-DDE9797BEFF6}">
    <filterColumn colId="5">
      <filters>
        <dateGroupItem year="2026" month="1" day="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69" t="s">
        <v>1306</v>
      </c>
      <c r="D1" s="369"/>
      <c r="E1" s="369"/>
      <c r="F1" s="369"/>
      <c r="G1" s="369"/>
      <c r="H1" s="369"/>
    </row>
    <row r="2" spans="3:8">
      <c r="C2" s="369"/>
      <c r="D2" s="369"/>
      <c r="E2" s="369"/>
      <c r="F2" s="369"/>
      <c r="G2" s="369"/>
      <c r="H2" s="369"/>
    </row>
    <row r="3" spans="3:8">
      <c r="C3" s="321" t="s">
        <v>105</v>
      </c>
      <c r="D3" s="321" t="s">
        <v>1307</v>
      </c>
      <c r="E3" s="321" t="s">
        <v>1308</v>
      </c>
      <c r="F3" s="321" t="s">
        <v>1309</v>
      </c>
      <c r="G3" s="321" t="s">
        <v>1310</v>
      </c>
      <c r="H3" s="321" t="s">
        <v>1311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1312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1313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0" t="s">
        <v>1314</v>
      </c>
      <c r="C2" s="370"/>
      <c r="D2" s="370"/>
      <c r="E2" s="370"/>
      <c r="F2" s="370"/>
      <c r="G2" s="370"/>
      <c r="H2" s="191"/>
    </row>
    <row r="3" spans="1:8">
      <c r="A3" s="191"/>
      <c r="B3" s="371"/>
      <c r="C3" s="371"/>
      <c r="D3" s="371"/>
      <c r="E3" s="371"/>
      <c r="F3" s="371"/>
      <c r="G3" s="371"/>
      <c r="H3" s="191"/>
    </row>
    <row r="4" spans="1:8" ht="40.5">
      <c r="A4" s="191"/>
      <c r="B4" s="326" t="s">
        <v>1315</v>
      </c>
      <c r="C4" s="326" t="s">
        <v>1316</v>
      </c>
      <c r="D4" s="326" t="s">
        <v>1317</v>
      </c>
      <c r="E4" s="326" t="s">
        <v>1318</v>
      </c>
      <c r="F4" s="326" t="s">
        <v>351</v>
      </c>
      <c r="G4" s="326" t="s">
        <v>1319</v>
      </c>
      <c r="H4" s="191"/>
    </row>
    <row r="5" spans="1:8" ht="43.5">
      <c r="A5" s="191"/>
      <c r="B5" s="327" t="s">
        <v>1320</v>
      </c>
      <c r="C5" s="327">
        <v>309525</v>
      </c>
      <c r="D5" s="327" t="s">
        <v>1321</v>
      </c>
      <c r="E5" s="327" t="s">
        <v>239</v>
      </c>
      <c r="F5" s="327" t="s">
        <v>1322</v>
      </c>
      <c r="G5" s="328">
        <v>46296</v>
      </c>
      <c r="H5" s="191"/>
    </row>
    <row r="6" spans="1:8" ht="43.5">
      <c r="A6" s="191"/>
      <c r="B6" s="327" t="s">
        <v>1323</v>
      </c>
      <c r="C6" s="327">
        <v>256875</v>
      </c>
      <c r="D6" s="327" t="s">
        <v>1324</v>
      </c>
      <c r="E6" s="327" t="s">
        <v>239</v>
      </c>
      <c r="F6" s="327" t="s">
        <v>1322</v>
      </c>
      <c r="G6" s="328">
        <v>46296</v>
      </c>
      <c r="H6" s="191"/>
    </row>
    <row r="7" spans="1:8" ht="43.5">
      <c r="A7" s="191"/>
      <c r="B7" s="327" t="s">
        <v>1325</v>
      </c>
      <c r="C7" s="327">
        <v>257278</v>
      </c>
      <c r="D7" s="327" t="s">
        <v>1326</v>
      </c>
      <c r="E7" s="327" t="s">
        <v>230</v>
      </c>
      <c r="F7" s="327" t="s">
        <v>1327</v>
      </c>
      <c r="G7" s="328">
        <v>46235</v>
      </c>
      <c r="H7" s="191"/>
    </row>
    <row r="8" spans="1:8" ht="43.5">
      <c r="A8" s="191"/>
      <c r="B8" s="327" t="s">
        <v>1328</v>
      </c>
      <c r="C8" s="327">
        <v>261794</v>
      </c>
      <c r="D8" s="327" t="s">
        <v>1329</v>
      </c>
      <c r="E8" s="327" t="s">
        <v>230</v>
      </c>
      <c r="F8" s="327" t="s">
        <v>1327</v>
      </c>
      <c r="G8" s="328">
        <v>46082</v>
      </c>
      <c r="H8" s="191"/>
    </row>
    <row r="9" spans="1:8" ht="43.5">
      <c r="A9" s="191"/>
      <c r="B9" s="327" t="s">
        <v>1330</v>
      </c>
      <c r="C9" s="327">
        <v>257033</v>
      </c>
      <c r="D9" s="327" t="s">
        <v>1331</v>
      </c>
      <c r="E9" s="327" t="s">
        <v>230</v>
      </c>
      <c r="F9" s="327" t="s">
        <v>538</v>
      </c>
      <c r="G9" s="327" t="s">
        <v>1332</v>
      </c>
      <c r="H9" s="191"/>
    </row>
    <row r="10" spans="1:8" ht="43.5">
      <c r="A10" s="191"/>
      <c r="B10" s="327" t="s">
        <v>1333</v>
      </c>
      <c r="C10" s="327">
        <v>396578</v>
      </c>
      <c r="D10" s="327" t="s">
        <v>1334</v>
      </c>
      <c r="E10" s="327" t="s">
        <v>230</v>
      </c>
      <c r="F10" s="327" t="s">
        <v>538</v>
      </c>
      <c r="G10" s="327" t="s">
        <v>1332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2" t="s">
        <v>1335</v>
      </c>
      <c r="D5" s="373"/>
      <c r="E5" s="373"/>
      <c r="F5" s="373"/>
      <c r="G5" s="373"/>
      <c r="H5" s="373"/>
      <c r="I5" s="373"/>
      <c r="J5" s="374"/>
      <c r="K5" s="375" t="s">
        <v>1336</v>
      </c>
      <c r="L5" s="376"/>
      <c r="M5" s="376"/>
      <c r="N5" s="376"/>
      <c r="O5" s="377" t="s">
        <v>1337</v>
      </c>
      <c r="P5" s="378"/>
      <c r="Q5" s="379"/>
    </row>
    <row r="6" spans="1:17" s="93" customFormat="1" ht="15.75" customHeight="1">
      <c r="A6" s="87" t="s">
        <v>1303</v>
      </c>
      <c r="B6" s="94" t="s">
        <v>1302</v>
      </c>
      <c r="C6" s="95" t="s">
        <v>1163</v>
      </c>
      <c r="D6" s="96" t="s">
        <v>1164</v>
      </c>
      <c r="E6" s="95" t="s">
        <v>1338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1339</v>
      </c>
      <c r="M6" s="138" t="s">
        <v>30</v>
      </c>
      <c r="N6" s="139" t="s">
        <v>1158</v>
      </c>
      <c r="O6" s="245" t="s">
        <v>1201</v>
      </c>
      <c r="P6" s="156"/>
      <c r="Q6" s="192" t="s">
        <v>1340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0</v>
      </c>
      <c r="P69" s="90"/>
      <c r="Q69" s="144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0</v>
      </c>
      <c r="P71" s="90"/>
      <c r="Q71" s="144" t="str">
        <f>IF($A$2=1,IF(FN_MC!BJ70="","*",FN_MC!BJ70),IF(FN_MC!BK70="","*",FN_MC!BK70))</f>
        <v>*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0</v>
      </c>
      <c r="P73" s="90"/>
      <c r="Q73" s="144" t="str">
        <f>IF($A$2=1,IF(FN_MC!BJ72="","*",FN_MC!BJ72),IF(FN_MC!BK72="","*",FN_MC!BK72))</f>
        <v>*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0</v>
      </c>
      <c r="P76" s="90"/>
      <c r="Q76" s="144" t="str">
        <f>IF($A$2=1,IF(FN_MC!BJ75="","*",FN_MC!BJ75),IF(FN_MC!BK75="","*",FN_MC!BK75))</f>
        <v>*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0</v>
      </c>
      <c r="P77" s="90"/>
      <c r="Q77" s="144" t="str">
        <f>IF($A$2=1,IF(FN_MC!BJ76="","*",FN_MC!BJ76),IF(FN_MC!BK76="","*",FN_MC!BK76))</f>
        <v>*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0</v>
      </c>
      <c r="P78" s="90"/>
      <c r="Q78" s="144" t="str">
        <f>IF($A$2=1,IF(FN_MC!BJ77="","*",FN_MC!BJ77),IF(FN_MC!BK77="","*",FN_MC!BK77))</f>
        <v>*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*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0</v>
      </c>
      <c r="P81" s="90"/>
      <c r="Q81" s="144" t="str">
        <f>IF($A$2=1,IF(FN_MC!BJ80="","*",FN_MC!BJ80),IF(FN_MC!BK80="","*",FN_MC!BK80))</f>
        <v>*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 t="str">
        <f>IF(FN_MC!B87="","*",FN_MC!B87)</f>
        <v>*</v>
      </c>
      <c r="B88" s="98" t="str">
        <f>IF(FN_MC!X87="","*",FN_MC!X87)</f>
        <v>*</v>
      </c>
      <c r="C88" s="99" t="str">
        <f>IF(FN_MC!S87="","*",FN_MC!S87)</f>
        <v>-</v>
      </c>
      <c r="D88" s="99" t="str">
        <f>IF(FN_MC!T87="","*",FN_MC!T87)</f>
        <v>-</v>
      </c>
      <c r="E88" s="99" t="str">
        <f>IF(FN_MC!D87="","*",FN_MC!D87)</f>
        <v>*</v>
      </c>
      <c r="F88" s="99" t="str">
        <f>IF(FN_MC!H87="","*",FN_MC!H87)</f>
        <v>*</v>
      </c>
      <c r="G88" s="99" t="str">
        <f>IF(FN_MC!M87="","*",FN_MC!M87)</f>
        <v>-</v>
      </c>
      <c r="H88" s="153" t="str">
        <f>IF(FN_MC!K87="","*",FN_MC!K87)</f>
        <v>*</v>
      </c>
      <c r="I88" s="131" t="str">
        <f>IF(FN_MC!O87="","*",FN_MC!O87)</f>
        <v>*</v>
      </c>
      <c r="J88" s="131" t="str">
        <f>IF(FN_MC!P87="","*",FN_MC!P87)</f>
        <v>*</v>
      </c>
      <c r="K88" s="140" t="str">
        <f>IF(FN_MC!AK87="","*",FN_MC!AK87)</f>
        <v>-</v>
      </c>
      <c r="L88" s="140" t="str">
        <f>IF(FN_MC!AM87="","*",FN_MC!AM87)</f>
        <v>-</v>
      </c>
      <c r="M88" s="140" t="str">
        <f>IF(FN_MC!AP87="","*",FN_MC!AP87)</f>
        <v>-</v>
      </c>
      <c r="N88" s="140" t="str">
        <f>IF(FN_MC!AM87="","*",FN_MC!AM87)</f>
        <v>-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*</v>
      </c>
      <c r="C89" s="99" t="str">
        <f>IF(FN_MC!S88="","*",FN_MC!S88)</f>
        <v>-</v>
      </c>
      <c r="D89" s="99" t="str">
        <f>IF(FN_MC!T88="","*",FN_MC!T88)</f>
        <v>-</v>
      </c>
      <c r="E89" s="99" t="str">
        <f>IF(FN_MC!D88="","*",FN_MC!D88)</f>
        <v>*</v>
      </c>
      <c r="F89" s="99" t="str">
        <f>IF(FN_MC!H88="","*",FN_MC!H88)</f>
        <v>*</v>
      </c>
      <c r="G89" s="99" t="str">
        <f>IF(FN_MC!M88="","*",FN_MC!M88)</f>
        <v>-</v>
      </c>
      <c r="H89" s="153" t="str">
        <f>IF(FN_MC!K88="","*",FN_MC!K88)</f>
        <v>*</v>
      </c>
      <c r="I89" s="131" t="str">
        <f>IF(FN_MC!O88="","*",FN_MC!O88)</f>
        <v>*</v>
      </c>
      <c r="J89" s="131" t="str">
        <f>IF(FN_MC!P88="","*",FN_MC!P88)</f>
        <v>*</v>
      </c>
      <c r="K89" s="140" t="str">
        <f>IF(FN_MC!AK88="","*",FN_MC!AK88)</f>
        <v>-</v>
      </c>
      <c r="L89" s="140" t="str">
        <f>IF(FN_MC!AM88="","*",FN_MC!AM88)</f>
        <v>-</v>
      </c>
      <c r="M89" s="140" t="str">
        <f>IF(FN_MC!AP88="","*",FN_MC!AP88)</f>
        <v>-</v>
      </c>
      <c r="N89" s="140" t="str">
        <f>IF(FN_MC!AM88="","*",FN_MC!AM88)</f>
        <v>-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-</v>
      </c>
      <c r="D90" s="99" t="str">
        <f>IF(FN_MC!T89="","*",FN_MC!T89)</f>
        <v>-</v>
      </c>
      <c r="E90" s="99" t="str">
        <f>IF(FN_MC!D89="","*",FN_MC!D89)</f>
        <v>*</v>
      </c>
      <c r="F90" s="99" t="str">
        <f>IF(FN_MC!H89="","*",FN_MC!H89)</f>
        <v>*</v>
      </c>
      <c r="G90" s="99" t="str">
        <f>IF(FN_MC!M89="","*",FN_MC!M89)</f>
        <v>-</v>
      </c>
      <c r="H90" s="153" t="str">
        <f>IF(FN_MC!K89="","*",FN_MC!K89)</f>
        <v>*</v>
      </c>
      <c r="I90" s="131" t="str">
        <f>IF(FN_MC!O89="","*",FN_MC!O89)</f>
        <v>*</v>
      </c>
      <c r="J90" s="131" t="str">
        <f>IF(FN_MC!P89="","*",FN_MC!P89)</f>
        <v>*</v>
      </c>
      <c r="K90" s="140" t="str">
        <f>IF(FN_MC!AK89="","*",FN_MC!AK89)</f>
        <v>-</v>
      </c>
      <c r="L90" s="140" t="str">
        <f>IF(FN_MC!AM89="","*",FN_MC!AM89)</f>
        <v>-</v>
      </c>
      <c r="M90" s="140" t="str">
        <f>IF(FN_MC!AP89="","*",FN_MC!AP89)</f>
        <v>-</v>
      </c>
      <c r="N90" s="140" t="str">
        <f>IF(FN_MC!AM89="","*",FN_MC!AM89)</f>
        <v>-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 t="str">
        <f>IF(FN_MC!B90="","*",FN_MC!B90)</f>
        <v>*</v>
      </c>
      <c r="B91" s="98" t="str">
        <f>IF(FN_MC!X90="","*",FN_MC!X90)</f>
        <v>*</v>
      </c>
      <c r="C91" s="99" t="str">
        <f>IF(FN_MC!S90="","*",FN_MC!S90)</f>
        <v>-</v>
      </c>
      <c r="D91" s="99" t="str">
        <f>IF(FN_MC!T90="","*",FN_MC!T90)</f>
        <v>-</v>
      </c>
      <c r="E91" s="99" t="str">
        <f>IF(FN_MC!D90="","*",FN_MC!D90)</f>
        <v>*</v>
      </c>
      <c r="F91" s="99" t="str">
        <f>IF(FN_MC!H90="","*",FN_MC!H90)</f>
        <v>*</v>
      </c>
      <c r="G91" s="99" t="str">
        <f>IF(FN_MC!M90="","*",FN_MC!M90)</f>
        <v>-</v>
      </c>
      <c r="H91" s="153" t="str">
        <f>IF(FN_MC!K90="","*",FN_MC!K90)</f>
        <v>*</v>
      </c>
      <c r="I91" s="131" t="str">
        <f>IF(FN_MC!O90="","*",FN_MC!O90)</f>
        <v>*</v>
      </c>
      <c r="J91" s="131" t="str">
        <f>IF(FN_MC!P90="","*",FN_MC!P90)</f>
        <v>*</v>
      </c>
      <c r="K91" s="140" t="str">
        <f>IF(FN_MC!AK90="","*",FN_MC!AK90)</f>
        <v>-</v>
      </c>
      <c r="L91" s="140" t="str">
        <f>IF(FN_MC!AM90="","*",FN_MC!AM90)</f>
        <v>-</v>
      </c>
      <c r="M91" s="140" t="str">
        <f>IF(FN_MC!AP90="","*",FN_MC!AP90)</f>
        <v>-</v>
      </c>
      <c r="N91" s="140" t="str">
        <f>IF(FN_MC!AM90="","*",FN_MC!AM90)</f>
        <v>-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 t="str">
        <f>IF(FN_MC!B92="","*",FN_MC!B92)</f>
        <v>*</v>
      </c>
      <c r="B93" s="98" t="str">
        <f>IF(FN_MC!X92="","*",FN_MC!X92)</f>
        <v>*</v>
      </c>
      <c r="C93" s="99" t="str">
        <f>IF(FN_MC!S92="","*",FN_MC!S92)</f>
        <v>-</v>
      </c>
      <c r="D93" s="99" t="str">
        <f>IF(FN_MC!T92="","*",FN_MC!T92)</f>
        <v>-</v>
      </c>
      <c r="E93" s="99" t="str">
        <f>IF(FN_MC!D92="","*",FN_MC!D92)</f>
        <v>*</v>
      </c>
      <c r="F93" s="99" t="str">
        <f>IF(FN_MC!H92="","*",FN_MC!H92)</f>
        <v>*</v>
      </c>
      <c r="G93" s="99" t="str">
        <f>IF(FN_MC!M92="","*",FN_MC!M92)</f>
        <v>-</v>
      </c>
      <c r="H93" s="153" t="str">
        <f>IF(FN_MC!K92="","*",FN_MC!K92)</f>
        <v>*</v>
      </c>
      <c r="I93" s="131" t="str">
        <f>IF(FN_MC!O92="","*",FN_MC!O92)</f>
        <v>*</v>
      </c>
      <c r="J93" s="131" t="str">
        <f>IF(FN_MC!P92="","*",FN_MC!P92)</f>
        <v>*</v>
      </c>
      <c r="K93" s="140" t="str">
        <f>IF(FN_MC!AK92="","*",FN_MC!AK92)</f>
        <v>-</v>
      </c>
      <c r="L93" s="140" t="str">
        <f>IF(FN_MC!AM92="","*",FN_MC!AM92)</f>
        <v>-</v>
      </c>
      <c r="M93" s="140" t="str">
        <f>IF(FN_MC!AP92="","*",FN_MC!AP92)</f>
        <v>-</v>
      </c>
      <c r="N93" s="140" t="str">
        <f>IF(FN_MC!AM92="","*",FN_MC!AM92)</f>
        <v>-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 t="str">
        <f>IF(FN_MC!B94="","*",FN_MC!B94)</f>
        <v>*</v>
      </c>
      <c r="B95" s="98" t="str">
        <f>IF(FN_MC!X94="","*",FN_MC!X94)</f>
        <v>*</v>
      </c>
      <c r="C95" s="99" t="str">
        <f>IF(FN_MC!S94="","*",FN_MC!S94)</f>
        <v>-</v>
      </c>
      <c r="D95" s="99" t="str">
        <f>IF(FN_MC!T94="","*",FN_MC!T94)</f>
        <v>-</v>
      </c>
      <c r="E95" s="99" t="str">
        <f>IF(FN_MC!D94="","*",FN_MC!D94)</f>
        <v>*</v>
      </c>
      <c r="F95" s="99" t="str">
        <f>IF(FN_MC!H94="","*",FN_MC!H94)</f>
        <v>*</v>
      </c>
      <c r="G95" s="99" t="str">
        <f>IF(FN_MC!M94="","*",FN_MC!M94)</f>
        <v>-</v>
      </c>
      <c r="H95" s="153" t="str">
        <f>IF(FN_MC!K94="","*",FN_MC!K94)</f>
        <v>*</v>
      </c>
      <c r="I95" s="131" t="str">
        <f>IF(FN_MC!O94="","*",FN_MC!O94)</f>
        <v>*</v>
      </c>
      <c r="J95" s="131" t="str">
        <f>IF(FN_MC!P94="","*",FN_MC!P94)</f>
        <v>*</v>
      </c>
      <c r="K95" s="140" t="str">
        <f>IF(FN_MC!AK94="","*",FN_MC!AK94)</f>
        <v>-</v>
      </c>
      <c r="L95" s="140" t="str">
        <f>IF(FN_MC!AM94="","*",FN_MC!AM94)</f>
        <v>-</v>
      </c>
      <c r="M95" s="140" t="str">
        <f>IF(FN_MC!AP94="","*",FN_MC!AP94)</f>
        <v>-</v>
      </c>
      <c r="N95" s="140" t="str">
        <f>IF(FN_MC!AM94="","*",FN_MC!AM94)</f>
        <v>-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 t="str">
        <f>IF(FN_MC!B96="","*",FN_MC!B96)</f>
        <v>*</v>
      </c>
      <c r="B97" s="98" t="str">
        <f>IF(FN_MC!X96="","*",FN_MC!X96)</f>
        <v>*</v>
      </c>
      <c r="C97" s="99" t="str">
        <f>IF(FN_MC!S96="","*",FN_MC!S96)</f>
        <v>-</v>
      </c>
      <c r="D97" s="99" t="str">
        <f>IF(FN_MC!T96="","*",FN_MC!T96)</f>
        <v>-</v>
      </c>
      <c r="E97" s="99" t="str">
        <f>IF(FN_MC!D96="","*",FN_MC!D96)</f>
        <v>*</v>
      </c>
      <c r="F97" s="99" t="str">
        <f>IF(FN_MC!H96="","*",FN_MC!H96)</f>
        <v>*</v>
      </c>
      <c r="G97" s="99" t="str">
        <f>IF(FN_MC!M96="","*",FN_MC!M96)</f>
        <v>-</v>
      </c>
      <c r="H97" s="153" t="str">
        <f>IF(FN_MC!K96="","*",FN_MC!K96)</f>
        <v>*</v>
      </c>
      <c r="I97" s="131" t="str">
        <f>IF(FN_MC!O96="","*",FN_MC!O96)</f>
        <v>*</v>
      </c>
      <c r="J97" s="131" t="str">
        <f>IF(FN_MC!P96="","*",FN_MC!P96)</f>
        <v>*</v>
      </c>
      <c r="K97" s="140" t="str">
        <f>IF(FN_MC!AK96="","*",FN_MC!AK96)</f>
        <v>-</v>
      </c>
      <c r="L97" s="140" t="str">
        <f>IF(FN_MC!AM96="","*",FN_MC!AM96)</f>
        <v>-</v>
      </c>
      <c r="M97" s="140" t="str">
        <f>IF(FN_MC!AP96="","*",FN_MC!AP96)</f>
        <v>-</v>
      </c>
      <c r="N97" s="140" t="str">
        <f>IF(FN_MC!AM96="","*",FN_MC!AM96)</f>
        <v>-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 t="str">
        <f>IF(FN_MC!B98="","*",FN_MC!B98)</f>
        <v>*</v>
      </c>
      <c r="B99" s="98" t="str">
        <f>IF(FN_MC!X98="","*",FN_MC!X98)</f>
        <v>*</v>
      </c>
      <c r="C99" s="99" t="str">
        <f>IF(FN_MC!S98="","*",FN_MC!S98)</f>
        <v>-</v>
      </c>
      <c r="D99" s="99" t="str">
        <f>IF(FN_MC!T98="","*",FN_MC!T98)</f>
        <v>-</v>
      </c>
      <c r="E99" s="99" t="str">
        <f>IF(FN_MC!D98="","*",FN_MC!D98)</f>
        <v>*</v>
      </c>
      <c r="F99" s="99" t="str">
        <f>IF(FN_MC!H98="","*",FN_MC!H98)</f>
        <v>*</v>
      </c>
      <c r="G99" s="99" t="str">
        <f>IF(FN_MC!M98="","*",FN_MC!M98)</f>
        <v>-</v>
      </c>
      <c r="H99" s="153" t="str">
        <f>IF(FN_MC!K98="","*",FN_MC!K98)</f>
        <v>*</v>
      </c>
      <c r="I99" s="131" t="str">
        <f>IF(FN_MC!O98="","*",FN_MC!O98)</f>
        <v>*</v>
      </c>
      <c r="J99" s="131" t="str">
        <f>IF(FN_MC!P98="","*",FN_MC!P98)</f>
        <v>*</v>
      </c>
      <c r="K99" s="140" t="str">
        <f>IF(FN_MC!AK98="","*",FN_MC!AK98)</f>
        <v>-</v>
      </c>
      <c r="L99" s="140" t="str">
        <f>IF(FN_MC!AM98="","*",FN_MC!AM98)</f>
        <v>-</v>
      </c>
      <c r="M99" s="140" t="str">
        <f>IF(FN_MC!AP98="","*",FN_MC!AP98)</f>
        <v>-</v>
      </c>
      <c r="N99" s="140" t="str">
        <f>IF(FN_MC!AM98="","*",FN_MC!AM98)</f>
        <v>-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3" t="str">
        <f>IF(FN_MC!K104="","*",FN_MC!K104)</f>
        <v>*</v>
      </c>
      <c r="I105" s="131" t="str">
        <f>IF(FN_MC!O104="","*",FN_MC!O104)</f>
        <v>*</v>
      </c>
      <c r="J105" s="131" t="str">
        <f>IF(FN_MC!P104="","*",FN_MC!P104)</f>
        <v>*</v>
      </c>
      <c r="K105" s="140" t="str">
        <f>IF(FN_MC!AK104="","*",FN_MC!AK104)</f>
        <v>-</v>
      </c>
      <c r="L105" s="140" t="str">
        <f>IF(FN_MC!AM104="","*",FN_MC!AM104)</f>
        <v>-</v>
      </c>
      <c r="M105" s="140" t="str">
        <f>IF(FN_MC!AP104="","*",FN_MC!AP104)</f>
        <v>-</v>
      </c>
      <c r="N105" s="140" t="str">
        <f>IF(FN_MC!AM104="","*",FN_MC!AM104)</f>
        <v>-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*</v>
      </c>
      <c r="C108" s="99" t="str">
        <f>IF(FN_MC!S107="","*",FN_MC!S107)</f>
        <v>-</v>
      </c>
      <c r="D108" s="99" t="str">
        <f>IF(FN_MC!T107="","*",FN_MC!T107)</f>
        <v>-</v>
      </c>
      <c r="E108" s="99" t="str">
        <f>IF(FN_MC!D107="","*",FN_MC!D107)</f>
        <v>*</v>
      </c>
      <c r="F108" s="99" t="str">
        <f>IF(FN_MC!H107="","*",FN_MC!H107)</f>
        <v>*</v>
      </c>
      <c r="G108" s="99" t="str">
        <f>IF(FN_MC!M107="","*",FN_MC!M107)</f>
        <v>-</v>
      </c>
      <c r="H108" s="153" t="str">
        <f>IF(FN_MC!K107="","*",FN_MC!K107)</f>
        <v>*</v>
      </c>
      <c r="I108" s="131" t="str">
        <f>IF(FN_MC!O107="","*",FN_MC!O107)</f>
        <v>*</v>
      </c>
      <c r="J108" s="131" t="str">
        <f>IF(FN_MC!P107="","*",FN_MC!P107)</f>
        <v>*</v>
      </c>
      <c r="K108" s="140" t="str">
        <f>IF(FN_MC!AK107="","*",FN_MC!AK107)</f>
        <v>-</v>
      </c>
      <c r="L108" s="140" t="str">
        <f>IF(FN_MC!AM107="","*",FN_MC!AM107)</f>
        <v>-</v>
      </c>
      <c r="M108" s="140" t="str">
        <f>IF(FN_MC!AP107="","*",FN_MC!AP107)</f>
        <v>-</v>
      </c>
      <c r="N108" s="140" t="str">
        <f>IF(FN_MC!AM107="","*",FN_MC!AM107)</f>
        <v>-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1340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1341</v>
      </c>
      <c r="C2" s="95" t="s">
        <v>1148</v>
      </c>
      <c r="D2" s="95" t="s">
        <v>1150</v>
      </c>
      <c r="E2" s="95" t="s">
        <v>1342</v>
      </c>
      <c r="F2" s="95" t="s">
        <v>1343</v>
      </c>
      <c r="G2" s="95" t="s">
        <v>1344</v>
      </c>
      <c r="H2" s="95" t="s">
        <v>1345</v>
      </c>
      <c r="I2" s="95" t="s">
        <v>1346</v>
      </c>
      <c r="J2" s="95" t="s">
        <v>1347</v>
      </c>
      <c r="K2" s="130" t="s">
        <v>1348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TP-492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*</v>
      </c>
      <c r="E86" s="120" t="str">
        <f>IF(FN_MC!H88="","*",FN_MC!H88)</f>
        <v>*</v>
      </c>
      <c r="F86" s="136" t="str">
        <f>IF(FN_MC!M88="","*",FN_MC!M88)</f>
        <v>-</v>
      </c>
      <c r="G86" s="120" t="str">
        <f>IF(FN_MC!I88="","*",FN_MC!I88)</f>
        <v>*</v>
      </c>
      <c r="H86" s="120" t="str">
        <f>IF(FN_MC!AB88="","*",FN_MC!AB88)</f>
        <v>*</v>
      </c>
      <c r="I86" s="120" t="str">
        <f>IF(FN_MC!AC88="","*",FN_MC!AC88)</f>
        <v>*</v>
      </c>
      <c r="J86" s="121" t="str">
        <f>IF(FN_MC!AA88="","*",FN_MC!AA88)</f>
        <v>*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 t="str">
        <f>IF(FN_MC!B90="","*",FN_MC!B90)</f>
        <v>*</v>
      </c>
      <c r="D88" s="120" t="str">
        <f>IF(FN_MC!D90="","*",FN_MC!D90)</f>
        <v>*</v>
      </c>
      <c r="E88" s="120" t="str">
        <f>IF(FN_MC!H90="","*",FN_MC!H90)</f>
        <v>*</v>
      </c>
      <c r="F88" s="136" t="str">
        <f>IF(FN_MC!M90="","*",FN_MC!M90)</f>
        <v>-</v>
      </c>
      <c r="G88" s="120" t="str">
        <f>IF(FN_MC!I90="","*",FN_MC!I90)</f>
        <v>*</v>
      </c>
      <c r="H88" s="120" t="str">
        <f>IF(FN_MC!AB90="","*",FN_MC!AB90)</f>
        <v>*</v>
      </c>
      <c r="I88" s="120" t="str">
        <f>IF(FN_MC!AC90="","*",FN_MC!AC90)</f>
        <v>*</v>
      </c>
      <c r="J88" s="121" t="str">
        <f>IF(FN_MC!AA90="","*",FN_MC!AA90)</f>
        <v>*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 t="str">
        <f>IF(FN_MC!B96="","*",FN_MC!B96)</f>
        <v>*</v>
      </c>
      <c r="D94" s="120" t="str">
        <f>IF(FN_MC!D96="","*",FN_MC!D96)</f>
        <v>*</v>
      </c>
      <c r="E94" s="120" t="str">
        <f>IF(FN_MC!H96="","*",FN_MC!H96)</f>
        <v>*</v>
      </c>
      <c r="F94" s="136" t="str">
        <f>IF(FN_MC!M96="","*",FN_MC!M96)</f>
        <v>-</v>
      </c>
      <c r="G94" s="120" t="str">
        <f>IF(FN_MC!I96="","*",FN_MC!I96)</f>
        <v>*</v>
      </c>
      <c r="H94" s="120" t="str">
        <f>IF(FN_MC!AB96="","*",FN_MC!AB96)</f>
        <v>*</v>
      </c>
      <c r="I94" s="120" t="str">
        <f>IF(FN_MC!AC96="","*",FN_MC!AC96)</f>
        <v>*</v>
      </c>
      <c r="J94" s="121" t="str">
        <f>IF(FN_MC!AA96="","*",FN_MC!AA96)</f>
        <v>*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2026-01-06T09:50:26Z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