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115" documentId="8_{B6337239-1A00-434D-AAD0-422EA1FEB5AE}" xr6:coauthVersionLast="47" xr6:coauthVersionMax="47" xr10:uidLastSave="{FE9DE18A-BC16-4BDF-8083-1D8BEDE2074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4" i="13" l="1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51" i="1" a="1"/>
  <c r="N251" i="1"/>
  <c r="N252" i="1" a="1"/>
  <c r="N252" i="1"/>
  <c r="N253" i="1" a="1"/>
  <c r="N253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3" i="1" a="1"/>
  <c r="M223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/>
  <c r="T397" i="1" a="1"/>
  <c r="T397" i="1"/>
  <c r="S397" i="1" a="1"/>
  <c r="S397" i="1" s="1"/>
  <c r="T396" i="1" a="1"/>
  <c r="T396" i="1"/>
  <c r="S396" i="1" a="1"/>
  <c r="S396" i="1"/>
  <c r="T395" i="1" a="1"/>
  <c r="T395" i="1" s="1"/>
  <c r="S395" i="1" a="1"/>
  <c r="S395" i="1"/>
  <c r="T394" i="1" a="1"/>
  <c r="T394" i="1"/>
  <c r="S394" i="1" a="1"/>
  <c r="S394" i="1" s="1"/>
  <c r="T393" i="1" a="1"/>
  <c r="T393" i="1"/>
  <c r="S393" i="1" a="1"/>
  <c r="S393" i="1"/>
  <c r="T392" i="1" a="1"/>
  <c r="T392" i="1" s="1"/>
  <c r="S392" i="1" a="1"/>
  <c r="S392" i="1"/>
  <c r="T391" i="1" a="1"/>
  <c r="T391" i="1"/>
  <c r="S391" i="1" a="1"/>
  <c r="S391" i="1" s="1"/>
  <c r="D389" i="12" s="1"/>
  <c r="T390" i="1" a="1"/>
  <c r="T390" i="1"/>
  <c r="S390" i="1" a="1"/>
  <c r="S390" i="1"/>
  <c r="T389" i="1" a="1"/>
  <c r="T389" i="1" s="1"/>
  <c r="E387" i="12" s="1"/>
  <c r="S389" i="1" a="1"/>
  <c r="S389" i="1"/>
  <c r="T388" i="1" a="1"/>
  <c r="T388" i="1"/>
  <c r="S388" i="1" a="1"/>
  <c r="S388" i="1" s="1"/>
  <c r="D386" i="12" s="1"/>
  <c r="T387" i="1" a="1"/>
  <c r="T387" i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AM223" i="1"/>
  <c r="AN223" i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AN251" i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AN252" i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AN253" i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30" i="12"/>
  <c r="K316" i="12"/>
  <c r="K314" i="12"/>
  <c r="L312" i="12"/>
  <c r="K312" i="12"/>
  <c r="L307" i="12"/>
  <c r="L302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E388" i="12"/>
  <c r="D388" i="12"/>
  <c r="D387" i="12"/>
  <c r="E386" i="12"/>
  <c r="E385" i="12"/>
  <c r="D385" i="12"/>
  <c r="D383" i="12"/>
  <c r="D382" i="12"/>
  <c r="D381" i="12"/>
  <c r="E380" i="12"/>
  <c r="D380" i="12"/>
  <c r="E377" i="12"/>
  <c r="D377" i="12"/>
  <c r="E376" i="12"/>
  <c r="D376" i="12"/>
  <c r="D374" i="12"/>
  <c r="D373" i="12"/>
  <c r="D371" i="12"/>
  <c r="E369" i="12"/>
  <c r="E368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2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D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D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304" i="12"/>
  <c r="L7" i="12"/>
  <c r="K296" i="11"/>
  <c r="M297" i="11"/>
  <c r="K299" i="11"/>
  <c r="M301" i="11"/>
  <c r="K302" i="11"/>
  <c r="M304" i="11"/>
  <c r="K306" i="11"/>
  <c r="K308" i="11"/>
  <c r="K309" i="11"/>
  <c r="M312" i="11"/>
  <c r="K315" i="11"/>
  <c r="K320" i="11"/>
  <c r="M321" i="11"/>
  <c r="K323" i="11"/>
  <c r="M324" i="11"/>
  <c r="K330" i="11"/>
  <c r="M340" i="11"/>
  <c r="K344" i="11"/>
  <c r="M344" i="11"/>
  <c r="M355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45" i="1" l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<sst xmlns="http://schemas.openxmlformats.org/spreadsheetml/2006/main" count="6990" uniqueCount="1367">
  <si>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</si>
  <si>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</si>
  <si>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</si>
  <si>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</si>
  <si>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</si>
  <si>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</si>
  <si>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</si>
  <si>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</si>
  <si>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</si>
  <si>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</si>
  <si>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</si>
  <si>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</si>
  <si>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</si>
  <si>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</si>
  <si>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</si>
  <si>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</si>
  <si>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</si>
  <si>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</si>
  <si>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</si>
  <si>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</si>
  <si>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</si>
  <si>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</si>
  <si>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</si>
  <si>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</si>
  <si>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</si>
  <si>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</si>
  <si>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</si>
  <si>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</si>
  <si>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</si>
  <si>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</si>
  <si>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</si>
  <si>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</si>
  <si>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</si>
  <si>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</si>
  <si>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</si>
  <si>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</si>
  <si>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</si>
  <si>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</si>
  <si>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</si>
  <si>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</si>
  <si>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</si>
  <si>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</si>
  <si>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</si>
  <si>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</si>
  <si>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</si>
  <si>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</si>
  <si>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</si>
  <si>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</si>
  <si>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</si>
  <si>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</si>
  <si>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</si>
  <si>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</si>
  <si>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</si>
  <si>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</si>
  <si>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</si>
  <si>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</si>
  <si>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</si>
  <si>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</si>
  <si>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</si>
  <si>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</si>
  <si>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</si>
  <si>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</si>
  <si>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</si>
  <si>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</si>
  <si>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</si>
  <si>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</si>
  <si>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</si>
  <si>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</si>
  <si>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</si>
  <si>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</si>
  <si>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</si>
  <si>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</si>
  <si>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</si>
  <si>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</si>
  <si>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</si>
  <si>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</si>
  <si>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</si>
  <si>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</si>
  <si>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</si>
  <si>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</si>
  <si>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</si>
  <si>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</si>
  <si>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</si>
  <si>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</si>
  <si>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</si>
  <si>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</si>
  <si>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</si>
  <si>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</si>
  <si>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</si>
  <si>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</si>
  <si>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</si>
  <si>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</si>
  <si>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</si>
  <si>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</si>
  <si>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</si>
  <si>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</si>
  <si>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</si>
  <si>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</si>
  <si>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</si>
  <si>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</si>
  <si>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</si>
  <si>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</si>
  <si>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</si>
  <si>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</si>
  <si>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</si>
  <si>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</si>
  <si>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</si>
  <si>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</si>
  <si>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</si>
  <si>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</si>
  <si>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</si>
  <si>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</si>
  <si>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</si>
  <si>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</si>
  <si>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</si>
  <si>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</si>
  <si>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</si>
  <si>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</si>
  <si>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</si>
  <si>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</si>
  <si>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</si>
  <si>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</si>
  <si>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</si>
  <si>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</si>
  <si>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</si>
  <si>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</si>
  <si>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</si>
  <si>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</si>
  <si>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</si>
  <si>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</si>
  <si>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</si>
  <si>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</si>
  <si>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</si>
  <si>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</si>
  <si>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</si>
  <si>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</si>
  <si>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</si>
  <si>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</si>
  <si>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</si>
  <si>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</si>
  <si>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</si>
  <si>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</si>
  <si>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</si>
  <si>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</si>
  <si>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</si>
  <si>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</si>
  <si>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</si>
  <si>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</si>
  <si>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</si>
  <si>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</si>
  <si>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</si>
  <si>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</si>
  <si>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</si>
  <si>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</si>
  <si>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</si>
  <si>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</si>
  <si>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</si>
  <si>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</si>
  <si>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</si>
  <si>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</si>
  <si>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</si>
  <si>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</si>
  <si>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</si>
  <si>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</si>
  <si>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</si>
  <si>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</si>
  <si>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</si>
  <si>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</si>
  <si>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</si>
  <si>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</si>
  <si>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</si>
  <si>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</si>
  <si>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</si>
  <si>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</si>
  <si>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</si>
  <si>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</si>
  <si>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</si>
  <si>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</si>
  <si>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</si>
  <si>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</si>
  <si>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</si>
  <si>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</si>
  <si>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</si>
  <si>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</si>
  <si>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</si>
  <si>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</si>
  <si>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</si>
  <si>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</si>
  <si>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</si>
  <si>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</si>
  <si>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</si>
  <si>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</si>
  <si>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</si>
  <si>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</si>
  <si>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</si>
  <si>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</si>
  <si>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</si>
  <si>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</si>
  <si>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</si>
  <si>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</si>
  <si>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</si>
  <si>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</si>
  <si>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</si>
  <si>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</si>
  <si>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</si>
  <si>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</si>
  <si>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</si>
  <si>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</si>
  <si>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</si>
  <si>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</si>
  <si>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</si>
  <si>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</si>
  <si>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</si>
  <si>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</si>
  <si>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</si>
  <si>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</si>
  <si>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</si>
  <si>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</si>
  <si>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</si>
  <si>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</si>
  <si>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</si>
  <si>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</si>
  <si>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</si>
  <si>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</si>
  <si>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</si>
  <si>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</si>
  <si>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</si>
  <si>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</si>
  <si>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</si>
  <si>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</si>
  <si>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</si>
  <si>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</si>
  <si>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</si>
  <si>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</si>
  <si>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</si>
  <si>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</si>
  <si>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</si>
  <si>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</si>
  <si>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</si>
  <si>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</si>
  <si>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</si>
  <si>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</si>
  <si>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</si>
  <si>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</si>
  <si>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</si>
  <si>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</si>
  <si>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</si>
  <si>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</si>
  <si>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</si>
  <si>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</si>
  <si>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</si>
  <si>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</si>
  <si>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</si>
  <si>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</si>
  <si>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</si>
  <si>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</si>
  <si>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</si>
  <si>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</si>
  <si>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</si>
  <si>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</si>
  <si>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</si>
  <si>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</si>
  <si>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</si>
  <si>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</si>
  <si>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</si>
  <si>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</si>
  <si>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</si>
  <si>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</si>
  <si>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</si>
  <si>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</si>
  <si>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</si>
  <si>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</si>
  <si>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</si>
  <si>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</si>
  <si>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</si>
  <si>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</si>
  <si>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</si>
  <si>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</si>
  <si>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</si>
  <si>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</si>
  <si>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</si>
  <si>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</si>
  <si>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</si>
  <si>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</si>
  <si>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</si>
  <si>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</si>
  <si>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</si>
  <si>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</si>
  <si>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</si>
  <si>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</si>
  <si>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</si>
  <si>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</si>
  <si>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</si>
  <si>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</si>
  <si>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</si>
  <si>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</si>
  <si>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</si>
  <si>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</si>
  <si>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</si>
  <si>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</si>
  <si>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</si>
  <si>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</si>
  <si>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</si>
  <si>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</si>
  <si>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</si>
  <si>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</si>
  <si>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</si>
  <si>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</si>
  <si>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</si>
  <si>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</si>
  <si>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</si>
  <si>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</si>
  <si>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</si>
  <si>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</si>
  <si>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</si>
  <si>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</si>
  <si>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</si>
  <si>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</si>
  <si>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</si>
  <si>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</si>
  <si>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</si>
  <si>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</si>
  <si>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</si>
  <si>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</si>
  <si>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</si>
  <si>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</si>
  <si>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</si>
  <si>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</si>
  <si>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</si>
  <si>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</si>
  <si>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</si>
  <si>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</si>
  <si>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</si>
  <si>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</si>
  <si>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</si>
  <si>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</si>
  <si>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</si>
  <si>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</si>
  <si>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</si>
  <si>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</si>
  <si>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</si>
  <si>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</si>
  <si>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</si>
  <si>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</si>
  <si>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</si>
  <si>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</si>
  <si>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</si>
  <si>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</si>
  <si>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</si>
  <si>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</si>
  <si>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</si>
  <si>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</si>
  <si>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</si>
  <si>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</si>
  <si>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</si>
  <si>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</si>
  <si>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</si>
  <si>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</si>
  <si>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</si>
  <si>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</si>
  <si>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</si>
  <si>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</si>
  <si>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</si>
  <si>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</si>
  <si>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</si>
  <si>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</si>
  <si>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</si>
  <si>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</si>
  <si>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</si>
  <si>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</si>
  <si>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</si>
  <si>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</si>
  <si>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</si>
  <si>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</si>
  <si>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</si>
  <si>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</si>
  <si>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</si>
  <si>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</si>
  <si>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</si>
  <si>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</si>
  <si>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</si>
  <si>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</si>
  <si>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</si>
  <si>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</si>
  <si>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</si>
  <si>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</si>
  <si>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</si>
  <si>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</si>
  <si>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</si>
  <si>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</si>
  <si>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</si>
  <si>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</si>
  <si>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</si>
  <si>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</si>
  <si>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</si>
  <si>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</si>
  <si>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</si>
  <si>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</si>
  <si>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</si>
  <si>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</si>
  <si>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</si>
  <si>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</si>
  <si>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</si>
  <si>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</si>
  <si>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</si>
  <si>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</si>
  <si>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</si>
  <si>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</si>
  <si>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</si>
  <si>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</si>
  <si>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</si>
  <si>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</si>
  <si>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</si>
  <si>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</si>
  <si>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</si>
  <si>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</si>
  <si>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</si>
  <si>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</si>
  <si>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</si>
  <si>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</si>
  <si>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</si>
  <si>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</si>
  <si>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</si>
  <si>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</si>
  <si>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</si>
  <si>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</si>
  <si>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</si>
  <si>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</si>
  <si>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</si>
  <si>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</si>
  <si>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</si>
  <si>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</si>
  <si>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</si>
  <si>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</si>
  <si>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</si>
  <si>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</si>
  <si>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</si>
  <si>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</si>
  <si>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</si>
  <si>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</si>
  <si>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</si>
  <si>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</si>
  <si>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</si>
  <si>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</si>
  <si>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</si>
  <si>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</si>
  <si>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</si>
  <si>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</si>
  <si>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</si>
  <si>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</si>
  <si>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</si>
  <si>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</si>
  <si>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</si>
  <si>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</si>
  <si>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</si>
  <si>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</si>
  <si>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</si>
  <si>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</si>
  <si>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</si>
  <si>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</si>
  <si>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</si>
  <si>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</si>
  <si>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</si>
  <si>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</si>
  <si>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</si>
  <si>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</si>
  <si>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</si>
  <si>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</si>
  <si>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</si>
  <si>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</si>
  <si>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</si>
  <si>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</si>
  <si>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</si>
  <si>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</si>
  <si>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</si>
  <si>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</si>
  <si>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</si>
  <si>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</si>
  <si>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</si>
  <si>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</si>
  <si>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</si>
  <si>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</si>
  <si>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</si>
  <si>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</si>
  <si>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</si>
  <si>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</si>
  <si>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</si>
  <si>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</si>
  <si>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</si>
  <si>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</si>
  <si>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</si>
  <si>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</si>
  <si>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</si>
  <si>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</si>
  <si>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</si>
  <si>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</si>
  <si>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</si>
  <si>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</si>
  <si>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</si>
  <si>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</si>
  <si>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</si>
  <si>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</si>
  <si>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</si>
  <si>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</si>
  <si>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</si>
  <si>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</si>
  <si>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</si>
  <si>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</si>
  <si>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</si>
  <si>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</si>
  <si>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</si>
  <si>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</si>
  <si>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</si>
  <si>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</si>
  <si>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</si>
  <si>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</si>
  <si>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</si>
  <si>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</si>
  <si>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</si>
  <si>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</si>
  <si>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</si>
  <si>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</si>
  <si>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</si>
  <si>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</si>
  <si>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</si>
  <si>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</si>
  <si>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</si>
  <si>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</si>
  <si>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</si>
  <si>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</si>
  <si>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</si>
  <si>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</si>
  <si>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</si>
  <si>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</si>
  <si>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</si>
  <si>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</si>
  <si>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</si>
  <si>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</si>
  <si>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</si>
  <si>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</si>
  <si>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</si>
  <si>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</si>
  <si>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</si>
  <si>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</si>
  <si>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</si>
  <si>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</si>
  <si>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</si>
  <si>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</si>
  <si>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</si>
  <si>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</si>
  <si>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</si>
  <si>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</si>
  <si>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</si>
  <si>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</si>
  <si>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</si>
  <si>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</si>
  <si>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</si>
  <si>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</si>
  <si>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</si>
  <si>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</si>
  <si>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</si>
  <si>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</si>
  <si>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</si>
  <si>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</si>
  <si>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</si>
  <si>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</si>
  <si>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</si>
  <si>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</si>
  <si>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</si>
  <si>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</si>
  <si>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</si>
  <si>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</si>
  <si>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</si>
  <si>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</si>
  <si>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</si>
  <si>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</si>
  <si>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</si>
  <si>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</si>
  <si>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</si>
  <si>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</si>
  <si>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</si>
  <si>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</si>
  <si>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</si>
  <si>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</si>
  <si>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</si>
  <si>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</si>
  <si>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</si>
  <si>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</si>
  <si>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</si>
  <si>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</si>
  <si>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</si>
  <si>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</si>
  <si>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</si>
  <si>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</si>
  <si>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</si>
  <si>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</si>
  <si>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</si>
  <si>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</si>
  <si>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</si>
  <si>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</si>
  <si>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</si>
  <si>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</si>
  <si>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</si>
  <si>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</si>
  <si>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</si>
  <si>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</si>
  <si>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</si>
  <si>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</si>
  <si>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</si>
  <si>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</si>
  <si>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</si>
  <si>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</si>
  <si>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</si>
  <si>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</si>
  <si>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</si>
  <si>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</si>
  <si>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</si>
  <si>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</si>
  <si>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</si>
  <si>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</si>
  <si>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</si>
  <si>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</si>
  <si>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</si>
  <si>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</si>
  <si>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</si>
  <si>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</si>
  <si>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</si>
  <si>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</si>
  <si>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</si>
  <si>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</si>
  <si>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</si>
  <si>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</si>
  <si>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</si>
  <si>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</si>
  <si>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</si>
  <si>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</si>
  <si>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</si>
  <si>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</si>
  <si>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</si>
  <si>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</si>
  <si>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</si>
  <si>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</si>
  <si>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</si>
  <si>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</si>
  <si>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</si>
  <si>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</si>
  <si>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</si>
  <si>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</si>
  <si>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</si>
  <si>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</si>
  <si>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</si>
  <si>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</si>
  <si>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</si>
  <si>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</si>
  <si>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</si>
  <si>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</si>
  <si>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</si>
  <si>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</si>
  <si>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</si>
  <si>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</si>
  <si>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</si>
  <si>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</si>
  <si>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</si>
  <si>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</si>
  <si>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</si>
  <si>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</si>
  <si>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</si>
  <si>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</si>
  <si>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</si>
  <si>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</si>
  <si>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</si>
  <si>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</si>
  <si>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</si>
  <si>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</si>
  <si>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</si>
  <si>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</si>
  <si>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</si>
  <si>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</si>
  <si>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</si>
  <si>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</si>
  <si>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</si>
  <si>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</si>
  <si>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</si>
  <si>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</si>
  <si>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</si>
  <si>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</si>
  <si>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</si>
  <si>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</si>
  <si>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</si>
  <si>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</si>
  <si>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</si>
  <si>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</si>
  <si>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</si>
  <si>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</si>
  <si>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</si>
  <si>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</si>
  <si>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</si>
  <si>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</si>
  <si>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</si>
  <si>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</si>
  <si>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</si>
  <si>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</si>
  <si>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</si>
  <si>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</si>
  <si>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</si>
  <si>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</si>
  <si>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</si>
  <si>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</si>
  <si>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</si>
  <si>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</si>
  <si>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</si>
  <si>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</si>
  <si>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</si>
  <si>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</si>
  <si>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</si>
  <si>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</si>
  <si>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</si>
  <si>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</si>
  <si>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</si>
  <si>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</si>
  <si>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</si>
  <si>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</si>
  <si>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</si>
  <si>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</si>
  <si>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</si>
  <si>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</si>
  <si>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</si>
  <si>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</si>
  <si>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</si>
  <si>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</si>
  <si>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</si>
  <si>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</si>
  <si>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</si>
  <si>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</si>
  <si>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</si>
  <si>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</si>
  <si>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</si>
  <si>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</si>
  <si>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</si>
  <si>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</si>
  <si>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</si>
  <si>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</si>
  <si>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</si>
  <si>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</si>
  <si>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</si>
  <si>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</si>
  <si>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</si>
  <si>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</si>
  <si>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</si>
  <si>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</si>
  <si>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</si>
  <si>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</si>
  <si>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</si>
  <si>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</si>
  <si>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</si>
  <si>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</si>
  <si>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</si>
  <si>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</si>
  <si>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</si>
  <si>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</si>
  <si>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</si>
  <si>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</si>
  <si>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</si>
  <si>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</si>
  <si>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</si>
  <si>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</si>
  <si>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</si>
  <si>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</si>
  <si>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</si>
  <si>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</si>
  <si>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</si>
  <si>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</si>
  <si>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</si>
  <si>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</si>
  <si>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</si>
  <si>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</si>
  <si>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</si>
  <si>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</si>
  <si>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</si>
  <si>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</si>
  <si>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</si>
  <si>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</si>
  <si>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</si>
  <si>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</si>
  <si>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</si>
  <si>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</si>
  <si>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</si>
  <si>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</si>
  <si>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</si>
  <si>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</si>
  <si>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</si>
  <si>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</si>
  <si>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</si>
  <si>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</si>
  <si>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</si>
  <si>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</si>
  <si>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</si>
  <si>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</si>
  <si>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</si>
  <si>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</si>
  <si>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</si>
  <si>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</si>
  <si>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</si>
  <si>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</si>
  <si>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</si>
  <si>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</si>
  <si>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</si>
  <si>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</si>
  <si>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</si>
  <si>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</si>
  <si>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</si>
  <si>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</si>
  <si>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</si>
  <si>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</si>
  <si>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</si>
  <si>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</si>
  <si>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</si>
  <si>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</si>
  <si>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</si>
  <si>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</si>
  <si>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</si>
  <si>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</si>
  <si>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</si>
  <si>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</si>
  <si>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</si>
  <si>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</si>
  <si>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</si>
  <si>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</si>
  <si>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</si>
  <si>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</si>
  <si>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</si>
  <si>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</si>
  <si>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</si>
  <si>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</si>
  <si>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</si>
  <si>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</si>
  <si>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</si>
  <si>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</si>
  <si>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</si>
  <si>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</si>
  <si>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</si>
  <si>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</si>
  <si>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</si>
  <si>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</si>
  <si>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</si>
  <si>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</si>
  <si>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</si>
  <si>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</si>
  <si>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</si>
  <si>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</si>
  <si>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</si>
  <si>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</si>
  <si>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</si>
  <si>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</si>
  <si>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</si>
  <si>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</si>
  <si>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</si>
  <si>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</si>
  <si>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</si>
  <si>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</si>
  <si>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</si>
  <si>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</si>
  <si>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</si>
  <si>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</si>
  <si>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</si>
  <si>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</si>
  <si>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</si>
  <si>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</si>
  <si>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</si>
  <si>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</si>
  <si>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</si>
  <si>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</si>
  <si>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</si>
  <si>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</si>
  <si>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</si>
  <si>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</si>
  <si>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</si>
  <si>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</si>
  <si>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</si>
  <si>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</si>
  <si>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</si>
  <si>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</si>
  <si>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</si>
  <si>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</si>
  <si>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</si>
  <si>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</si>
  <si>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</si>
  <si>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</si>
  <si>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</si>
  <si>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</si>
  <si>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</si>
  <si>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</si>
  <si>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</si>
  <si>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</si>
  <si>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</si>
  <si>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</si>
  <si>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</si>
  <si>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</si>
  <si>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</si>
  <si>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</si>
  <si>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</si>
  <si>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</si>
  <si>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</si>
  <si>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</si>
  <si>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</si>
  <si>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</si>
  <si>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</si>
  <si>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</si>
  <si>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</si>
  <si>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</si>
  <si>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</si>
  <si>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</si>
  <si>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</si>
  <si>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</si>
  <si>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</si>
  <si>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</si>
  <si>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</si>
  <si>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</si>
  <si>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</si>
  <si>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</si>
  <si>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</si>
  <si>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</si>
  <si>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</si>
  <si>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</si>
  <si>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</si>
  <si>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</si>
  <si>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</si>
  <si>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</si>
  <si>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</si>
  <si>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</si>
  <si>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</si>
  <si>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</si>
  <si>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</si>
  <si>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</si>
  <si>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</si>
  <si>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</si>
  <si>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</si>
  <si>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</si>
  <si>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</si>
  <si>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</si>
  <si>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</si>
  <si>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</si>
  <si>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</si>
  <si>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</si>
  <si>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</si>
  <si>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</si>
  <si>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</si>
  <si>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</si>
  <si>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</si>
  <si>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</si>
  <si>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</si>
  <si>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</si>
  <si>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</si>
  <si>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</si>
  <si>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</si>
  <si>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</si>
  <si>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</si>
  <si>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</si>
  <si>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</si>
  <si>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</si>
  <si>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</si>
  <si>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</si>
  <si>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</si>
  <si>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</si>
  <si>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</si>
  <si>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</si>
  <si>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</si>
  <si>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</si>
  <si>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</si>
  <si>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</si>
  <si>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</si>
  <si>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</si>
  <si>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</si>
  <si>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</si>
  <si>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</si>
  <si>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</si>
  <si>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</si>
  <si>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</si>
  <si>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</si>
  <si>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</si>
  <si>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</si>
  <si>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</si>
  <si>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</si>
  <si>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</si>
  <si>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</si>
  <si>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</si>
  <si>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</si>
  <si>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</si>
  <si>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</si>
  <si>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</si>
  <si>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</si>
  <si>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</si>
  <si>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</si>
  <si>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</si>
  <si>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</si>
  <si>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</si>
  <si>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</si>
  <si>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</si>
  <si>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</si>
  <si>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</si>
  <si>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</si>
  <si>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</si>
  <si>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</si>
  <si>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</si>
  <si>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</si>
  <si>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</si>
  <si>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</si>
  <si>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</si>
  <si>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</si>
  <si>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</si>
  <si>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</si>
  <si>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</si>
  <si>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</si>
  <si>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</si>
  <si>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</si>
  <si>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</si>
  <si>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</si>
  <si>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</si>
  <si>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</si>
  <si>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</si>
  <si>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</si>
  <si>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</si>
  <si>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</si>
  <si>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</si>
  <si>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</si>
  <si>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</si>
  <si>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</si>
  <si>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</si>
  <si>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</si>
  <si>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</si>
  <si>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</si>
  <si>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</si>
  <si>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</si>
  <si>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</si>
  <si>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</si>
  <si>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</si>
  <si>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</si>
  <si>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</si>
  <si>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</si>
  <si>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</si>
  <si>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</si>
  <si>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</si>
  <si>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</si>
  <si>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</si>
  <si>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</si>
  <si>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</si>
  <si>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</si>
  <si>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</si>
  <si>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</si>
  <si>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</si>
  <si>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</si>
  <si>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</si>
  <si>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</si>
  <si>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</si>
  <si>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</si>
  <si>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</si>
  <si>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</si>
  <si>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</si>
  <si>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</si>
  <si>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</si>
  <si>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</si>
  <si>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</si>
  <si>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</si>
  <si>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</si>
  <si>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</si>
  <si>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</si>
  <si>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</si>
  <si>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</si>
  <si>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</si>
  <si>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</si>
  <si>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</si>
  <si>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</si>
  <si>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</si>
  <si>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</si>
  <si>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</si>
  <si>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</si>
  <si>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</si>
  <si>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</si>
  <si>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</si>
  <si>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</si>
  <si>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</si>
  <si>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</si>
  <si>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</si>
  <si>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</si>
  <si>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</si>
  <si>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</si>
  <si>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</si>
  <si>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</si>
  <si>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</si>
  <si>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</si>
  <si>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</si>
  <si>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</si>
  <si>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</si>
  <si>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</si>
  <si>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</si>
  <si>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</si>
  <si>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</si>
  <si>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</si>
  <si>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</si>
  <si>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</si>
  <si>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</si>
  <si>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</si>
  <si>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</si>
  <si>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</si>
  <si>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</si>
  <si>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</si>
  <si>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</si>
  <si>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</si>
  <si>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</si>
  <si>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</si>
  <si>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</si>
  <si>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</si>
  <si>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</si>
  <si>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</si>
  <si>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</si>
  <si>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</si>
  <si>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</si>
  <si>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</si>
  <si>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</si>
  <si>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</si>
  <si>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</si>
  <si>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</si>
  <si>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</si>
  <si>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</si>
  <si>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</si>
  <si>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</si>
  <si>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</si>
  <si>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</si>
  <si>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</si>
  <si>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</si>
  <si>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</si>
  <si>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</si>
  <si>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</si>
  <si>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</si>
  <si>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</si>
  <si>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</si>
  <si>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</si>
  <si>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</si>
  <si>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</si>
  <si>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</si>
  <si>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</si>
  <si>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</si>
  <si>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</si>
  <si>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</si>
  <si>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</si>
  <si>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</si>
  <si>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</si>
  <si>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</si>
  <si>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</si>
  <si>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</si>
  <si>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</si>
  <si>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</si>
  <si>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</si>
  <si>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</si>
  <si>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</si>
  <si>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</si>
  <si>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</si>
  <si>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</si>
  <si>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</si>
  <si>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</si>
  <si>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</si>
  <si>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</si>
  <si>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</si>
  <si>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</si>
  <si>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</si>
  <si>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</si>
  <si>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</si>
  <si>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</si>
  <si>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</si>
  <si>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</si>
  <si>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</si>
  <si>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</si>
  <si>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</si>
  <si>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</si>
  <si>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</si>
  <si>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</si>
  <si>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</si>
  <si>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</si>
  <si>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</si>
  <si>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</si>
  <si>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</si>
  <si>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</si>
  <si>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</si>
  <si>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</si>
  <si>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</si>
  <si>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</si>
  <si>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</si>
  <si>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</si>
  <si>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</si>
  <si>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</si>
  <si>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</si>
  <si>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</si>
  <si>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</si>
  <si>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</si>
  <si>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</si>
  <si>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</si>
  <si>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</si>
  <si>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</si>
  <si>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</si>
  <si>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</si>
  <si>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</si>
  <si>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</si>
  <si>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</si>
  <si>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</si>
  <si>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</si>
  <si>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</si>
  <si>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</si>
  <si>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</si>
  <si>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</si>
  <si>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</si>
  <si>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</si>
  <si>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</si>
  <si>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</si>
  <si>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</si>
  <si>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</si>
  <si>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</si>
  <si>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</si>
  <si>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</si>
  <si>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</si>
  <si>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</si>
  <si>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</si>
  <si>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</si>
  <si>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</si>
  <si>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</si>
  <si>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</si>
  <si>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</si>
  <si>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</si>
  <si>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</si>
  <si>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</si>
  <si>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</si>
  <si>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</si>
  <si>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</si>
  <si>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</si>
  <si>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</si>
  <si>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</si>
  <si>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</si>
  <si>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</si>
  <si>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</si>
  <si>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</si>
  <si>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</si>
  <si>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</si>
  <si>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</si>
  <si>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</si>
  <si>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</si>
  <si>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</si>
  <si>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</si>
  <si>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</si>
  <si>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</si>
  <si>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</si>
  <si>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</si>
  <si>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</si>
  <si>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</si>
  <si>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</si>
  <si>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</si>
  <si>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</si>
  <si>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</si>
  <si>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</si>
  <si>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</si>
  <si>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</si>
  <si>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</si>
  <si>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</si>
  <si>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</si>
  <si>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</si>
  <si>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</si>
  <si>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</si>
  <si>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</si>
  <si>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</si>
  <si>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</si>
  <si>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</si>
  <si>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</si>
  <si>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</si>
  <si>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</si>
  <si>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</si>
  <si>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</si>
  <si>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</si>
  <si>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</si>
  <si>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</si>
  <si>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</si>
  <si>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</si>
  <si>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</si>
  <si>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</si>
  <si>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</si>
  <si>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</si>
  <si>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</si>
  <si>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</si>
  <si>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>ZKEZGA-ZYU</t>
  </si>
  <si>
    <t>ZKEZGAZYU</t>
  </si>
  <si>
    <t>ZEM130-2</t>
  </si>
  <si>
    <t>Recolher dormente e jacaré sucata</t>
  </si>
  <si>
    <t xml:space="preserve">Deslocamento </t>
  </si>
  <si>
    <t>Descarga de trilhos (Necessário MNB para formação cobra cega na partida (utilizando as seguintes SB'S K67ZEV1 E ZEV1) Tempo de MNB 25min</t>
  </si>
  <si>
    <t xml:space="preserve">Execução de soldas - Condicionado à temperatura </t>
  </si>
  <si>
    <t>ZPT-ZPG-ZPT</t>
  </si>
  <si>
    <t>E41</t>
  </si>
  <si>
    <t>IBA</t>
  </si>
  <si>
    <t>ZTP</t>
  </si>
  <si>
    <t>IBA-ZPT</t>
  </si>
  <si>
    <t>IBAZPT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</si>
  <si>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</si>
  <si>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solicita MC1 em ZEM-1 às 07h00 e circula em licença até o KM 154+900 em 155154-1;</t>
  </si>
  <si>
    <t>solicita MC1 em K67ZEV-2 às 07h20 e circula em licença até o KM 156+900 em 157156-1;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</si>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</sst>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K201" activePane="bottomRight" state="frozen"/>
      <selection pane="bottomRight" activeCell="BP211" sqref="BP21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 t="s">
        <v>686</v>
      </c>
      <c r="BN188" s="15" t="s">
        <v>686</v>
      </c>
      <c r="BO188" s="165" t="s">
        <v>686</v>
      </c>
      <c r="BP188" s="17"/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/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/>
      <c r="BN205" s="15"/>
      <c r="BO205" s="165"/>
      <c r="BP205" s="17"/>
      <c r="BQ205" s="13" t="str">
        <f t="shared" si="20"/>
        <v>Produção</v>
      </c>
      <c r="BR205" s="19">
        <f t="shared" si="21"/>
        <v>1.3388888888888895</v>
      </c>
      <c r="BS205" s="19">
        <f t="shared" si="22"/>
        <v>0</v>
      </c>
      <c r="BT205" s="225" t="str">
        <f t="shared" si="16"/>
        <v/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/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/>
      <c r="BN206" s="15"/>
      <c r="BO206" s="165"/>
      <c r="BP206" s="17"/>
      <c r="BQ206" s="13" t="str">
        <f t="shared" si="20"/>
        <v>Produção</v>
      </c>
      <c r="BR206" s="19">
        <f t="shared" si="21"/>
        <v>1</v>
      </c>
      <c r="BS206" s="19">
        <f t="shared" si="22"/>
        <v>0</v>
      </c>
      <c r="BT206" s="225" t="str">
        <f t="shared" si="16"/>
        <v/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 t="s">
        <v>686</v>
      </c>
      <c r="BN211" s="15" t="s">
        <v>686</v>
      </c>
      <c r="BO211" s="165" t="s">
        <v>686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/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/>
      <c r="BN212" s="15"/>
      <c r="BO212" s="165"/>
      <c r="BP212" s="17"/>
      <c r="BQ212" s="13" t="str">
        <f t="shared" si="20"/>
        <v>Produção</v>
      </c>
      <c r="BR212" s="19">
        <f t="shared" si="21"/>
        <v>1</v>
      </c>
      <c r="BS212" s="19">
        <f t="shared" si="22"/>
        <v>0</v>
      </c>
      <c r="BT212" s="225" t="str">
        <f t="shared" si="23"/>
        <v/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 ht="34.5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/>
      <c r="AS218" s="39"/>
      <c r="AT218" s="39"/>
      <c r="AU218" s="39"/>
      <c r="AV218" s="39"/>
      <c r="AW218" s="39"/>
      <c r="AX218" s="39"/>
      <c r="AY218" s="293">
        <f t="shared" si="19"/>
        <v>0</v>
      </c>
      <c r="AZ218" s="14"/>
      <c r="BA218" s="72"/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/>
    </row>
    <row r="219" spans="1:72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>
        <f t="shared" si="19"/>
        <v>0</v>
      </c>
      <c r="AZ219" s="14"/>
      <c r="BA219" s="72"/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 t="shared" si="23"/>
        <v/>
      </c>
    </row>
    <row r="220" spans="1:72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/>
      <c r="AS220" s="39"/>
      <c r="AT220" s="39"/>
      <c r="AU220" s="39"/>
      <c r="AV220" s="39"/>
      <c r="AW220" s="39"/>
      <c r="AX220" s="39"/>
      <c r="AY220" s="293">
        <f t="shared" si="19"/>
        <v>0</v>
      </c>
      <c r="AZ220" s="14"/>
      <c r="BA220" s="72"/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 t="shared" si="23"/>
        <v/>
      </c>
    </row>
    <row r="221" spans="1:72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>
        <f t="shared" si="19"/>
        <v>0</v>
      </c>
      <c r="AZ221" s="14"/>
      <c r="BA221" s="72"/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 t="shared" si="23"/>
        <v/>
      </c>
    </row>
    <row r="222" spans="1:72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>
        <f t="shared" si="19"/>
        <v>0</v>
      </c>
      <c r="AZ222" s="14"/>
      <c r="BA222" s="72"/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 t="shared" si="23"/>
        <v/>
      </c>
    </row>
    <row r="223" spans="1:72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1285</v>
      </c>
      <c r="N224" s="204" t="s">
        <v>1286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>
        <f t="shared" si="19"/>
        <v>0</v>
      </c>
      <c r="AZ224" s="14"/>
      <c r="BA224" s="72"/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Produção e Intervalo</v>
      </c>
      <c r="BR224" s="19">
        <f t="shared" si="21"/>
        <v>0</v>
      </c>
      <c r="BS224" s="19">
        <f t="shared" si="22"/>
        <v>0</v>
      </c>
      <c r="BT224" s="225" t="str">
        <f t="shared" si="23"/>
        <v/>
      </c>
    </row>
    <row r="225" spans="1:72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>
        <f t="shared" si="19"/>
        <v>0</v>
      </c>
      <c r="AZ225" s="14"/>
      <c r="BA225" s="72"/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 t="shared" si="23"/>
        <v/>
      </c>
    </row>
    <row r="226" spans="1:72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1287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1288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>
        <f t="shared" si="19"/>
        <v>0</v>
      </c>
      <c r="AZ226" s="14"/>
      <c r="BA226" s="72"/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Produção e Intervalo</v>
      </c>
      <c r="BR226" s="19">
        <f t="shared" si="21"/>
        <v>0</v>
      </c>
      <c r="BS226" s="19">
        <f t="shared" si="22"/>
        <v>0</v>
      </c>
      <c r="BT226" s="225" t="str">
        <f t="shared" si="23"/>
        <v/>
      </c>
    </row>
    <row r="227" spans="1:72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>
        <f t="shared" si="19"/>
        <v>0</v>
      </c>
      <c r="AZ227" s="14"/>
      <c r="BA227" s="72"/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320"/>
      <c r="E228" s="294"/>
      <c r="F228" s="71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4"/>
        <v>CAIQUE (TP-869)46001</v>
      </c>
      <c r="B229" s="171">
        <v>46001</v>
      </c>
      <c r="C229" s="8">
        <f>IF(BS_CONTROLE[[#This Row],[DATA]]="","",WEEKNUM(BS_CONTROLE[[#This Row],[DATA]]))</f>
        <v>50</v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Produção e Intervalo</v>
      </c>
      <c r="BR229" s="19">
        <f t="shared" si="27"/>
        <v>0</v>
      </c>
      <c r="BS229" s="19">
        <f t="shared" si="28"/>
        <v>0</v>
      </c>
      <c r="BT229" s="225" t="str">
        <f>IF(BN229="","",SUBSTITUTE(BM229," ","")&amp;SUBSTITUTE(BN229," ",""))</f>
        <v/>
      </c>
    </row>
    <row r="230" spans="1:72">
      <c r="A230" s="51" t="str">
        <f t="shared" si="24"/>
        <v>MATEUS (TP-809)46001</v>
      </c>
      <c r="B230" s="171">
        <v>46001</v>
      </c>
      <c r="C230" s="8">
        <f>IF(BS_CONTROLE[[#This Row],[DATA]]="","",WEEKNUM(BS_CONTROLE[[#This Row],[DATA]]))</f>
        <v>50</v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Produção e Intervalo</v>
      </c>
      <c r="BR230" s="19">
        <f t="shared" si="27"/>
        <v>0</v>
      </c>
      <c r="BS230" s="19">
        <f t="shared" si="28"/>
        <v>0</v>
      </c>
      <c r="BT230" s="225" t="str">
        <f>IF(BN230="","",SUBSTITUTE(BM230," ","")&amp;SUBSTITUTE(BN230," ",""))</f>
        <v/>
      </c>
    </row>
    <row r="231" spans="1:72">
      <c r="A231" s="51" t="str">
        <f t="shared" si="24"/>
        <v>ADENISON (TP-810)46001</v>
      </c>
      <c r="B231" s="171">
        <v>46001</v>
      </c>
      <c r="C231" s="8">
        <f>IF(BS_CONTROLE[[#This Row],[DATA]]="","",WEEKNUM(BS_CONTROLE[[#This Row],[DATA]]))</f>
        <v>50</v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Produção e Intervalo</v>
      </c>
      <c r="BR231" s="19">
        <f t="shared" si="27"/>
        <v>0</v>
      </c>
      <c r="BS231" s="19">
        <f t="shared" si="28"/>
        <v>0</v>
      </c>
      <c r="BT231" s="225" t="str">
        <f>IF(BN231="","",SUBSTITUTE(BM231," ","")&amp;SUBSTITUTE(BN231," ",""))</f>
        <v/>
      </c>
    </row>
    <row r="232" spans="1:72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55</v>
      </c>
      <c r="K232" s="217">
        <v>75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ZKE</v>
      </c>
      <c r="V232" s="198" t="s">
        <v>1008</v>
      </c>
      <c r="W232" s="173" t="s">
        <v>1289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55</v>
      </c>
      <c r="AP232" s="260">
        <f>IF(BS_CONTROLE[[#This Row],[KM - Inicio]]=0, "-", BS_CONTROLE[[#This Row],[KM - Inicio]])</f>
        <v>75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>
        <f t="shared" si="25"/>
        <v>0</v>
      </c>
      <c r="AZ232" s="14"/>
      <c r="BA232" s="72"/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ZKE</v>
      </c>
      <c r="BF232" s="261" t="str">
        <f>IF(BS_CONTROLE[[#This Row],[Responsavel pelo boletim]]=0, "-", BS_CONTROLE[[#This Row],[Responsavel pelo boletim]])</f>
        <v>Alison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/>
      </c>
    </row>
    <row r="233" spans="1:72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/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261"/>
      <c r="W233" s="173"/>
      <c r="X233" s="218"/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>
        <f t="shared" si="25"/>
        <v>0</v>
      </c>
      <c r="AZ234" s="14"/>
      <c r="BA234" s="72"/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/>
      </c>
    </row>
    <row r="235" spans="1:72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>
        <f t="shared" si="25"/>
        <v>0</v>
      </c>
      <c r="AZ235" s="14"/>
      <c r="BA235" s="72"/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 t="shared" si="23"/>
        <v/>
      </c>
    </row>
    <row r="236" spans="1:72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1290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/>
      <c r="AS236" s="39"/>
      <c r="AT236" s="39"/>
      <c r="AU236" s="39"/>
      <c r="AV236" s="39"/>
      <c r="AW236" s="39"/>
      <c r="AX236" s="39"/>
      <c r="AY236" s="293">
        <f t="shared" si="25"/>
        <v>0</v>
      </c>
      <c r="AZ236" s="14"/>
      <c r="BA236" s="72"/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 t="shared" si="23"/>
        <v/>
      </c>
    </row>
    <row r="237" spans="1:72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1291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>
        <f t="shared" si="25"/>
        <v>0</v>
      </c>
      <c r="AZ237" s="14"/>
      <c r="BA237" s="72"/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Produção e Intervalo</v>
      </c>
      <c r="BR237" s="19">
        <f t="shared" si="27"/>
        <v>0</v>
      </c>
      <c r="BS237" s="19">
        <f t="shared" si="28"/>
        <v>0</v>
      </c>
      <c r="BT237" s="225" t="str">
        <f t="shared" si="23"/>
        <v/>
      </c>
    </row>
    <row r="238" spans="1:72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/>
      <c r="AS238" s="39"/>
      <c r="AT238" s="39"/>
      <c r="AU238" s="39"/>
      <c r="AV238" s="39"/>
      <c r="AW238" s="39"/>
      <c r="AX238" s="39"/>
      <c r="AY238" s="293">
        <f t="shared" si="25"/>
        <v>0</v>
      </c>
      <c r="AZ238" s="14"/>
      <c r="BA238" s="72"/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 t="shared" si="23"/>
        <v/>
      </c>
    </row>
    <row r="239" spans="1:72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1292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>
        <f t="shared" si="25"/>
        <v>0</v>
      </c>
      <c r="AZ239" s="14"/>
      <c r="BA239" s="72"/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Produção e Intervalo</v>
      </c>
      <c r="BR239" s="19">
        <f t="shared" si="27"/>
        <v>0</v>
      </c>
      <c r="BS239" s="19">
        <f t="shared" si="28"/>
        <v>0</v>
      </c>
      <c r="BT239" s="225" t="str">
        <f t="shared" si="23"/>
        <v/>
      </c>
    </row>
    <row r="240" spans="1:72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>
        <f t="shared" si="25"/>
        <v>0</v>
      </c>
      <c r="AZ240" s="14"/>
      <c r="BA240" s="72"/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 t="shared" si="23"/>
        <v/>
      </c>
    </row>
    <row r="241" spans="1:72">
      <c r="A241" s="51" t="str">
        <f t="shared" si="24"/>
        <v>V8546001</v>
      </c>
      <c r="B241" s="171">
        <v>46001</v>
      </c>
      <c r="C241" s="8">
        <f>IF(BS_CONTROLE[[#This Row],[DATA]]="","",WEEKNUM(BS_CONTROLE[[#This Row],[DATA]]))</f>
        <v>50</v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/>
      <c r="AS241" s="39"/>
      <c r="AT241" s="39"/>
      <c r="AU241" s="39"/>
      <c r="AV241" s="39"/>
      <c r="AW241" s="39"/>
      <c r="AX241" s="39"/>
      <c r="AY241" s="293">
        <f t="shared" si="25"/>
        <v>0</v>
      </c>
      <c r="AZ241" s="14"/>
      <c r="BA241" s="72"/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Produção e Intervalo</v>
      </c>
      <c r="BR241" s="19">
        <f t="shared" si="27"/>
        <v>0</v>
      </c>
      <c r="BS241" s="19">
        <f t="shared" si="28"/>
        <v>0</v>
      </c>
      <c r="BT241" s="225" t="str">
        <f t="shared" si="23"/>
        <v/>
      </c>
    </row>
    <row r="242" spans="1:72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1293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1294</v>
      </c>
      <c r="I242" s="173" t="s">
        <v>1295</v>
      </c>
      <c r="J242" s="217">
        <v>53</v>
      </c>
      <c r="K242" s="217">
        <v>125</v>
      </c>
      <c r="L242" s="84" t="s">
        <v>317</v>
      </c>
      <c r="M242" s="204" t="s">
        <v>1296</v>
      </c>
      <c r="N242" s="204" t="s">
        <v>1297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>
        <f t="shared" si="25"/>
        <v>0</v>
      </c>
      <c r="AZ242" s="14"/>
      <c r="BA242" s="72"/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Produção e Intervalo</v>
      </c>
      <c r="BR242" s="19">
        <f t="shared" si="27"/>
        <v>0</v>
      </c>
      <c r="BS242" s="19">
        <f t="shared" si="28"/>
        <v>0</v>
      </c>
      <c r="BT242" s="225" t="str">
        <f t="shared" si="23"/>
        <v/>
      </c>
    </row>
    <row r="243" spans="1:72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/>
      <c r="W243" s="324" t="s">
        <v>1298</v>
      </c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/>
      <c r="AS243" s="39"/>
      <c r="AT243" s="39"/>
      <c r="AU243" s="39"/>
      <c r="AV243" s="39"/>
      <c r="AW243" s="39"/>
      <c r="AX243" s="39"/>
      <c r="AY243" s="293">
        <f t="shared" si="25"/>
        <v>0</v>
      </c>
      <c r="AZ243" s="14"/>
      <c r="BA243" s="72"/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 t="shared" si="23"/>
        <v/>
      </c>
    </row>
    <row r="244" spans="1:72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/>
      <c r="W244" s="324" t="s">
        <v>1299</v>
      </c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>
        <f t="shared" si="25"/>
        <v>0</v>
      </c>
      <c r="AZ244" s="14"/>
      <c r="BA244" s="72"/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 t="shared" si="23"/>
        <v/>
      </c>
    </row>
    <row r="245" spans="1:72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/>
      <c r="W245" s="324" t="s">
        <v>1300</v>
      </c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>
        <f t="shared" si="25"/>
        <v>0</v>
      </c>
      <c r="AZ245" s="14"/>
      <c r="BA245" s="72"/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/>
    </row>
    <row r="246" spans="1:72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43:Y450 V222:Y226 X227:Y227 X234:Y242 V242:W242 V228:Y233 V234:W237 V240:W240 W238:W239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" name="Range1_14_1_1_1"/>
    <protectedRange sqref="F6:F7 F25 F14 F31:F32 F56:F57 F80:F81 F113 F107:F108 F159:F160 F169 F187:F188 F218 F220" name="Range1_14_1_2_1"/>
    <protectedRange sqref="J7 J27 J20 J25 J14 J75 J97 J103 J113 J144 J148 J151 J156:J157 J169 J178 J183 J206 J212 J215 J241" name="Range1_16_2"/>
    <protectedRange sqref="O7:Q7 P8:P9 O27:Q27 O20:Q20 O25:Q25 O14:Q14 P33:P34 P58:P59 O75:Q75 O97:Q97 O103:Q103 O113:Q113 O144:Q144 O151:Q151 O156:Q157 O169:Q169 O178:Q178 O183:Q183 O206:Q206 O212:Q212 O215:Q215 O241:Q24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" name="Range1_18_1_1"/>
    <protectedRange sqref="W6 W15:W17 W19 W23 W28 W31 W51 W56 W68:W70 W74 W77 W129 W137 W154 W184 W211 W227" name="Range1_18_4"/>
    <protectedRange sqref="AA6:AE7 AA19:AE20 AA31:AE32 AA51:AE51 AA56:AE57 AA77:AE77 AA80:AE81 AA129:AE129 AA107:AE110 AA137:AE137 AA159:AE160 AA154:AE154 AA184:AE184 AA187:AE188 AA211:AE211 AA218:AE220 AA227:AE227" name="Range1_19_1"/>
    <protectedRange sqref="AA27:AC27 AA25:AE25 AA75:AC75 AA103:AC103 AA148:AE148 AA151:AC151 AA212:AE212" name="Range1_19_1_4"/>
    <protectedRange sqref="D39:D42 D119:D122 D227:D230" name="Range1_14_1_1_1_1"/>
    <protectedRange sqref="F39:F42 F119:F122 F227:F23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" name="Range1_16_2_3"/>
    <protectedRange sqref="O46:Q46 O125:Q125 O236:Q236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D8" sqref="D8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1301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1302</v>
      </c>
      <c r="C4" s="331" t="s">
        <v>1303</v>
      </c>
      <c r="D4" s="331" t="s">
        <v>1304</v>
      </c>
      <c r="E4" s="331" t="s">
        <v>1305</v>
      </c>
      <c r="F4" s="331" t="s">
        <v>8</v>
      </c>
      <c r="G4" s="331" t="s">
        <v>1306</v>
      </c>
    </row>
    <row r="5" spans="2:8">
      <c r="B5" s="334" t="s">
        <v>1147</v>
      </c>
      <c r="C5" s="334">
        <v>314978</v>
      </c>
      <c r="D5" s="334" t="s">
        <v>1307</v>
      </c>
      <c r="E5" s="334" t="s">
        <v>537</v>
      </c>
      <c r="F5" s="334" t="s">
        <v>101</v>
      </c>
      <c r="G5" s="335">
        <v>46143</v>
      </c>
    </row>
    <row r="6" spans="2:8">
      <c r="B6" s="334" t="s">
        <v>1308</v>
      </c>
      <c r="C6" s="334">
        <v>256790</v>
      </c>
      <c r="D6" s="334" t="s">
        <v>1309</v>
      </c>
      <c r="E6" s="334" t="s">
        <v>537</v>
      </c>
      <c r="F6" s="334" t="s">
        <v>1310</v>
      </c>
      <c r="G6" s="335">
        <v>45992</v>
      </c>
    </row>
    <row r="7" spans="2:8">
      <c r="B7" s="334" t="s">
        <v>1311</v>
      </c>
      <c r="C7" s="334">
        <v>265193</v>
      </c>
      <c r="D7" s="334" t="s">
        <v>1312</v>
      </c>
      <c r="E7" s="334" t="s">
        <v>538</v>
      </c>
      <c r="F7" s="334" t="s">
        <v>1313</v>
      </c>
      <c r="G7" s="334" t="s">
        <v>1314</v>
      </c>
    </row>
    <row r="8" spans="2:8">
      <c r="B8" s="334" t="s">
        <v>1315</v>
      </c>
      <c r="C8" s="334">
        <v>293716</v>
      </c>
      <c r="D8" s="334" t="s">
        <v>1316</v>
      </c>
      <c r="E8" s="334" t="s">
        <v>538</v>
      </c>
      <c r="F8" s="334" t="s">
        <v>1313</v>
      </c>
      <c r="G8" s="335">
        <v>46204</v>
      </c>
    </row>
    <row r="9" spans="2:8">
      <c r="B9" s="334" t="s">
        <v>1317</v>
      </c>
      <c r="C9" s="334">
        <v>257258</v>
      </c>
      <c r="D9" s="334" t="s">
        <v>1318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1319</v>
      </c>
      <c r="C10" s="334">
        <v>371147</v>
      </c>
      <c r="D10" s="334" t="s">
        <v>1320</v>
      </c>
      <c r="E10" s="334" t="s">
        <v>539</v>
      </c>
      <c r="F10" s="334" t="s">
        <v>144</v>
      </c>
      <c r="G10" s="334" t="s">
        <v>1314</v>
      </c>
    </row>
    <row r="11" spans="2:8">
      <c r="B11" s="334" t="s">
        <v>1321</v>
      </c>
      <c r="C11" s="334">
        <v>259230</v>
      </c>
      <c r="D11" s="334" t="s">
        <v>1322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1323</v>
      </c>
      <c r="C12" s="334">
        <v>370705</v>
      </c>
      <c r="D12" s="334"/>
      <c r="E12" s="334" t="s">
        <v>539</v>
      </c>
      <c r="F12" s="334" t="s">
        <v>144</v>
      </c>
      <c r="G12" s="334" t="s">
        <v>1314</v>
      </c>
    </row>
    <row r="13" spans="2:8">
      <c r="B13" s="334" t="s">
        <v>1324</v>
      </c>
      <c r="C13" s="334">
        <v>258542</v>
      </c>
      <c r="D13" s="334" t="s">
        <v>1325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1326</v>
      </c>
      <c r="C14" s="334">
        <v>257050</v>
      </c>
      <c r="D14" s="334" t="s">
        <v>1327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1328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1329</v>
      </c>
      <c r="E3" s="326" t="s">
        <v>1330</v>
      </c>
      <c r="F3" s="326" t="s">
        <v>1331</v>
      </c>
      <c r="G3" s="331" t="s">
        <v>1332</v>
      </c>
      <c r="H3" s="326" t="s">
        <v>1333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1334</v>
      </c>
      <c r="H4" s="329"/>
    </row>
    <row r="5" spans="3:8" ht="29.25">
      <c r="C5" s="327" t="s">
        <v>537</v>
      </c>
      <c r="D5" s="327" t="s">
        <v>1335</v>
      </c>
      <c r="E5" s="328">
        <v>46000</v>
      </c>
      <c r="F5" s="327">
        <v>9000</v>
      </c>
      <c r="G5" s="332" t="s">
        <v>1336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1337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1338</v>
      </c>
      <c r="G7" s="333" t="s">
        <v>1339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1340</v>
      </c>
      <c r="H8" s="327"/>
    </row>
    <row r="9" spans="3:8">
      <c r="C9" s="327" t="s">
        <v>464</v>
      </c>
      <c r="D9" s="327" t="s">
        <v>1341</v>
      </c>
      <c r="E9" s="328">
        <v>45993</v>
      </c>
      <c r="F9" s="327">
        <v>12000</v>
      </c>
      <c r="G9" s="332" t="s">
        <v>1342</v>
      </c>
      <c r="H9" s="327"/>
    </row>
    <row r="10" spans="3:8" ht="29.25">
      <c r="C10" s="327" t="s">
        <v>464</v>
      </c>
      <c r="D10" s="327" t="s">
        <v>1343</v>
      </c>
      <c r="E10" s="328">
        <v>45993</v>
      </c>
      <c r="F10" s="327">
        <v>9000</v>
      </c>
      <c r="G10" s="332" t="s">
        <v>1344</v>
      </c>
      <c r="H10" s="327"/>
    </row>
    <row r="11" spans="3:8" ht="29.25">
      <c r="C11" s="327" t="s">
        <v>464</v>
      </c>
      <c r="D11" s="327" t="s">
        <v>1345</v>
      </c>
      <c r="E11" s="328">
        <v>45993</v>
      </c>
      <c r="F11" s="327">
        <v>10000</v>
      </c>
      <c r="G11" s="332" t="s">
        <v>1344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1346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1347</v>
      </c>
      <c r="W1" s="396"/>
      <c r="X1" s="396"/>
      <c r="Y1" s="104"/>
    </row>
    <row r="2" spans="1:25" s="101" customFormat="1" ht="11.25" customHeight="1">
      <c r="A2" s="105" t="s">
        <v>1348</v>
      </c>
      <c r="B2" s="105" t="s">
        <v>1349</v>
      </c>
      <c r="C2" s="105" t="s">
        <v>313</v>
      </c>
      <c r="D2" s="106" t="s">
        <v>869</v>
      </c>
      <c r="E2" s="106" t="s">
        <v>870</v>
      </c>
      <c r="F2" s="106" t="s">
        <v>1350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1351</v>
      </c>
      <c r="U2" s="108" t="s">
        <v>872</v>
      </c>
      <c r="V2" s="103">
        <f ca="1">TODAY()-1</f>
        <v>45999</v>
      </c>
      <c r="W2" s="103">
        <f ca="1">V2-1</f>
        <v>45998</v>
      </c>
      <c r="X2" s="103">
        <f ca="1">W2-1</f>
        <v>45997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500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2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2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1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59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2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500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59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500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0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1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59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500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122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500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2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1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2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122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1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59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59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1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1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1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59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>
        <f ca="1">_xlfn.XLOOKUP(G155&amp;$V$2,BS_CONTROLE[CHAVE],BS_CONTROLE[Quantidade_11],"-")</f>
        <v>1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500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0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122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2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1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1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2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59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500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1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1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59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2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500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0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1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59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>
        <f>IF(SP_SUL!B229="","*",SP_SUL!B229)</f>
        <v>46001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>
        <f>IF(SP_SUL!B230="","*",SP_SUL!B230)</f>
        <v>46001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1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>
        <f>IF(SP_SUL!B231="","*",SP_SUL!B231)</f>
        <v>46001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55</v>
      </c>
      <c r="N230" s="270">
        <f>IF(SP_SUL!K232="","*",SP_SUL!K232)</f>
        <v>75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122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>
        <f>IF(SP_SUL!B241="","*",SP_SUL!B241)</f>
        <v>46001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*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*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*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1352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85"/>
        <filter val="V89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1353</v>
      </c>
      <c r="D5" s="398"/>
      <c r="E5" s="398"/>
      <c r="F5" s="398"/>
      <c r="G5" s="398"/>
      <c r="H5" s="398"/>
      <c r="I5" s="398"/>
      <c r="J5" s="399"/>
      <c r="K5" s="400" t="s">
        <v>1354</v>
      </c>
      <c r="L5" s="401"/>
      <c r="M5" s="401"/>
      <c r="N5" s="401"/>
      <c r="O5" s="402" t="s">
        <v>1355</v>
      </c>
      <c r="P5" s="403"/>
      <c r="Q5" s="404"/>
    </row>
    <row r="6" spans="1:17" s="94" customFormat="1" ht="15.75" customHeight="1">
      <c r="A6" s="88" t="s">
        <v>1350</v>
      </c>
      <c r="B6" s="95" t="s">
        <v>1349</v>
      </c>
      <c r="C6" s="96" t="s">
        <v>869</v>
      </c>
      <c r="D6" s="97" t="s">
        <v>870</v>
      </c>
      <c r="E6" s="96" t="s">
        <v>1356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1357</v>
      </c>
      <c r="M6" s="139" t="s">
        <v>335</v>
      </c>
      <c r="N6" s="140" t="s">
        <v>864</v>
      </c>
      <c r="O6" s="246" t="s">
        <v>907</v>
      </c>
      <c r="P6" s="157"/>
      <c r="Q6" s="193" t="s">
        <v>1358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>
        <f>IF(SP_SUL!B229="","*",SP_SUL!B229)</f>
        <v>46001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>
        <f>IF(SP_SUL!B230="","*",SP_SUL!B230)</f>
        <v>46001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>
        <f>IF(SP_SUL!B231="","*",SP_SUL!B231)</f>
        <v>46001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75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75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>
        <f>IF(SP_SUL!B241="","*",SP_SUL!B241)</f>
        <v>46001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>
        <f>IF(SP_SUL!B243="","*",SP_SUL!B243)</f>
        <v>46001</v>
      </c>
      <c r="B243" s="99" t="str">
        <f>IF(SP_SUL!X243="","*",SP_SUL!X243)</f>
        <v>*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>
        <f>IF(SP_SUL!B244="","*",SP_SUL!B244)</f>
        <v>46001</v>
      </c>
      <c r="B244" s="99" t="str">
        <f>IF(SP_SUL!X244="","*",SP_SUL!X244)</f>
        <v>*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1358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D3040" sqref="D304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1359</v>
      </c>
      <c r="C2" s="96" t="s">
        <v>854</v>
      </c>
      <c r="D2" s="96" t="s">
        <v>856</v>
      </c>
      <c r="E2" s="96" t="s">
        <v>1360</v>
      </c>
      <c r="F2" s="96" t="s">
        <v>1361</v>
      </c>
      <c r="G2" s="96" t="s">
        <v>1362</v>
      </c>
      <c r="H2" s="96" t="s">
        <v>1363</v>
      </c>
      <c r="I2" s="96" t="s">
        <v>1364</v>
      </c>
      <c r="J2" s="96" t="s">
        <v>1365</v>
      </c>
      <c r="K2" s="131" t="s">
        <v>1366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 t="str">
        <f>IF(SP_SUL!B223="","*",SP_SUL!B223)</f>
        <v>*</v>
      </c>
      <c r="D208" s="121" t="str">
        <f>IF(SP_SUL!D223="","*",SP_SUL!D223)</f>
        <v>*</v>
      </c>
      <c r="E208" s="121" t="str">
        <f>IF(SP_SUL!H223="","*",SP_SUL!H223)</f>
        <v>*</v>
      </c>
      <c r="F208" s="137" t="str">
        <f>IF(SP_SUL!M223="","*",SP_SUL!M223)</f>
        <v>-</v>
      </c>
      <c r="G208" s="121" t="str">
        <f>IF(SP_SUL!I223="","*",SP_SUL!I223)</f>
        <v>*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>
        <f>IF(SP_SUL!B229="","*",SP_SUL!B229)</f>
        <v>46001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>
        <f>IF(SP_SUL!B230="","*",SP_SUL!B230)</f>
        <v>46001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>
        <f>IF(SP_SUL!B231="","*",SP_SUL!B231)</f>
        <v>46001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 t="str">
        <f>IF(SP_SUL!B233="","*",SP_SUL!B233)</f>
        <v>*</v>
      </c>
      <c r="D217" s="121" t="str">
        <f>IF(SP_SUL!D233="","*",SP_SUL!D233)</f>
        <v>*</v>
      </c>
      <c r="E217" s="121" t="str">
        <f>IF(SP_SUL!H233="","*",SP_SUL!H233)</f>
        <v>*</v>
      </c>
      <c r="F217" s="137" t="str">
        <f>IF(SP_SUL!M233="","*",SP_SUL!M233)</f>
        <v>-</v>
      </c>
      <c r="G217" s="121" t="str">
        <f>IF(SP_SUL!I233="","*",SP_SUL!I233)</f>
        <v>*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>
        <f>IF(SP_SUL!B241="","*",SP_SUL!B241)</f>
        <v>46001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*</v>
      </c>
      <c r="C230" s="121" t="str">
        <f>IF(SP_SUL!B251="","*",SP_SUL!B251)</f>
        <v>*</v>
      </c>
      <c r="D230" s="121" t="str">
        <f>IF(SP_SUL!D251="","*",SP_SUL!D251)</f>
        <v>*</v>
      </c>
      <c r="E230" s="121" t="str">
        <f>IF(SP_SUL!H251="","*",SP_SUL!H251)</f>
        <v>*</v>
      </c>
      <c r="F230" s="137" t="str">
        <f>IF(SP_SUL!M251="","*",SP_SUL!M251)</f>
        <v>-</v>
      </c>
      <c r="G230" s="121" t="str">
        <f>IF(SP_SUL!I251="","*",SP_SUL!I251)</f>
        <v>*</v>
      </c>
      <c r="H230" s="121" t="str">
        <f>IF(SP_SUL!AB251="","*",SP_SUL!AB251)</f>
        <v>*</v>
      </c>
      <c r="I230" s="121" t="str">
        <f>IF(SP_SUL!AC251="","*",SP_SUL!AC251)</f>
        <v>*</v>
      </c>
      <c r="J230" s="122" t="str">
        <f>IF(SP_SUL!AA251="","*",SP_SUL!AA251)</f>
        <v>*</v>
      </c>
      <c r="K230" s="134" t="str">
        <f>IF(SP_SUL!AD251="","*",SP_SUL!AD251)</f>
        <v>*</v>
      </c>
    </row>
    <row r="231" spans="2:11" s="123" customFormat="1" hidden="1">
      <c r="B231" s="120" t="str">
        <f>IF(SP_SUL!Y252="","*",SP_SUL!Y252)</f>
        <v>*</v>
      </c>
      <c r="C231" s="121" t="str">
        <f>IF(SP_SUL!B252="","*",SP_SUL!B252)</f>
        <v>*</v>
      </c>
      <c r="D231" s="121" t="str">
        <f>IF(SP_SUL!D252="","*",SP_SUL!D252)</f>
        <v>*</v>
      </c>
      <c r="E231" s="121" t="str">
        <f>IF(SP_SUL!H252="","*",SP_SUL!H252)</f>
        <v>*</v>
      </c>
      <c r="F231" s="137" t="str">
        <f>IF(SP_SUL!M252="","*",SP_SUL!M252)</f>
        <v>-</v>
      </c>
      <c r="G231" s="121" t="str">
        <f>IF(SP_SUL!I252="","*",SP_SUL!I252)</f>
        <v>*</v>
      </c>
      <c r="H231" s="121" t="str">
        <f>IF(SP_SUL!AB252="","*",SP_SUL!AB252)</f>
        <v>*</v>
      </c>
      <c r="I231" s="121" t="str">
        <f>IF(SP_SUL!AC252="","*",SP_SUL!AC252)</f>
        <v>*</v>
      </c>
      <c r="J231" s="122" t="str">
        <f>IF(SP_SUL!AA252="","*",SP_SUL!AA252)</f>
        <v>*</v>
      </c>
      <c r="K231" s="134" t="str">
        <f>IF(SP_SUL!AD252="","*",SP_SUL!AD252)</f>
        <v>*</v>
      </c>
    </row>
    <row r="232" spans="2:11" s="123" customFormat="1" hidden="1">
      <c r="B232" s="120" t="str">
        <f>IF(SP_SUL!Y253="","*",SP_SUL!Y253)</f>
        <v>*</v>
      </c>
      <c r="C232" s="121" t="str">
        <f>IF(SP_SUL!B253="","*",SP_SUL!B253)</f>
        <v>*</v>
      </c>
      <c r="D232" s="121" t="str">
        <f>IF(SP_SUL!D253="","*",SP_SUL!D253)</f>
        <v>*</v>
      </c>
      <c r="E232" s="121" t="str">
        <f>IF(SP_SUL!H253="","*",SP_SUL!H253)</f>
        <v>*</v>
      </c>
      <c r="F232" s="137" t="str">
        <f>IF(SP_SUL!M253="","*",SP_SUL!M253)</f>
        <v>-</v>
      </c>
      <c r="G232" s="121" t="str">
        <f>IF(SP_SUL!I253="","*",SP_SUL!I253)</f>
        <v>*</v>
      </c>
      <c r="H232" s="121" t="str">
        <f>IF(SP_SUL!AB253="","*",SP_SUL!AB253)</f>
        <v>*</v>
      </c>
      <c r="I232" s="121" t="str">
        <f>IF(SP_SUL!AC253="","*",SP_SUL!AC253)</f>
        <v>*</v>
      </c>
      <c r="J232" s="122" t="str">
        <f>IF(SP_SUL!AA253="","*",SP_SUL!AA253)</f>
        <v>*</v>
      </c>
      <c r="K232" s="134" t="str">
        <f>IF(SP_SUL!AD253="","*",SP_SUL!AD253)</f>
        <v>*</v>
      </c>
    </row>
    <row r="233" spans="2:11" s="123" customFormat="1" hidden="1">
      <c r="B233" s="120" t="str">
        <f>IF(SP_SUL!Y254="","*",SP_SUL!Y254)</f>
        <v>*</v>
      </c>
      <c r="C233" s="121" t="str">
        <f>IF(SP_SUL!B254="","*",SP_SUL!B254)</f>
        <v>*</v>
      </c>
      <c r="D233" s="121" t="str">
        <f>IF(SP_SUL!D254="","*",SP_SUL!D254)</f>
        <v>*</v>
      </c>
      <c r="E233" s="121" t="str">
        <f>IF(SP_SUL!H254="","*",SP_SUL!H254)</f>
        <v>*</v>
      </c>
      <c r="F233" s="137" t="str">
        <f>IF(SP_SUL!M254="","*",SP_SUL!M254)</f>
        <v>-</v>
      </c>
      <c r="G233" s="121" t="str">
        <f>IF(SP_SUL!I254="","*",SP_SUL!I254)</f>
        <v>*</v>
      </c>
      <c r="H233" s="121" t="str">
        <f>IF(SP_SUL!AB254="","*",SP_SUL!AB254)</f>
        <v>*</v>
      </c>
      <c r="I233" s="121" t="str">
        <f>IF(SP_SUL!AC254="","*",SP_SUL!AC254)</f>
        <v>*</v>
      </c>
      <c r="J233" s="122" t="str">
        <f>IF(SP_SUL!AA254="","*",SP_SUL!AA254)</f>
        <v>*</v>
      </c>
      <c r="K233" s="134" t="str">
        <f>IF(SP_SUL!AD254="","*",SP_SUL!AD254)</f>
        <v>*</v>
      </c>
    </row>
    <row r="234" spans="2:11" s="123" customFormat="1" hidden="1">
      <c r="B234" s="120" t="str">
        <f>IF(SP_SUL!Y255="","*",SP_SUL!Y255)</f>
        <v>*</v>
      </c>
      <c r="C234" s="121" t="str">
        <f>IF(SP_SUL!B255="","*",SP_SUL!B255)</f>
        <v>*</v>
      </c>
      <c r="D234" s="121" t="str">
        <f>IF(SP_SUL!D255="","*",SP_SUL!D255)</f>
        <v>*</v>
      </c>
      <c r="E234" s="121" t="str">
        <f>IF(SP_SUL!H255="","*",SP_SUL!H255)</f>
        <v>*</v>
      </c>
      <c r="F234" s="137" t="str">
        <f>IF(SP_SUL!M255="","*",SP_SUL!M255)</f>
        <v>-</v>
      </c>
      <c r="G234" s="121" t="str">
        <f>IF(SP_SUL!I255="","*",SP_SUL!I255)</f>
        <v>*</v>
      </c>
      <c r="H234" s="121" t="str">
        <f>IF(SP_SUL!AB255="","*",SP_SUL!AB255)</f>
        <v>*</v>
      </c>
      <c r="I234" s="121" t="str">
        <f>IF(SP_SUL!AC255="","*",SP_SUL!AC255)</f>
        <v>*</v>
      </c>
      <c r="J234" s="122" t="str">
        <f>IF(SP_SUL!AA255="","*",SP_SUL!AA255)</f>
        <v>*</v>
      </c>
      <c r="K234" s="134" t="str">
        <f>IF(SP_SUL!AD255="","*",SP_SUL!AD255)</f>
        <v>*</v>
      </c>
    </row>
    <row r="235" spans="2:11" s="123" customFormat="1" hidden="1">
      <c r="B235" s="120" t="str">
        <f>IF(SP_SUL!Y256="","*",SP_SUL!Y256)</f>
        <v>*</v>
      </c>
      <c r="C235" s="121" t="str">
        <f>IF(SP_SUL!B256="","*",SP_SUL!B256)</f>
        <v>*</v>
      </c>
      <c r="D235" s="121" t="str">
        <f>IF(SP_SUL!D256="","*",SP_SUL!D256)</f>
        <v>*</v>
      </c>
      <c r="E235" s="121" t="str">
        <f>IF(SP_SUL!H256="","*",SP_SUL!H256)</f>
        <v>*</v>
      </c>
      <c r="F235" s="137" t="str">
        <f>IF(SP_SUL!M256="","*",SP_SUL!M256)</f>
        <v>-</v>
      </c>
      <c r="G235" s="121" t="str">
        <f>IF(SP_SUL!I256="","*",SP_SUL!I256)</f>
        <v>*</v>
      </c>
      <c r="H235" s="121" t="str">
        <f>IF(SP_SUL!AB256="","*",SP_SUL!AB256)</f>
        <v>*</v>
      </c>
      <c r="I235" s="121" t="str">
        <f>IF(SP_SUL!AC256="","*",SP_SUL!AC256)</f>
        <v>*</v>
      </c>
      <c r="J235" s="122" t="str">
        <f>IF(SP_SUL!AA256="","*",SP_SUL!AA256)</f>
        <v>*</v>
      </c>
      <c r="K235" s="134" t="str">
        <f>IF(SP_SUL!AD256="","*",SP_SUL!AD256)</f>
        <v>*</v>
      </c>
    </row>
    <row r="236" spans="2:11" s="123" customFormat="1" hidden="1">
      <c r="B236" s="120" t="str">
        <f>IF(SP_SUL!Y257="","*",SP_SUL!Y257)</f>
        <v>*</v>
      </c>
      <c r="C236" s="121" t="str">
        <f>IF(SP_SUL!B257="","*",SP_SUL!B257)</f>
        <v>*</v>
      </c>
      <c r="D236" s="121" t="str">
        <f>IF(SP_SUL!D257="","*",SP_SUL!D257)</f>
        <v>*</v>
      </c>
      <c r="E236" s="121" t="str">
        <f>IF(SP_SUL!H257="","*",SP_SUL!H257)</f>
        <v>*</v>
      </c>
      <c r="F236" s="137" t="str">
        <f>IF(SP_SUL!M257="","*",SP_SUL!M257)</f>
        <v>-</v>
      </c>
      <c r="G236" s="121" t="str">
        <f>IF(SP_SUL!I257="","*",SP_SUL!I257)</f>
        <v>*</v>
      </c>
      <c r="H236" s="121" t="str">
        <f>IF(SP_SUL!AB257="","*",SP_SUL!AB257)</f>
        <v>*</v>
      </c>
      <c r="I236" s="121" t="str">
        <f>IF(SP_SUL!AC257="","*",SP_SUL!AC257)</f>
        <v>*</v>
      </c>
      <c r="J236" s="122" t="str">
        <f>IF(SP_SUL!AA257="","*",SP_SUL!AA257)</f>
        <v>*</v>
      </c>
      <c r="K236" s="134" t="str">
        <f>IF(SP_SUL!AD257="","*",SP_SUL!AD257)</f>
        <v>*</v>
      </c>
    </row>
    <row r="237" spans="2:11" s="123" customFormat="1" hidden="1">
      <c r="B237" s="120" t="str">
        <f>IF(SP_SUL!Y258="","*",SP_SUL!Y258)</f>
        <v>*</v>
      </c>
      <c r="C237" s="121" t="str">
        <f>IF(SP_SUL!B258="","*",SP_SUL!B258)</f>
        <v>*</v>
      </c>
      <c r="D237" s="121" t="str">
        <f>IF(SP_SUL!D258="","*",SP_SUL!D258)</f>
        <v>*</v>
      </c>
      <c r="E237" s="121" t="str">
        <f>IF(SP_SUL!H258="","*",SP_SUL!H258)</f>
        <v>*</v>
      </c>
      <c r="F237" s="137" t="str">
        <f>IF(SP_SUL!M258="","*",SP_SUL!M258)</f>
        <v>-</v>
      </c>
      <c r="G237" s="121" t="str">
        <f>IF(SP_SUL!I258="","*",SP_SUL!I258)</f>
        <v>*</v>
      </c>
      <c r="H237" s="121" t="str">
        <f>IF(SP_SUL!AB258="","*",SP_SUL!AB258)</f>
        <v>*</v>
      </c>
      <c r="I237" s="121" t="str">
        <f>IF(SP_SUL!AC258="","*",SP_SUL!AC258)</f>
        <v>*</v>
      </c>
      <c r="J237" s="122" t="str">
        <f>IF(SP_SUL!AA258="","*",SP_SUL!AA258)</f>
        <v>*</v>
      </c>
      <c r="K237" s="134" t="str">
        <f>IF(SP_SUL!AD258="","*",SP_SUL!AD258)</f>
        <v>*</v>
      </c>
    </row>
    <row r="238" spans="2:11" s="123" customFormat="1" hidden="1">
      <c r="B238" s="120" t="str">
        <f>IF(SP_SUL!Y259="","*",SP_SUL!Y259)</f>
        <v>*</v>
      </c>
      <c r="C238" s="121" t="str">
        <f>IF(SP_SUL!B259="","*",SP_SUL!B259)</f>
        <v>*</v>
      </c>
      <c r="D238" s="121" t="str">
        <f>IF(SP_SUL!D259="","*",SP_SUL!D259)</f>
        <v>*</v>
      </c>
      <c r="E238" s="121" t="str">
        <f>IF(SP_SUL!H259="","*",SP_SUL!H259)</f>
        <v>*</v>
      </c>
      <c r="F238" s="137" t="str">
        <f>IF(SP_SUL!M259="","*",SP_SUL!M259)</f>
        <v>-</v>
      </c>
      <c r="G238" s="121" t="str">
        <f>IF(SP_SUL!I259="","*",SP_SUL!I259)</f>
        <v>*</v>
      </c>
      <c r="H238" s="121" t="str">
        <f>IF(SP_SUL!AB259="","*",SP_SUL!AB259)</f>
        <v>*</v>
      </c>
      <c r="I238" s="121" t="str">
        <f>IF(SP_SUL!AC259="","*",SP_SUL!AC259)</f>
        <v>*</v>
      </c>
      <c r="J238" s="122" t="str">
        <f>IF(SP_SUL!AA259="","*",SP_SUL!AA259)</f>
        <v>*</v>
      </c>
      <c r="K238" s="134" t="str">
        <f>IF(SP_SUL!AD259="","*",SP_SUL!AD259)</f>
        <v>*</v>
      </c>
    </row>
    <row r="239" spans="2:11" s="123" customFormat="1" hidden="1">
      <c r="B239" s="120" t="str">
        <f>IF(SP_SUL!Y260="","*",SP_SUL!Y260)</f>
        <v>*</v>
      </c>
      <c r="C239" s="121" t="str">
        <f>IF(SP_SUL!B260="","*",SP_SUL!B260)</f>
        <v>*</v>
      </c>
      <c r="D239" s="121" t="str">
        <f>IF(SP_SUL!D260="","*",SP_SUL!D260)</f>
        <v>*</v>
      </c>
      <c r="E239" s="121" t="str">
        <f>IF(SP_SUL!H260="","*",SP_SUL!H260)</f>
        <v>*</v>
      </c>
      <c r="F239" s="137" t="str">
        <f>IF(SP_SUL!M260="","*",SP_SUL!M260)</f>
        <v>-</v>
      </c>
      <c r="G239" s="121" t="str">
        <f>IF(SP_SUL!I260="","*",SP_SUL!I260)</f>
        <v>*</v>
      </c>
      <c r="H239" s="121" t="str">
        <f>IF(SP_SUL!AB260="","*",SP_SUL!AB260)</f>
        <v>*</v>
      </c>
      <c r="I239" s="121" t="str">
        <f>IF(SP_SUL!AC260="","*",SP_SUL!AC260)</f>
        <v>*</v>
      </c>
      <c r="J239" s="122" t="str">
        <f>IF(SP_SUL!AA260="","*",SP_SUL!AA260)</f>
        <v>*</v>
      </c>
      <c r="K239" s="134" t="str">
        <f>IF(SP_SUL!AD260="","*",SP_SUL!AD260)</f>
        <v>*</v>
      </c>
    </row>
    <row r="240" spans="2:11" s="123" customFormat="1" hidden="1">
      <c r="B240" s="120" t="str">
        <f>IF(SP_SUL!Y261="","*",SP_SUL!Y261)</f>
        <v>*</v>
      </c>
      <c r="C240" s="121" t="str">
        <f>IF(SP_SUL!B261="","*",SP_SUL!B261)</f>
        <v>*</v>
      </c>
      <c r="D240" s="121" t="str">
        <f>IF(SP_SUL!D261="","*",SP_SUL!D261)</f>
        <v>*</v>
      </c>
      <c r="E240" s="121" t="str">
        <f>IF(SP_SUL!H261="","*",SP_SUL!H261)</f>
        <v>*</v>
      </c>
      <c r="F240" s="137" t="str">
        <f>IF(SP_SUL!M261="","*",SP_SUL!M261)</f>
        <v>-</v>
      </c>
      <c r="G240" s="121" t="str">
        <f>IF(SP_SUL!I261="","*",SP_SUL!I261)</f>
        <v>*</v>
      </c>
      <c r="H240" s="121" t="str">
        <f>IF(SP_SUL!AB261="","*",SP_SUL!AB261)</f>
        <v>*</v>
      </c>
      <c r="I240" s="121" t="str">
        <f>IF(SP_SUL!AC261="","*",SP_SUL!AC261)</f>
        <v>*</v>
      </c>
      <c r="J240" s="122" t="str">
        <f>IF(SP_SUL!AA261="","*",SP_SUL!AA261)</f>
        <v>*</v>
      </c>
      <c r="K240" s="134" t="str">
        <f>IF(SP_SUL!AD261="","*",SP_SUL!AD261)</f>
        <v>*</v>
      </c>
    </row>
    <row r="241" spans="2:11" s="123" customFormat="1" hidden="1">
      <c r="B241" s="120" t="str">
        <f>IF(SP_SUL!Y262="","*",SP_SUL!Y262)</f>
        <v>*</v>
      </c>
      <c r="C241" s="121" t="str">
        <f>IF(SP_SUL!B262="","*",SP_SUL!B262)</f>
        <v>*</v>
      </c>
      <c r="D241" s="121" t="str">
        <f>IF(SP_SUL!D262="","*",SP_SUL!D262)</f>
        <v>*</v>
      </c>
      <c r="E241" s="121" t="str">
        <f>IF(SP_SUL!H262="","*",SP_SUL!H262)</f>
        <v>*</v>
      </c>
      <c r="F241" s="137" t="str">
        <f>IF(SP_SUL!M262="","*",SP_SUL!M262)</f>
        <v>-</v>
      </c>
      <c r="G241" s="121" t="str">
        <f>IF(SP_SUL!I262="","*",SP_SUL!I262)</f>
        <v>*</v>
      </c>
      <c r="H241" s="121" t="str">
        <f>IF(SP_SUL!AB262="","*",SP_SUL!AB262)</f>
        <v>*</v>
      </c>
      <c r="I241" s="121" t="str">
        <f>IF(SP_SUL!AC262="","*",SP_SUL!AC262)</f>
        <v>*</v>
      </c>
      <c r="J241" s="122" t="str">
        <f>IF(SP_SUL!AA262="","*",SP_SUL!AA262)</f>
        <v>*</v>
      </c>
      <c r="K241" s="134" t="str">
        <f>IF(SP_SUL!AD262="","*",SP_SUL!AD262)</f>
        <v>*</v>
      </c>
    </row>
    <row r="242" spans="2:11" s="123" customFormat="1" hidden="1">
      <c r="B242" s="120" t="str">
        <f>IF(SP_SUL!Y263="","*",SP_SUL!Y263)</f>
        <v>*</v>
      </c>
      <c r="C242" s="121" t="str">
        <f>IF(SP_SUL!B263="","*",SP_SUL!B263)</f>
        <v>*</v>
      </c>
      <c r="D242" s="121" t="str">
        <f>IF(SP_SUL!D263="","*",SP_SUL!D263)</f>
        <v>*</v>
      </c>
      <c r="E242" s="121" t="str">
        <f>IF(SP_SUL!H263="","*",SP_SUL!H263)</f>
        <v>*</v>
      </c>
      <c r="F242" s="137" t="str">
        <f>IF(SP_SUL!M263="","*",SP_SUL!M263)</f>
        <v>-</v>
      </c>
      <c r="G242" s="121" t="str">
        <f>IF(SP_SUL!I263="","*",SP_SUL!I263)</f>
        <v>*</v>
      </c>
      <c r="H242" s="121" t="str">
        <f>IF(SP_SUL!AB263="","*",SP_SUL!AB263)</f>
        <v>*</v>
      </c>
      <c r="I242" s="121" t="str">
        <f>IF(SP_SUL!AC263="","*",SP_SUL!AC263)</f>
        <v>*</v>
      </c>
      <c r="J242" s="122" t="str">
        <f>IF(SP_SUL!AA263="","*",SP_SUL!AA263)</f>
        <v>*</v>
      </c>
      <c r="K242" s="134" t="str">
        <f>IF(SP_SUL!AD263="","*",SP_SUL!AD263)</f>
        <v>*</v>
      </c>
    </row>
    <row r="243" spans="2:11" s="123" customFormat="1" hidden="1">
      <c r="B243" s="120" t="str">
        <f>IF(SP_SUL!Y264="","*",SP_SUL!Y264)</f>
        <v>*</v>
      </c>
      <c r="C243" s="121" t="str">
        <f>IF(SP_SUL!B264="","*",SP_SUL!B264)</f>
        <v>*</v>
      </c>
      <c r="D243" s="121" t="str">
        <f>IF(SP_SUL!D264="","*",SP_SUL!D264)</f>
        <v>*</v>
      </c>
      <c r="E243" s="121" t="str">
        <f>IF(SP_SUL!H264="","*",SP_SUL!H264)</f>
        <v>*</v>
      </c>
      <c r="F243" s="137" t="str">
        <f>IF(SP_SUL!M264="","*",SP_SUL!M264)</f>
        <v>-</v>
      </c>
      <c r="G243" s="121" t="str">
        <f>IF(SP_SUL!I264="","*",SP_SUL!I264)</f>
        <v>*</v>
      </c>
      <c r="H243" s="121" t="str">
        <f>IF(SP_SUL!AB264="","*",SP_SUL!AB264)</f>
        <v>*</v>
      </c>
      <c r="I243" s="121" t="str">
        <f>IF(SP_SUL!AC264="","*",SP_SUL!AC264)</f>
        <v>*</v>
      </c>
      <c r="J243" s="122" t="str">
        <f>IF(SP_SUL!AA264="","*",SP_SUL!AA264)</f>
        <v>*</v>
      </c>
      <c r="K243" s="134" t="str">
        <f>IF(SP_SUL!AD264="","*",SP_SUL!AD264)</f>
        <v>*</v>
      </c>
    </row>
    <row r="244" spans="2:11" s="123" customFormat="1" hidden="1">
      <c r="B244" s="120" t="str">
        <f>IF(SP_SUL!Y265="","*",SP_SUL!Y265)</f>
        <v>*</v>
      </c>
      <c r="C244" s="121" t="str">
        <f>IF(SP_SUL!B265="","*",SP_SUL!B265)</f>
        <v>*</v>
      </c>
      <c r="D244" s="121" t="str">
        <f>IF(SP_SUL!D265="","*",SP_SUL!D265)</f>
        <v>*</v>
      </c>
      <c r="E244" s="121" t="str">
        <f>IF(SP_SUL!H265="","*",SP_SUL!H265)</f>
        <v>*</v>
      </c>
      <c r="F244" s="137" t="str">
        <f>IF(SP_SUL!M265="","*",SP_SUL!M265)</f>
        <v>-</v>
      </c>
      <c r="G244" s="121" t="str">
        <f>IF(SP_SUL!I265="","*",SP_SUL!I265)</f>
        <v>*</v>
      </c>
      <c r="H244" s="121" t="str">
        <f>IF(SP_SUL!AB265="","*",SP_SUL!AB265)</f>
        <v>*</v>
      </c>
      <c r="I244" s="121" t="str">
        <f>IF(SP_SUL!AC265="","*",SP_SUL!AC265)</f>
        <v>*</v>
      </c>
      <c r="J244" s="122" t="str">
        <f>IF(SP_SUL!AA265="","*",SP_SUL!AA265)</f>
        <v>*</v>
      </c>
      <c r="K244" s="134" t="str">
        <f>IF(SP_SUL!AD265="","*",SP_SUL!AD265)</f>
        <v>*</v>
      </c>
    </row>
    <row r="245" spans="2:11" s="123" customFormat="1" hidden="1">
      <c r="B245" s="120" t="str">
        <f>IF(SP_SUL!Y266="","*",SP_SUL!Y266)</f>
        <v>*</v>
      </c>
      <c r="C245" s="121" t="str">
        <f>IF(SP_SUL!B266="","*",SP_SUL!B266)</f>
        <v>*</v>
      </c>
      <c r="D245" s="121" t="str">
        <f>IF(SP_SUL!D266="","*",SP_SUL!D266)</f>
        <v>*</v>
      </c>
      <c r="E245" s="121" t="str">
        <f>IF(SP_SUL!H266="","*",SP_SUL!H266)</f>
        <v>*</v>
      </c>
      <c r="F245" s="137" t="str">
        <f>IF(SP_SUL!M266="","*",SP_SUL!M266)</f>
        <v>-</v>
      </c>
      <c r="G245" s="121" t="str">
        <f>IF(SP_SUL!I266="","*",SP_SUL!I266)</f>
        <v>*</v>
      </c>
      <c r="H245" s="121" t="str">
        <f>IF(SP_SUL!AB266="","*",SP_SUL!AB266)</f>
        <v>*</v>
      </c>
      <c r="I245" s="121" t="str">
        <f>IF(SP_SUL!AC266="","*",SP_SUL!AC266)</f>
        <v>*</v>
      </c>
      <c r="J245" s="122" t="str">
        <f>IF(SP_SUL!AA266="","*",SP_SUL!AA266)</f>
        <v>*</v>
      </c>
      <c r="K245" s="134" t="str">
        <f>IF(SP_SUL!AD266="","*",SP_SUL!AD266)</f>
        <v>*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*</v>
      </c>
      <c r="C247" s="121" t="str">
        <f>IF(SP_SUL!B268="","*",SP_SUL!B268)</f>
        <v>*</v>
      </c>
      <c r="D247" s="121" t="str">
        <f>IF(SP_SUL!D268="","*",SP_SUL!D268)</f>
        <v>*</v>
      </c>
      <c r="E247" s="121" t="str">
        <f>IF(SP_SUL!H268="","*",SP_SUL!H268)</f>
        <v>*</v>
      </c>
      <c r="F247" s="137" t="str">
        <f>IF(SP_SUL!M268="","*",SP_SUL!M268)</f>
        <v>-</v>
      </c>
      <c r="G247" s="121" t="str">
        <f>IF(SP_SUL!I268="","*",SP_SUL!I268)</f>
        <v>*</v>
      </c>
      <c r="H247" s="121" t="str">
        <f>IF(SP_SUL!AB268="","*",SP_SUL!AB268)</f>
        <v>*</v>
      </c>
      <c r="I247" s="121" t="str">
        <f>IF(SP_SUL!AC268="","*",SP_SUL!AC268)</f>
        <v>*</v>
      </c>
      <c r="J247" s="122" t="str">
        <f>IF(SP_SUL!AA268="","*",SP_SUL!AA268)</f>
        <v>*</v>
      </c>
      <c r="K247" s="134" t="str">
        <f>IF(SP_SUL!AD268="","*",SP_SUL!AD268)</f>
        <v>*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*</v>
      </c>
      <c r="E248" s="121" t="str">
        <f>IF(SP_SUL!H269="","*",SP_SUL!H269)</f>
        <v>*</v>
      </c>
      <c r="F248" s="137" t="str">
        <f>IF(SP_SUL!M269="","*",SP_SUL!M269)</f>
        <v>-</v>
      </c>
      <c r="G248" s="121" t="str">
        <f>IF(SP_SUL!I269="","*",SP_SUL!I269)</f>
        <v>*</v>
      </c>
      <c r="H248" s="121" t="str">
        <f>IF(SP_SUL!AB269="","*",SP_SUL!AB269)</f>
        <v>*</v>
      </c>
      <c r="I248" s="121" t="str">
        <f>IF(SP_SUL!AC269="","*",SP_SUL!AC269)</f>
        <v>*</v>
      </c>
      <c r="J248" s="122" t="str">
        <f>IF(SP_SUL!AA269="","*",SP_SUL!AA269)</f>
        <v>*</v>
      </c>
      <c r="K248" s="134" t="str">
        <f>IF(SP_SUL!AD269="","*",SP_SUL!AD269)</f>
        <v>*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*</v>
      </c>
      <c r="C250" s="121" t="str">
        <f>IF(SP_SUL!B271="","*",SP_SUL!B271)</f>
        <v>*</v>
      </c>
      <c r="D250" s="121" t="str">
        <f>IF(SP_SUL!D271="","*",SP_SUL!D271)</f>
        <v>*</v>
      </c>
      <c r="E250" s="121" t="str">
        <f>IF(SP_SUL!H271="","*",SP_SUL!H271)</f>
        <v>*</v>
      </c>
      <c r="F250" s="137" t="str">
        <f>IF(SP_SUL!M271="","*",SP_SUL!M271)</f>
        <v>-</v>
      </c>
      <c r="G250" s="121" t="str">
        <f>IF(SP_SUL!I271="","*",SP_SUL!I271)</f>
        <v>*</v>
      </c>
      <c r="H250" s="121" t="str">
        <f>IF(SP_SUL!AB271="","*",SP_SUL!AB271)</f>
        <v>*</v>
      </c>
      <c r="I250" s="121" t="str">
        <f>IF(SP_SUL!AC271="","*",SP_SUL!AC271)</f>
        <v>*</v>
      </c>
      <c r="J250" s="122" t="str">
        <f>IF(SP_SUL!AA271="","*",SP_SUL!AA271)</f>
        <v>*</v>
      </c>
      <c r="K250" s="134" t="str">
        <f>IF(SP_SUL!AD271="","*",SP_SUL!AD271)</f>
        <v>*</v>
      </c>
    </row>
    <row r="251" spans="2:11" s="123" customFormat="1" hidden="1">
      <c r="B251" s="120" t="str">
        <f>IF(SP_SUL!Y272="","*",SP_SUL!Y272)</f>
        <v>*</v>
      </c>
      <c r="C251" s="121" t="str">
        <f>IF(SP_SUL!B272="","*",SP_SUL!B272)</f>
        <v>*</v>
      </c>
      <c r="D251" s="121" t="str">
        <f>IF(SP_SUL!D272="","*",SP_SUL!D272)</f>
        <v>*</v>
      </c>
      <c r="E251" s="121" t="str">
        <f>IF(SP_SUL!H272="","*",SP_SUL!H272)</f>
        <v>*</v>
      </c>
      <c r="F251" s="137" t="str">
        <f>IF(SP_SUL!M272="","*",SP_SUL!M272)</f>
        <v>-</v>
      </c>
      <c r="G251" s="121" t="str">
        <f>IF(SP_SUL!I272="","*",SP_SUL!I272)</f>
        <v>*</v>
      </c>
      <c r="H251" s="121" t="str">
        <f>IF(SP_SUL!AB272="","*",SP_SUL!AB272)</f>
        <v>*</v>
      </c>
      <c r="I251" s="121" t="str">
        <f>IF(SP_SUL!AC272="","*",SP_SUL!AC272)</f>
        <v>*</v>
      </c>
      <c r="J251" s="122" t="str">
        <f>IF(SP_SUL!AA272="","*",SP_SUL!AA272)</f>
        <v>*</v>
      </c>
      <c r="K251" s="134" t="str">
        <f>IF(SP_SUL!AD272="","*",SP_SUL!AD272)</f>
        <v>*</v>
      </c>
    </row>
    <row r="252" spans="2:11" s="123" customFormat="1" hidden="1">
      <c r="B252" s="120" t="str">
        <f>IF(SP_SUL!Y273="","*",SP_SUL!Y273)</f>
        <v>*</v>
      </c>
      <c r="C252" s="121" t="str">
        <f>IF(SP_SUL!B273="","*",SP_SUL!B273)</f>
        <v>*</v>
      </c>
      <c r="D252" s="121" t="str">
        <f>IF(SP_SUL!D273="","*",SP_SUL!D273)</f>
        <v>*</v>
      </c>
      <c r="E252" s="121" t="str">
        <f>IF(SP_SUL!H273="","*",SP_SUL!H273)</f>
        <v>*</v>
      </c>
      <c r="F252" s="137" t="str">
        <f>IF(SP_SUL!M273="","*",SP_SUL!M273)</f>
        <v>-</v>
      </c>
      <c r="G252" s="121" t="str">
        <f>IF(SP_SUL!I273="","*",SP_SUL!I273)</f>
        <v>*</v>
      </c>
      <c r="H252" s="121" t="str">
        <f>IF(SP_SUL!AB273="","*",SP_SUL!AB273)</f>
        <v>*</v>
      </c>
      <c r="I252" s="121" t="str">
        <f>IF(SP_SUL!AC273="","*",SP_SUL!AC273)</f>
        <v>*</v>
      </c>
      <c r="J252" s="122" t="str">
        <f>IF(SP_SUL!AA273="","*",SP_SUL!AA273)</f>
        <v>*</v>
      </c>
      <c r="K252" s="134" t="str">
        <f>IF(SP_SUL!AD273="","*",SP_SUL!AD273)</f>
        <v>*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*</v>
      </c>
      <c r="E253" s="121" t="str">
        <f>IF(SP_SUL!H274="","*",SP_SUL!H274)</f>
        <v>*</v>
      </c>
      <c r="F253" s="137" t="str">
        <f>IF(SP_SUL!M274="","*",SP_SUL!M274)</f>
        <v>-</v>
      </c>
      <c r="G253" s="121" t="str">
        <f>IF(SP_SUL!I274="","*",SP_SUL!I274)</f>
        <v>*</v>
      </c>
      <c r="H253" s="121" t="str">
        <f>IF(SP_SUL!AB274="","*",SP_SUL!AB274)</f>
        <v>*</v>
      </c>
      <c r="I253" s="121" t="str">
        <f>IF(SP_SUL!AC274="","*",SP_SUL!AC274)</f>
        <v>*</v>
      </c>
      <c r="J253" s="122" t="str">
        <f>IF(SP_SUL!AA274="","*",SP_SUL!AA274)</f>
        <v>*</v>
      </c>
      <c r="K253" s="134" t="str">
        <f>IF(SP_SUL!AD274="","*",SP_SUL!AD274)</f>
        <v>*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*</v>
      </c>
      <c r="E254" s="121" t="str">
        <f>IF(SP_SUL!H275="","*",SP_SUL!H275)</f>
        <v>*</v>
      </c>
      <c r="F254" s="137" t="str">
        <f>IF(SP_SUL!M275="","*",SP_SUL!M275)</f>
        <v>-</v>
      </c>
      <c r="G254" s="121" t="str">
        <f>IF(SP_SUL!I275="","*",SP_SUL!I275)</f>
        <v>*</v>
      </c>
      <c r="H254" s="121" t="str">
        <f>IF(SP_SUL!AB275="","*",SP_SUL!AB275)</f>
        <v>*</v>
      </c>
      <c r="I254" s="121" t="str">
        <f>IF(SP_SUL!AC275="","*",SP_SUL!AC275)</f>
        <v>*</v>
      </c>
      <c r="J254" s="122" t="str">
        <f>IF(SP_SUL!AA275="","*",SP_SUL!AA275)</f>
        <v>*</v>
      </c>
      <c r="K254" s="134" t="str">
        <f>IF(SP_SUL!AD275="","*",SP_SUL!AD275)</f>
        <v>*</v>
      </c>
    </row>
    <row r="255" spans="2:11" s="123" customFormat="1" hidden="1">
      <c r="B255" s="120" t="str">
        <f>IF(SP_SUL!Y276="","*",SP_SUL!Y276)</f>
        <v>*</v>
      </c>
      <c r="C255" s="121" t="str">
        <f>IF(SP_SUL!B276="","*",SP_SUL!B276)</f>
        <v>*</v>
      </c>
      <c r="D255" s="121" t="str">
        <f>IF(SP_SUL!D276="","*",SP_SUL!D276)</f>
        <v>*</v>
      </c>
      <c r="E255" s="121" t="str">
        <f>IF(SP_SUL!H276="","*",SP_SUL!H276)</f>
        <v>*</v>
      </c>
      <c r="F255" s="137" t="str">
        <f>IF(SP_SUL!M276="","*",SP_SUL!M276)</f>
        <v>-</v>
      </c>
      <c r="G255" s="121" t="str">
        <f>IF(SP_SUL!I276="","*",SP_SUL!I276)</f>
        <v>*</v>
      </c>
      <c r="H255" s="121" t="str">
        <f>IF(SP_SUL!AB276="","*",SP_SUL!AB276)</f>
        <v>*</v>
      </c>
      <c r="I255" s="121" t="str">
        <f>IF(SP_SUL!AC276="","*",SP_SUL!AC276)</f>
        <v>*</v>
      </c>
      <c r="J255" s="122" t="str">
        <f>IF(SP_SUL!AA276="","*",SP_SUL!AA276)</f>
        <v>*</v>
      </c>
      <c r="K255" s="134" t="str">
        <f>IF(SP_SUL!AD276="","*",SP_SUL!AD276)</f>
        <v>*</v>
      </c>
    </row>
    <row r="256" spans="2:11" s="123" customFormat="1" hidden="1">
      <c r="B256" s="120" t="str">
        <f>IF(SP_SUL!Y277="","*",SP_SUL!Y277)</f>
        <v>*</v>
      </c>
      <c r="C256" s="121" t="str">
        <f>IF(SP_SUL!B277="","*",SP_SUL!B277)</f>
        <v>*</v>
      </c>
      <c r="D256" s="121" t="str">
        <f>IF(SP_SUL!D277="","*",SP_SUL!D277)</f>
        <v>*</v>
      </c>
      <c r="E256" s="121" t="str">
        <f>IF(SP_SUL!H277="","*",SP_SUL!H277)</f>
        <v>*</v>
      </c>
      <c r="F256" s="137" t="str">
        <f>IF(SP_SUL!M277="","*",SP_SUL!M277)</f>
        <v>-</v>
      </c>
      <c r="G256" s="121" t="str">
        <f>IF(SP_SUL!I277="","*",SP_SUL!I277)</f>
        <v>*</v>
      </c>
      <c r="H256" s="121" t="str">
        <f>IF(SP_SUL!AB277="","*",SP_SUL!AB277)</f>
        <v>*</v>
      </c>
      <c r="I256" s="121" t="str">
        <f>IF(SP_SUL!AC277="","*",SP_SUL!AC277)</f>
        <v>*</v>
      </c>
      <c r="J256" s="122" t="str">
        <f>IF(SP_SUL!AA277="","*",SP_SUL!AA277)</f>
        <v>*</v>
      </c>
      <c r="K256" s="134" t="str">
        <f>IF(SP_SUL!AD277="","*",SP_SUL!AD277)</f>
        <v>*</v>
      </c>
    </row>
    <row r="257" spans="2:11" s="123" customFormat="1" hidden="1">
      <c r="B257" s="120" t="str">
        <f>IF(SP_SUL!Y278="","*",SP_SUL!Y278)</f>
        <v>*</v>
      </c>
      <c r="C257" s="121" t="str">
        <f>IF(SP_SUL!B278="","*",SP_SUL!B278)</f>
        <v>*</v>
      </c>
      <c r="D257" s="121" t="str">
        <f>IF(SP_SUL!D278="","*",SP_SUL!D278)</f>
        <v>*</v>
      </c>
      <c r="E257" s="121" t="str">
        <f>IF(SP_SUL!H278="","*",SP_SUL!H278)</f>
        <v>*</v>
      </c>
      <c r="F257" s="137" t="str">
        <f>IF(SP_SUL!M278="","*",SP_SUL!M278)</f>
        <v>-</v>
      </c>
      <c r="G257" s="121" t="str">
        <f>IF(SP_SUL!I278="","*",SP_SUL!I278)</f>
        <v>*</v>
      </c>
      <c r="H257" s="121" t="str">
        <f>IF(SP_SUL!AB278="","*",SP_SUL!AB278)</f>
        <v>*</v>
      </c>
      <c r="I257" s="121" t="str">
        <f>IF(SP_SUL!AC278="","*",SP_SUL!AC278)</f>
        <v>*</v>
      </c>
      <c r="J257" s="122" t="str">
        <f>IF(SP_SUL!AA278="","*",SP_SUL!AA278)</f>
        <v>*</v>
      </c>
      <c r="K257" s="134" t="str">
        <f>IF(SP_SUL!AD278="","*",SP_SUL!AD278)</f>
        <v>*</v>
      </c>
    </row>
    <row r="258" spans="2:11" s="123" customFormat="1" hidden="1">
      <c r="B258" s="120" t="str">
        <f>IF(SP_SUL!Y279="","*",SP_SUL!Y279)</f>
        <v>*</v>
      </c>
      <c r="C258" s="121" t="str">
        <f>IF(SP_SUL!B279="","*",SP_SUL!B279)</f>
        <v>*</v>
      </c>
      <c r="D258" s="121" t="str">
        <f>IF(SP_SUL!D279="","*",SP_SUL!D279)</f>
        <v>*</v>
      </c>
      <c r="E258" s="121" t="str">
        <f>IF(SP_SUL!H279="","*",SP_SUL!H279)</f>
        <v>*</v>
      </c>
      <c r="F258" s="137" t="str">
        <f>IF(SP_SUL!M279="","*",SP_SUL!M279)</f>
        <v>-</v>
      </c>
      <c r="G258" s="121" t="str">
        <f>IF(SP_SUL!I279="","*",SP_SUL!I279)</f>
        <v>*</v>
      </c>
      <c r="H258" s="121" t="str">
        <f>IF(SP_SUL!AB279="","*",SP_SUL!AB279)</f>
        <v>*</v>
      </c>
      <c r="I258" s="121" t="str">
        <f>IF(SP_SUL!AC279="","*",SP_SUL!AC279)</f>
        <v>*</v>
      </c>
      <c r="J258" s="122" t="str">
        <f>IF(SP_SUL!AA279="","*",SP_SUL!AA279)</f>
        <v>*</v>
      </c>
      <c r="K258" s="134" t="str">
        <f>IF(SP_SUL!AD279="","*",SP_SUL!AD279)</f>
        <v>*</v>
      </c>
    </row>
    <row r="259" spans="2:11" s="123" customFormat="1" hidden="1">
      <c r="B259" s="120" t="str">
        <f>IF(SP_SUL!Y280="","*",SP_SUL!Y280)</f>
        <v>*</v>
      </c>
      <c r="C259" s="121" t="str">
        <f>IF(SP_SUL!B280="","*",SP_SUL!B280)</f>
        <v>*</v>
      </c>
      <c r="D259" s="121" t="str">
        <f>IF(SP_SUL!D280="","*",SP_SUL!D280)</f>
        <v>*</v>
      </c>
      <c r="E259" s="121" t="str">
        <f>IF(SP_SUL!H280="","*",SP_SUL!H280)</f>
        <v>*</v>
      </c>
      <c r="F259" s="137" t="str">
        <f>IF(SP_SUL!M280="","*",SP_SUL!M280)</f>
        <v>-</v>
      </c>
      <c r="G259" s="121" t="str">
        <f>IF(SP_SUL!I280="","*",SP_SUL!I280)</f>
        <v>*</v>
      </c>
      <c r="H259" s="121" t="str">
        <f>IF(SP_SUL!AB280="","*",SP_SUL!AB280)</f>
        <v>*</v>
      </c>
      <c r="I259" s="121" t="str">
        <f>IF(SP_SUL!AC280="","*",SP_SUL!AC280)</f>
        <v>*</v>
      </c>
      <c r="J259" s="122" t="str">
        <f>IF(SP_SUL!AA280="","*",SP_SUL!AA280)</f>
        <v>*</v>
      </c>
      <c r="K259" s="134" t="str">
        <f>IF(SP_SUL!AD280="","*",SP_SUL!AD280)</f>
        <v>*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 t="str">
        <f>IF(SP_SUL!B283="","*",SP_SUL!B283)</f>
        <v>*</v>
      </c>
      <c r="D262" s="121" t="str">
        <f>IF(SP_SUL!D283="","*",SP_SUL!D283)</f>
        <v>*</v>
      </c>
      <c r="E262" s="121" t="str">
        <f>IF(SP_SUL!H283="","*",SP_SUL!H283)</f>
        <v>*</v>
      </c>
      <c r="F262" s="137" t="str">
        <f>IF(SP_SUL!M283="","*",SP_SUL!M283)</f>
        <v>-</v>
      </c>
      <c r="G262" s="121" t="str">
        <f>IF(SP_SUL!I283="","*",SP_SUL!I283)</f>
        <v>*</v>
      </c>
      <c r="H262" s="121" t="str">
        <f>IF(SP_SUL!AB283="","*",SP_SUL!AB283)</f>
        <v>*</v>
      </c>
      <c r="I262" s="121" t="str">
        <f>IF(SP_SUL!AC283="","*",SP_SUL!AC283)</f>
        <v>*</v>
      </c>
      <c r="J262" s="122" t="str">
        <f>IF(SP_SUL!AA283="","*",SP_SUL!AA283)</f>
        <v>*</v>
      </c>
      <c r="K262" s="134" t="str">
        <f>IF(SP_SUL!AD283="","*",SP_SUL!AD283)</f>
        <v>*</v>
      </c>
    </row>
    <row r="263" spans="2:11" s="123" customFormat="1" hidden="1">
      <c r="B263" s="120" t="str">
        <f>IF(SP_SUL!Y284="","*",SP_SUL!Y284)</f>
        <v>*</v>
      </c>
      <c r="C263" s="121" t="str">
        <f>IF(SP_SUL!B284="","*",SP_SUL!B284)</f>
        <v>*</v>
      </c>
      <c r="D263" s="121" t="str">
        <f>IF(SP_SUL!D284="","*",SP_SUL!D284)</f>
        <v>*</v>
      </c>
      <c r="E263" s="121" t="str">
        <f>IF(SP_SUL!H284="","*",SP_SUL!H284)</f>
        <v>*</v>
      </c>
      <c r="F263" s="137" t="str">
        <f>IF(SP_SUL!M284="","*",SP_SUL!M284)</f>
        <v>-</v>
      </c>
      <c r="G263" s="121" t="str">
        <f>IF(SP_SUL!I284="","*",SP_SUL!I284)</f>
        <v>*</v>
      </c>
      <c r="H263" s="121" t="str">
        <f>IF(SP_SUL!AB284="","*",SP_SUL!AB284)</f>
        <v>*</v>
      </c>
      <c r="I263" s="121" t="str">
        <f>IF(SP_SUL!AC284="","*",SP_SUL!AC284)</f>
        <v>*</v>
      </c>
      <c r="J263" s="122" t="str">
        <f>IF(SP_SUL!AA284="","*",SP_SUL!AA284)</f>
        <v>*</v>
      </c>
      <c r="K263" s="134" t="str">
        <f>IF(SP_SUL!AD284="","*",SP_SUL!AD284)</f>
        <v>*</v>
      </c>
    </row>
    <row r="264" spans="2:11" s="123" customFormat="1" hidden="1">
      <c r="B264" s="120" t="str">
        <f>IF(SP_SUL!Y285="","*",SP_SUL!Y285)</f>
        <v>*</v>
      </c>
      <c r="C264" s="121" t="str">
        <f>IF(SP_SUL!B285="","*",SP_SUL!B285)</f>
        <v>*</v>
      </c>
      <c r="D264" s="121" t="str">
        <f>IF(SP_SUL!D285="","*",SP_SUL!D285)</f>
        <v>*</v>
      </c>
      <c r="E264" s="121" t="str">
        <f>IF(SP_SUL!H285="","*",SP_SUL!H285)</f>
        <v>*</v>
      </c>
      <c r="F264" s="137" t="str">
        <f>IF(SP_SUL!M285="","*",SP_SUL!M285)</f>
        <v>-</v>
      </c>
      <c r="G264" s="121" t="str">
        <f>IF(SP_SUL!I285="","*",SP_SUL!I285)</f>
        <v>*</v>
      </c>
      <c r="H264" s="121" t="str">
        <f>IF(SP_SUL!AB285="","*",SP_SUL!AB285)</f>
        <v>*</v>
      </c>
      <c r="I264" s="121" t="str">
        <f>IF(SP_SUL!AC285="","*",SP_SUL!AC285)</f>
        <v>*</v>
      </c>
      <c r="J264" s="122" t="str">
        <f>IF(SP_SUL!AA285="","*",SP_SUL!AA285)</f>
        <v>*</v>
      </c>
      <c r="K264" s="134" t="str">
        <f>IF(SP_SUL!AD285="","*",SP_SUL!AD285)</f>
        <v>*</v>
      </c>
    </row>
    <row r="265" spans="2:11" s="123" customFormat="1" hidden="1">
      <c r="B265" s="120" t="str">
        <f>IF(SP_SUL!Y286="","*",SP_SUL!Y286)</f>
        <v>*</v>
      </c>
      <c r="C265" s="121" t="str">
        <f>IF(SP_SUL!B286="","*",SP_SUL!B286)</f>
        <v>*</v>
      </c>
      <c r="D265" s="121" t="str">
        <f>IF(SP_SUL!D286="","*",SP_SUL!D286)</f>
        <v>*</v>
      </c>
      <c r="E265" s="121" t="str">
        <f>IF(SP_SUL!H286="","*",SP_SUL!H286)</f>
        <v>*</v>
      </c>
      <c r="F265" s="137" t="str">
        <f>IF(SP_SUL!M286="","*",SP_SUL!M286)</f>
        <v>-</v>
      </c>
      <c r="G265" s="121" t="str">
        <f>IF(SP_SUL!I286="","*",SP_SUL!I286)</f>
        <v>*</v>
      </c>
      <c r="H265" s="121" t="str">
        <f>IF(SP_SUL!AB286="","*",SP_SUL!AB286)</f>
        <v>*</v>
      </c>
      <c r="I265" s="121" t="str">
        <f>IF(SP_SUL!AC286="","*",SP_SUL!AC286)</f>
        <v>*</v>
      </c>
      <c r="J265" s="122" t="str">
        <f>IF(SP_SUL!AA286="","*",SP_SUL!AA286)</f>
        <v>*</v>
      </c>
      <c r="K265" s="134" t="str">
        <f>IF(SP_SUL!AD286="","*",SP_SUL!AD286)</f>
        <v>*</v>
      </c>
    </row>
    <row r="266" spans="2:11" s="123" customFormat="1" hidden="1">
      <c r="B266" s="120" t="str">
        <f>IF(SP_SUL!Y287="","*",SP_SUL!Y287)</f>
        <v>*</v>
      </c>
      <c r="C266" s="121" t="str">
        <f>IF(SP_SUL!B287="","*",SP_SUL!B287)</f>
        <v>*</v>
      </c>
      <c r="D266" s="121" t="str">
        <f>IF(SP_SUL!D287="","*",SP_SUL!D287)</f>
        <v>*</v>
      </c>
      <c r="E266" s="121" t="str">
        <f>IF(SP_SUL!H287="","*",SP_SUL!H287)</f>
        <v>*</v>
      </c>
      <c r="F266" s="137" t="str">
        <f>IF(SP_SUL!M287="","*",SP_SUL!M287)</f>
        <v>-</v>
      </c>
      <c r="G266" s="121" t="str">
        <f>IF(SP_SUL!I287="","*",SP_SUL!I287)</f>
        <v>*</v>
      </c>
      <c r="H266" s="121" t="str">
        <f>IF(SP_SUL!AB287="","*",SP_SUL!AB287)</f>
        <v>*</v>
      </c>
      <c r="I266" s="121" t="str">
        <f>IF(SP_SUL!AC287="","*",SP_SUL!AC287)</f>
        <v>*</v>
      </c>
      <c r="J266" s="122" t="str">
        <f>IF(SP_SUL!AA287="","*",SP_SUL!AA287)</f>
        <v>*</v>
      </c>
      <c r="K266" s="134" t="str">
        <f>IF(SP_SUL!AD287="","*",SP_SUL!AD287)</f>
        <v>*</v>
      </c>
    </row>
    <row r="267" spans="2:11" s="123" customFormat="1" hidden="1">
      <c r="B267" s="120" t="str">
        <f>IF(SP_SUL!Y288="","*",SP_SUL!Y288)</f>
        <v>*</v>
      </c>
      <c r="C267" s="121" t="str">
        <f>IF(SP_SUL!B288="","*",SP_SUL!B288)</f>
        <v>*</v>
      </c>
      <c r="D267" s="121" t="str">
        <f>IF(SP_SUL!D288="","*",SP_SUL!D288)</f>
        <v>*</v>
      </c>
      <c r="E267" s="121" t="str">
        <f>IF(SP_SUL!H288="","*",SP_SUL!H288)</f>
        <v>*</v>
      </c>
      <c r="F267" s="137" t="str">
        <f>IF(SP_SUL!M288="","*",SP_SUL!M288)</f>
        <v>-</v>
      </c>
      <c r="G267" s="121" t="str">
        <f>IF(SP_SUL!I288="","*",SP_SUL!I288)</f>
        <v>*</v>
      </c>
      <c r="H267" s="121" t="str">
        <f>IF(SP_SUL!AB288="","*",SP_SUL!AB288)</f>
        <v>*</v>
      </c>
      <c r="I267" s="121" t="str">
        <f>IF(SP_SUL!AC288="","*",SP_SUL!AC288)</f>
        <v>*</v>
      </c>
      <c r="J267" s="122" t="str">
        <f>IF(SP_SUL!AA288="","*",SP_SUL!AA288)</f>
        <v>*</v>
      </c>
      <c r="K267" s="134" t="str">
        <f>IF(SP_SUL!AD288="","*",SP_SUL!AD288)</f>
        <v>*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 t="str">
        <f>IF(SP_SUL!B291="","*",SP_SUL!B291)</f>
        <v>*</v>
      </c>
      <c r="D270" s="121" t="str">
        <f>IF(SP_SUL!D291="","*",SP_SUL!D291)</f>
        <v>*</v>
      </c>
      <c r="E270" s="121" t="str">
        <f>IF(SP_SUL!H291="","*",SP_SUL!H291)</f>
        <v>*</v>
      </c>
      <c r="F270" s="137" t="str">
        <f>IF(SP_SUL!M291="","*",SP_SUL!M291)</f>
        <v>-</v>
      </c>
      <c r="G270" s="121" t="str">
        <f>IF(SP_SUL!I291="","*",SP_SUL!I291)</f>
        <v>*</v>
      </c>
      <c r="H270" s="121" t="str">
        <f>IF(SP_SUL!AB291="","*",SP_SUL!AB291)</f>
        <v>*</v>
      </c>
      <c r="I270" s="121" t="str">
        <f>IF(SP_SUL!AC291="","*",SP_SUL!AC291)</f>
        <v>*</v>
      </c>
      <c r="J270" s="122" t="str">
        <f>IF(SP_SUL!AA291="","*",SP_SUL!AA291)</f>
        <v>*</v>
      </c>
      <c r="K270" s="134" t="str">
        <f>IF(SP_SUL!AD291="","*",SP_SUL!AD291)</f>
        <v>*</v>
      </c>
    </row>
    <row r="271" spans="2:11" s="123" customFormat="1" hidden="1">
      <c r="B271" s="120" t="str">
        <f>IF(SP_SUL!Y292="","*",SP_SUL!Y292)</f>
        <v>*</v>
      </c>
      <c r="C271" s="121" t="str">
        <f>IF(SP_SUL!B292="","*",SP_SUL!B292)</f>
        <v>*</v>
      </c>
      <c r="D271" s="121" t="str">
        <f>IF(SP_SUL!D292="","*",SP_SUL!D292)</f>
        <v>*</v>
      </c>
      <c r="E271" s="121" t="str">
        <f>IF(SP_SUL!H292="","*",SP_SUL!H292)</f>
        <v>*</v>
      </c>
      <c r="F271" s="137" t="str">
        <f>IF(SP_SUL!M292="","*",SP_SUL!M292)</f>
        <v>-</v>
      </c>
      <c r="G271" s="121" t="str">
        <f>IF(SP_SUL!I292="","*",SP_SUL!I292)</f>
        <v>*</v>
      </c>
      <c r="H271" s="121" t="str">
        <f>IF(SP_SUL!AB292="","*",SP_SUL!AB292)</f>
        <v>*</v>
      </c>
      <c r="I271" s="121" t="str">
        <f>IF(SP_SUL!AC292="","*",SP_SUL!AC292)</f>
        <v>*</v>
      </c>
      <c r="J271" s="122" t="str">
        <f>IF(SP_SUL!AA292="","*",SP_SUL!AA292)</f>
        <v>*</v>
      </c>
      <c r="K271" s="134" t="str">
        <f>IF(SP_SUL!AD292="","*",SP_SUL!AD292)</f>
        <v>*</v>
      </c>
    </row>
    <row r="272" spans="2:11" s="123" customFormat="1" hidden="1">
      <c r="B272" s="120" t="str">
        <f>IF(SP_SUL!Y293="","*",SP_SUL!Y293)</f>
        <v>*</v>
      </c>
      <c r="C272" s="121" t="str">
        <f>IF(SP_SUL!B293="","*",SP_SUL!B293)</f>
        <v>*</v>
      </c>
      <c r="D272" s="121" t="str">
        <f>IF(SP_SUL!D293="","*",SP_SUL!D293)</f>
        <v>*</v>
      </c>
      <c r="E272" s="121" t="str">
        <f>IF(SP_SUL!H293="","*",SP_SUL!H293)</f>
        <v>*</v>
      </c>
      <c r="F272" s="137" t="str">
        <f>IF(SP_SUL!M293="","*",SP_SUL!M293)</f>
        <v>-</v>
      </c>
      <c r="G272" s="121" t="str">
        <f>IF(SP_SUL!I293="","*",SP_SUL!I293)</f>
        <v>*</v>
      </c>
      <c r="H272" s="121" t="str">
        <f>IF(SP_SUL!AB293="","*",SP_SUL!AB293)</f>
        <v>*</v>
      </c>
      <c r="I272" s="121" t="str">
        <f>IF(SP_SUL!AC293="","*",SP_SUL!AC293)</f>
        <v>*</v>
      </c>
      <c r="J272" s="122" t="str">
        <f>IF(SP_SUL!AA293="","*",SP_SUL!AA293)</f>
        <v>*</v>
      </c>
      <c r="K272" s="134" t="str">
        <f>IF(SP_SUL!AD293="","*",SP_SUL!AD293)</f>
        <v>*</v>
      </c>
    </row>
    <row r="273" spans="2:11" s="123" customFormat="1" hidden="1">
      <c r="B273" s="120" t="str">
        <f>IF(SP_SUL!Y294="","*",SP_SUL!Y294)</f>
        <v>*</v>
      </c>
      <c r="C273" s="121" t="str">
        <f>IF(SP_SUL!B294="","*",SP_SUL!B294)</f>
        <v>*</v>
      </c>
      <c r="D273" s="121" t="str">
        <f>IF(SP_SUL!D294="","*",SP_SUL!D294)</f>
        <v>*</v>
      </c>
      <c r="E273" s="121" t="str">
        <f>IF(SP_SUL!H294="","*",SP_SUL!H294)</f>
        <v>*</v>
      </c>
      <c r="F273" s="137" t="str">
        <f>IF(SP_SUL!M294="","*",SP_SUL!M294)</f>
        <v>-</v>
      </c>
      <c r="G273" s="121" t="str">
        <f>IF(SP_SUL!I294="","*",SP_SUL!I294)</f>
        <v>*</v>
      </c>
      <c r="H273" s="121" t="str">
        <f>IF(SP_SUL!AB294="","*",SP_SUL!AB294)</f>
        <v>*</v>
      </c>
      <c r="I273" s="121" t="str">
        <f>IF(SP_SUL!AC294="","*",SP_SUL!AC294)</f>
        <v>*</v>
      </c>
      <c r="J273" s="122" t="str">
        <f>IF(SP_SUL!AA294="","*",SP_SUL!AA294)</f>
        <v>*</v>
      </c>
      <c r="K273" s="134" t="str">
        <f>IF(SP_SUL!AD294="","*",SP_SUL!AD294)</f>
        <v>*</v>
      </c>
    </row>
    <row r="274" spans="2:11" s="123" customFormat="1" hidden="1">
      <c r="B274" s="120" t="str">
        <f>IF(SP_SUL!Y295="","*",SP_SUL!Y295)</f>
        <v>*</v>
      </c>
      <c r="C274" s="121" t="str">
        <f>IF(SP_SUL!B295="","*",SP_SUL!B295)</f>
        <v>*</v>
      </c>
      <c r="D274" s="121" t="str">
        <f>IF(SP_SUL!D295="","*",SP_SUL!D295)</f>
        <v>*</v>
      </c>
      <c r="E274" s="121" t="str">
        <f>IF(SP_SUL!H295="","*",SP_SUL!H295)</f>
        <v>*</v>
      </c>
      <c r="F274" s="137" t="str">
        <f>IF(SP_SUL!M295="","*",SP_SUL!M295)</f>
        <v>-</v>
      </c>
      <c r="G274" s="121" t="str">
        <f>IF(SP_SUL!I295="","*",SP_SUL!I295)</f>
        <v>*</v>
      </c>
      <c r="H274" s="121" t="str">
        <f>IF(SP_SUL!AB295="","*",SP_SUL!AB295)</f>
        <v>*</v>
      </c>
      <c r="I274" s="121" t="str">
        <f>IF(SP_SUL!AC295="","*",SP_SUL!AC295)</f>
        <v>*</v>
      </c>
      <c r="J274" s="122" t="str">
        <f>IF(SP_SUL!AA295="","*",SP_SUL!AA295)</f>
        <v>*</v>
      </c>
      <c r="K274" s="134" t="str">
        <f>IF(SP_SUL!AD295="","*",SP_SUL!AD295)</f>
        <v>*</v>
      </c>
    </row>
    <row r="275" spans="2:11" s="123" customFormat="1" hidden="1">
      <c r="B275" s="120" t="str">
        <f>IF(SP_SUL!Y296="","*",SP_SUL!Y296)</f>
        <v>*</v>
      </c>
      <c r="C275" s="121" t="str">
        <f>IF(SP_SUL!B296="","*",SP_SUL!B296)</f>
        <v>*</v>
      </c>
      <c r="D275" s="121" t="str">
        <f>IF(SP_SUL!D296="","*",SP_SUL!D296)</f>
        <v>*</v>
      </c>
      <c r="E275" s="121" t="str">
        <f>IF(SP_SUL!H296="","*",SP_SUL!H296)</f>
        <v>*</v>
      </c>
      <c r="F275" s="137" t="str">
        <f>IF(SP_SUL!M296="","*",SP_SUL!M296)</f>
        <v>-</v>
      </c>
      <c r="G275" s="121" t="str">
        <f>IF(SP_SUL!I296="","*",SP_SUL!I296)</f>
        <v>*</v>
      </c>
      <c r="H275" s="121" t="str">
        <f>IF(SP_SUL!AB296="","*",SP_SUL!AB296)</f>
        <v>*</v>
      </c>
      <c r="I275" s="121" t="str">
        <f>IF(SP_SUL!AC296="","*",SP_SUL!AC296)</f>
        <v>*</v>
      </c>
      <c r="J275" s="122" t="str">
        <f>IF(SP_SUL!AA296="","*",SP_SUL!AA296)</f>
        <v>*</v>
      </c>
      <c r="K275" s="134" t="str">
        <f>IF(SP_SUL!AD296="","*",SP_SUL!AD296)</f>
        <v>*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 t="str">
        <f>IF(SP_SUL!B298="","*",SP_SUL!B298)</f>
        <v>*</v>
      </c>
      <c r="D277" s="121" t="str">
        <f>IF(SP_SUL!D298="","*",SP_SUL!D298)</f>
        <v>*</v>
      </c>
      <c r="E277" s="121" t="str">
        <f>IF(SP_SUL!H298="","*",SP_SUL!H298)</f>
        <v>*</v>
      </c>
      <c r="F277" s="137" t="str">
        <f>IF(SP_SUL!M298="","*",SP_SUL!M298)</f>
        <v>-</v>
      </c>
      <c r="G277" s="121" t="str">
        <f>IF(SP_SUL!I298="","*",SP_SUL!I298)</f>
        <v>*</v>
      </c>
      <c r="H277" s="121" t="str">
        <f>IF(SP_SUL!AB298="","*",SP_SUL!AB298)</f>
        <v>*</v>
      </c>
      <c r="I277" s="121" t="str">
        <f>IF(SP_SUL!AC298="","*",SP_SUL!AC298)</f>
        <v>*</v>
      </c>
      <c r="J277" s="122" t="str">
        <f>IF(SP_SUL!AA298="","*",SP_SUL!AA298)</f>
        <v>*</v>
      </c>
      <c r="K277" s="134" t="str">
        <f>IF(SP_SUL!AD298="","*",SP_SUL!AD298)</f>
        <v>*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 t="str">
        <f>IF(SP_SUL!B300="","*",SP_SUL!B300)</f>
        <v>*</v>
      </c>
      <c r="D279" s="121" t="str">
        <f>IF(SP_SUL!D300="","*",SP_SUL!D300)</f>
        <v>*</v>
      </c>
      <c r="E279" s="121" t="str">
        <f>IF(SP_SUL!H300="","*",SP_SUL!H300)</f>
        <v>*</v>
      </c>
      <c r="F279" s="137" t="str">
        <f>IF(SP_SUL!M300="","*",SP_SUL!M300)</f>
        <v>-</v>
      </c>
      <c r="G279" s="121" t="str">
        <f>IF(SP_SUL!I300="","*",SP_SUL!I300)</f>
        <v>*</v>
      </c>
      <c r="H279" s="121" t="str">
        <f>IF(SP_SUL!AB300="","*",SP_SUL!AB300)</f>
        <v>*</v>
      </c>
      <c r="I279" s="121" t="str">
        <f>IF(SP_SUL!AC300="","*",SP_SUL!AC300)</f>
        <v>*</v>
      </c>
      <c r="J279" s="122" t="str">
        <f>IF(SP_SUL!AA300="","*",SP_SUL!AA300)</f>
        <v>*</v>
      </c>
      <c r="K279" s="134" t="str">
        <f>IF(SP_SUL!AD300="","*",SP_SUL!AD300)</f>
        <v>*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*</v>
      </c>
      <c r="E284" s="121" t="str">
        <f>IF(SP_SUL!H305="","*",SP_SUL!H305)</f>
        <v>*</v>
      </c>
      <c r="F284" s="137" t="str">
        <f>IF(SP_SUL!M305="","*",SP_SUL!M305)</f>
        <v>-</v>
      </c>
      <c r="G284" s="121" t="str">
        <f>IF(SP_SUL!I305="","*",SP_SUL!I305)</f>
        <v>*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*</v>
      </c>
      <c r="E286" s="121" t="str">
        <f>IF(SP_SUL!H307="","*",SP_SUL!H307)</f>
        <v>*</v>
      </c>
      <c r="F286" s="137" t="str">
        <f>IF(SP_SUL!M307="","*",SP_SUL!M307)</f>
        <v>-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0" dateTimeGrouping="day"/>
      </filters>
    </filterColumn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2025-12-09T22:24:50Z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