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844" documentId="8_{B6337239-1A00-434D-AAD0-422EA1FEB5AE}" xr6:coauthVersionLast="47" xr6:coauthVersionMax="47" xr10:uidLastSave="{AD7B3DC2-7022-4B8A-977C-A9E78F32D25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6" i="1" l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 s="1"/>
  <c r="N336" i="1" a="1"/>
  <c r="N336" i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N336" i="1"/>
  <c r="AO336" i="1"/>
  <c r="BD336" i="1" s="1" a="1"/>
  <c r="BD336" i="1" s="1"/>
  <c r="AP336" i="1"/>
  <c r="AQ336" i="1"/>
  <c r="BB336" i="1"/>
  <c r="BC336" i="1" a="1"/>
  <c r="BC336" i="1" s="1"/>
  <c r="BE336" i="1"/>
  <c r="BF336" i="1"/>
  <c r="BR336" i="1"/>
  <c r="BS336" i="1"/>
  <c r="A337" i="1"/>
  <c r="C337" i="1"/>
  <c r="G337" i="1"/>
  <c r="M337" i="1" a="1"/>
  <c r="M337" i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AJ337" i="1"/>
  <c r="AK337" i="1"/>
  <c r="AL337" i="1"/>
  <c r="AM337" i="1"/>
  <c r="AO337" i="1"/>
  <c r="BE337" i="1" s="1"/>
  <c r="AP337" i="1"/>
  <c r="AQ337" i="1"/>
  <c r="BB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AJ338" i="1"/>
  <c r="AK338" i="1"/>
  <c r="AL338" i="1"/>
  <c r="AO338" i="1"/>
  <c r="BE338" i="1" s="1"/>
  <c r="AP338" i="1"/>
  <c r="AQ338" i="1"/>
  <c r="BB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5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D109" i="12"/>
  <c r="E107" i="12"/>
  <c r="D107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F278" i="13"/>
  <c r="L242" i="12"/>
  <c r="K103" i="11"/>
  <c r="M103" i="11"/>
  <c r="K104" i="11"/>
  <c r="M104" i="11"/>
  <c r="K105" i="11"/>
  <c r="M105" i="11"/>
  <c r="K106" i="11"/>
  <c r="M106" i="11"/>
  <c r="K108" i="11"/>
  <c r="M108" i="11"/>
  <c r="K109" i="11"/>
  <c r="M109" i="11"/>
  <c r="M110" i="11"/>
  <c r="K111" i="11"/>
  <c r="M111" i="11"/>
  <c r="K112" i="11"/>
  <c r="M112" i="11"/>
  <c r="M113" i="11"/>
  <c r="K114" i="11"/>
  <c r="M114" i="11"/>
  <c r="K115" i="11"/>
  <c r="M115" i="11"/>
  <c r="K117" i="11"/>
  <c r="M117" i="11"/>
  <c r="K118" i="11"/>
  <c r="M119" i="11"/>
  <c r="K120" i="11"/>
  <c r="K121" i="11"/>
  <c r="M122" i="11"/>
  <c r="K123" i="11"/>
  <c r="K126" i="11"/>
  <c r="M129" i="11"/>
  <c r="K130" i="11"/>
  <c r="K132" i="11"/>
  <c r="M132" i="11"/>
  <c r="M133" i="11"/>
  <c r="M135" i="11"/>
  <c r="M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38" i="1" l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<sst xmlns="http://schemas.openxmlformats.org/spreadsheetml/2006/main" count="4831" uniqueCount="1303">
  <si>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</si>
  <si>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</si>
  <si>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</si>
  <si>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</si>
  <si>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</si>
  <si>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</si>
  <si>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</si>
  <si>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</si>
  <si>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</si>
  <si>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</si>
  <si>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</si>
  <si>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</si>
  <si>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</si>
  <si>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</si>
  <si>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</si>
  <si>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</si>
  <si>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</si>
  <si>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</si>
  <si>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</si>
  <si>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</si>
  <si>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</si>
  <si>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</si>
  <si>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</si>
  <si>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</si>
  <si>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</si>
  <si>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</si>
  <si>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</si>
  <si>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</si>
  <si>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</si>
  <si>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</si>
  <si>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</si>
  <si>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</si>
  <si>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</si>
  <si>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</si>
  <si>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</si>
  <si>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</si>
  <si>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</si>
  <si>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</si>
  <si>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</si>
  <si>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</si>
  <si>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</si>
  <si>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</si>
  <si>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</si>
  <si>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</si>
  <si>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</si>
  <si>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</si>
  <si>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</si>
  <si>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</si>
  <si>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</si>
  <si>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</si>
  <si>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</si>
  <si>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</si>
  <si>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</si>
  <si>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</si>
  <si>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</si>
  <si>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</si>
  <si>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</si>
  <si>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</si>
  <si>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</si>
  <si>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</si>
  <si>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</si>
  <si>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</si>
  <si>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</si>
  <si>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</si>
  <si>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</si>
  <si>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</si>
  <si>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</si>
  <si>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</si>
  <si>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</si>
  <si>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</si>
  <si>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</si>
  <si>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</si>
  <si>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</si>
  <si>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</si>
  <si>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</si>
  <si>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</si>
  <si>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</si>
  <si>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</si>
  <si>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</si>
  <si>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</si>
  <si>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</si>
  <si>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</si>
  <si>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</si>
  <si>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</si>
  <si>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</si>
  <si>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</si>
  <si>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</si>
  <si>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</si>
  <si>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</si>
  <si>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</si>
  <si>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</si>
  <si>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</si>
  <si>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</si>
  <si>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</si>
  <si>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</si>
  <si>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</si>
  <si>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</si>
  <si>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</si>
  <si>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</si>
  <si>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</si>
  <si>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</si>
  <si>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</si>
  <si>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</si>
  <si>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</si>
  <si>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</si>
  <si>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</si>
  <si>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</si>
  <si>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</si>
  <si>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</si>
  <si>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</si>
  <si>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</si>
  <si>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</si>
  <si>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</si>
  <si>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</si>
  <si>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</si>
  <si>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</si>
  <si>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</si>
  <si>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</si>
  <si>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</si>
  <si>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</si>
  <si>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</si>
  <si>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</si>
  <si>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</si>
  <si>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</si>
  <si>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</si>
  <si>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</si>
  <si>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</si>
  <si>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</si>
  <si>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</si>
  <si>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</si>
  <si>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</si>
  <si>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</si>
  <si>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</si>
  <si>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</si>
  <si>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</si>
  <si>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</si>
  <si>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</si>
  <si>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</si>
  <si>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</si>
  <si>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</si>
  <si>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</si>
  <si>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</si>
  <si>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</si>
  <si>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</si>
  <si>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</si>
  <si>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</si>
  <si>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</si>
  <si>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</si>
  <si>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</si>
  <si>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</si>
  <si>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</si>
  <si>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</si>
  <si>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</si>
  <si>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</si>
  <si>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</si>
  <si>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</si>
  <si>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</si>
  <si>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</si>
  <si>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</si>
  <si>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</si>
  <si>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</si>
  <si>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</si>
  <si>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</si>
  <si>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</si>
  <si>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</si>
  <si>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</si>
  <si>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</si>
  <si>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</si>
  <si>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</si>
  <si>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</si>
  <si>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</si>
  <si>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</si>
  <si>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</si>
  <si>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</si>
  <si>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</si>
  <si>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</si>
  <si>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</si>
  <si>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</si>
  <si>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</si>
  <si>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</si>
  <si>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</si>
  <si>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</si>
  <si>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</si>
  <si>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</si>
  <si>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</si>
  <si>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</si>
  <si>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</si>
  <si>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</si>
  <si>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</si>
  <si>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</si>
  <si>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</si>
  <si>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</si>
  <si>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</si>
  <si>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</si>
  <si>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</si>
  <si>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</si>
  <si>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</si>
  <si>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</si>
  <si>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</si>
  <si>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</si>
  <si>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</si>
  <si>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</si>
  <si>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</si>
  <si>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</si>
  <si>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</si>
  <si>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</si>
  <si>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</si>
  <si>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</si>
  <si>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</si>
  <si>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</si>
  <si>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</si>
  <si>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</si>
  <si>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</si>
  <si>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</si>
  <si>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</si>
  <si>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</si>
  <si>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</si>
  <si>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</si>
  <si>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</si>
  <si>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</si>
  <si>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</si>
  <si>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</si>
  <si>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</si>
  <si>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</si>
  <si>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</si>
  <si>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</si>
  <si>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</si>
  <si>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</si>
  <si>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</si>
  <si>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</si>
  <si>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</si>
  <si>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</si>
  <si>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</si>
  <si>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</si>
  <si>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</si>
  <si>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</si>
  <si>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</si>
  <si>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</si>
  <si>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</si>
  <si>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</si>
  <si>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</si>
  <si>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</si>
  <si>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</si>
  <si>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</si>
  <si>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</si>
  <si>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</si>
  <si>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</si>
  <si>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</si>
  <si>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</si>
  <si>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</si>
  <si>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</si>
  <si>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</si>
  <si>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</si>
  <si>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</si>
  <si>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</si>
  <si>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</si>
  <si>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</si>
  <si>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</si>
  <si>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</si>
  <si>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</si>
  <si>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</si>
  <si>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</si>
  <si>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</si>
  <si>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</si>
  <si>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</si>
  <si>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</si>
  <si>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</si>
  <si>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</si>
  <si>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</si>
  <si>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</si>
  <si>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</si>
  <si>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</si>
  <si>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</si>
  <si>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</si>
  <si>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</si>
  <si>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</si>
  <si>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</si>
  <si>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</si>
  <si>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</si>
  <si>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</si>
  <si>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</si>
  <si>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</si>
  <si>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</si>
  <si>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</si>
  <si>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</si>
  <si>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</si>
  <si>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</si>
  <si>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</si>
  <si>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</si>
  <si>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</si>
  <si>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</si>
  <si>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</si>
  <si>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</si>
  <si>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</si>
  <si>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</si>
  <si>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</si>
  <si>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</si>
  <si>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</si>
  <si>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</si>
  <si>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</si>
  <si>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</si>
  <si>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</si>
  <si>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</si>
  <si>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</si>
  <si>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</si>
  <si>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</si>
  <si>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</si>
  <si>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</si>
  <si>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</si>
  <si>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</si>
  <si>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</si>
  <si>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</si>
  <si>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</si>
  <si>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</si>
  <si>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</si>
  <si>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</si>
  <si>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</si>
  <si>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</si>
  <si>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</si>
  <si>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</si>
  <si>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</si>
  <si>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</si>
  <si>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</si>
  <si>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</si>
  <si>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</si>
  <si>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</si>
  <si>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</si>
  <si>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</si>
  <si>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</si>
  <si>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</si>
  <si>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</si>
  <si>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</si>
  <si>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</si>
  <si>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</si>
  <si>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</si>
  <si>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</si>
  <si>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</si>
  <si>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</si>
  <si>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</si>
  <si>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</si>
  <si>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</si>
  <si>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</si>
  <si>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</si>
  <si>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</si>
  <si>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</si>
  <si>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</si>
  <si>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</si>
  <si>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</si>
  <si>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</si>
  <si>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</si>
  <si>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</si>
  <si>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</si>
  <si>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</si>
  <si>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</si>
  <si>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</si>
  <si>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</si>
  <si>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</si>
  <si>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</si>
  <si>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</si>
  <si>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</si>
  <si>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</si>
  <si>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</si>
  <si>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</si>
  <si>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</si>
  <si>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</si>
  <si>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</si>
  <si>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</si>
  <si>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</si>
  <si>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</si>
  <si>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</si>
  <si>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</si>
  <si>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</si>
  <si>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</si>
  <si>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</si>
  <si>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</si>
  <si>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</si>
  <si>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</si>
  <si>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</si>
  <si>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</si>
  <si>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</si>
  <si>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</si>
  <si>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</si>
  <si>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</si>
  <si>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</si>
  <si>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</si>
  <si>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</si>
  <si>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</si>
  <si>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</si>
  <si>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</si>
  <si>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</si>
  <si>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</si>
  <si>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</si>
  <si>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</si>
  <si>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</si>
  <si>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</si>
  <si>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</si>
  <si>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</si>
  <si>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</si>
  <si>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</si>
  <si>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</si>
  <si>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</si>
  <si>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</si>
  <si>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</si>
  <si>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</si>
  <si>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</si>
  <si>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</si>
  <si>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</si>
  <si>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</si>
  <si>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</si>
  <si>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</si>
  <si>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</si>
  <si>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</si>
  <si>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</si>
  <si>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</si>
  <si>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</si>
  <si>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</si>
  <si>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</si>
  <si>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</si>
  <si>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</si>
  <si>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</si>
  <si>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</si>
  <si>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</si>
  <si>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</si>
  <si>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</si>
  <si>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</si>
  <si>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</si>
  <si>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</si>
  <si>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</si>
  <si>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</si>
  <si>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</si>
  <si>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</si>
  <si>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</si>
  <si>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</si>
  <si>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</si>
  <si>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</si>
  <si>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</si>
  <si>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</si>
  <si>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</si>
  <si>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</si>
  <si>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</si>
  <si>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</si>
  <si>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</si>
  <si>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</si>
  <si>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</si>
  <si>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</si>
  <si>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</si>
  <si>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</si>
  <si>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</si>
  <si>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</si>
  <si>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</si>
  <si>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</si>
  <si>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</si>
  <si>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</si>
  <si>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</si>
  <si>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</si>
  <si>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</si>
  <si>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</si>
  <si>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</si>
  <si>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</si>
  <si>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</si>
  <si>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</si>
  <si>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</si>
  <si>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</si>
  <si>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</si>
  <si>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</si>
  <si>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</si>
  <si>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</si>
  <si>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</si>
  <si>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</si>
  <si>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</si>
  <si>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</si>
  <si>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</si>
  <si>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</si>
  <si>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</si>
  <si>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</si>
  <si>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</si>
  <si>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</si>
  <si>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</si>
  <si>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</si>
  <si>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</si>
  <si>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</si>
  <si>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</si>
  <si>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</si>
  <si>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</si>
  <si>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</si>
  <si>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</si>
  <si>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</si>
  <si>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</si>
  <si>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</si>
  <si>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</si>
  <si>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</si>
  <si>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</si>
  <si>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</si>
  <si>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</si>
  <si>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</si>
  <si>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</si>
  <si>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</si>
  <si>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</si>
  <si>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</si>
  <si>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</si>
  <si>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</si>
  <si>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</si>
  <si>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</si>
  <si>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</si>
  <si>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</si>
  <si>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</si>
  <si>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</si>
  <si>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</si>
  <si>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</si>
  <si>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</si>
  <si>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</si>
  <si>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</si>
  <si>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</si>
  <si>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</si>
  <si>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</si>
  <si>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</si>
  <si>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</si>
  <si>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</si>
  <si>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</si>
  <si>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</si>
  <si>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</si>
  <si>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</si>
  <si>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</si>
  <si>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</si>
  <si>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</si>
  <si>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</si>
  <si>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</si>
  <si>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</si>
  <si>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</si>
  <si>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</si>
  <si>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</si>
  <si>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</si>
  <si>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</si>
  <si>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</si>
  <si>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</si>
  <si>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</si>
  <si>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</si>
  <si>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</si>
  <si>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</si>
  <si>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</si>
  <si>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</si>
  <si>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</si>
  <si>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</si>
  <si>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</si>
  <si>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</si>
  <si>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</si>
  <si>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</si>
  <si>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</si>
  <si>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</si>
  <si>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</si>
  <si>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</si>
  <si>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</si>
  <si>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</si>
  <si>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</si>
  <si>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</si>
  <si>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</si>
  <si>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</si>
  <si>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</si>
  <si>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</si>
  <si>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</si>
  <si>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</si>
  <si>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</si>
  <si>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</si>
  <si>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</si>
  <si>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</si>
  <si>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</si>
  <si>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</si>
  <si>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</si>
  <si>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</si>
  <si>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</si>
  <si>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</si>
  <si>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</si>
  <si>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</si>
  <si>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</si>
  <si>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</si>
  <si>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</si>
  <si>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</si>
  <si>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</si>
  <si>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</si>
  <si>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</si>
  <si>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</si>
  <si>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</si>
  <si>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</si>
  <si>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</si>
  <si>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</si>
  <si>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</si>
  <si>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</si>
  <si>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</si>
  <si>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</si>
  <si>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</si>
  <si>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</si>
  <si>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</si>
  <si>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</si>
  <si>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</si>
  <si>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</si>
  <si>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</si>
  <si>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</si>
  <si>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</si>
  <si>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</si>
  <si>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</si>
  <si>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</si>
  <si>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</si>
  <si>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</si>
  <si>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</si>
  <si>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</si>
  <si>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</si>
  <si>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</si>
  <si>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</si>
  <si>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</si>
  <si>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</si>
  <si>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</si>
  <si>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</si>
  <si>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</si>
  <si>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</si>
  <si>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</si>
  <si>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</si>
  <si>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</si>
  <si>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</si>
  <si>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</si>
  <si>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</si>
  <si>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</si>
  <si>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</si>
  <si>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</si>
  <si>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</si>
  <si>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</si>
  <si>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</si>
  <si>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</si>
  <si>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</si>
  <si>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</si>
  <si>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</si>
  <si>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</si>
  <si>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</si>
  <si>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</si>
  <si>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</si>
  <si>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</si>
  <si>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</si>
  <si>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</si>
  <si>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</si>
  <si>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</si>
  <si>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</si>
  <si>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</si>
  <si>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</si>
  <si>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</si>
  <si>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</si>
  <si>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</si>
  <si>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</si>
  <si>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</si>
  <si>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</si>
  <si>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</si>
  <si>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</si>
  <si>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</si>
  <si>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</si>
  <si>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</si>
  <si>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</si>
  <si>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</si>
  <si>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</si>
  <si>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</si>
  <si>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</si>
  <si>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</si>
  <si>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</si>
  <si>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</si>
  <si>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</si>
  <si>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</si>
  <si>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</si>
  <si>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</si>
  <si>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</si>
  <si>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</si>
  <si>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</si>
  <si>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</si>
  <si>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</si>
  <si>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</si>
  <si>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</si>
  <si>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</si>
  <si>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</si>
  <si>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</si>
  <si>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</si>
  <si>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</si>
  <si>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</si>
  <si>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</si>
  <si>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</si>
  <si>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</si>
  <si>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</si>
  <si>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</si>
  <si>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</si>
  <si>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</si>
  <si>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</si>
  <si>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</si>
  <si>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</si>
  <si>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</si>
  <si>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</si>
  <si>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</si>
  <si>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</si>
  <si>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</si>
  <si>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</si>
  <si>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</si>
  <si>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</si>
  <si>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</si>
  <si>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</si>
  <si>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</si>
  <si>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</si>
  <si>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</si>
  <si>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</si>
  <si>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</si>
  <si>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</si>
  <si>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</si>
  <si>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</si>
  <si>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</si>
  <si>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</si>
  <si>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</si>
  <si>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</si>
  <si>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</si>
  <si>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</si>
  <si>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</si>
  <si>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</si>
  <si>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</si>
  <si>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</si>
  <si>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</si>
  <si>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</si>
  <si>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</si>
  <si>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</si>
  <si>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</si>
  <si>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</si>
  <si>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</si>
  <si>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</si>
  <si>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</si>
  <si>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</si>
  <si>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</si>
  <si>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</si>
  <si>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</si>
  <si>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</si>
  <si>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</si>
  <si>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</si>
  <si>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</si>
  <si>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</si>
  <si>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</si>
  <si>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</si>
  <si>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</si>
  <si>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</si>
  <si>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</si>
  <si>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</si>
  <si>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</si>
  <si>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</si>
  <si>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</si>
  <si>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</si>
  <si>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</si>
  <si>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</si>
  <si>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</si>
  <si>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</si>
  <si>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</si>
  <si>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</si>
  <si>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</si>
  <si>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</si>
  <si>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</si>
  <si>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</si>
  <si>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</si>
  <si>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</si>
  <si>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</si>
  <si>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</si>
  <si>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</si>
  <si>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</si>
  <si>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</si>
  <si>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</si>
  <si>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</si>
  <si>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</si>
  <si>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</si>
  <si>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</si>
  <si>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</si>
  <si>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</si>
  <si>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</si>
  <si>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</si>
  <si>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</si>
  <si>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</si>
  <si>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</si>
  <si>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</si>
  <si>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</si>
  <si>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</si>
  <si>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</si>
  <si>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</si>
  <si>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</si>
  <si>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</si>
  <si>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</si>
  <si>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</si>
  <si>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</si>
  <si>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</si>
  <si>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</si>
  <si>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</si>
  <si>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</si>
  <si>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</si>
  <si>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</si>
  <si>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</si>
  <si>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</si>
  <si>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</si>
  <si>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</si>
  <si>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</si>
  <si>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</si>
  <si>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</si>
  <si>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</si>
  <si>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</si>
  <si>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</si>
  <si>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</si>
  <si>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</si>
  <si>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</si>
  <si>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</si>
  <si>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</si>
  <si>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</si>
  <si>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</si>
  <si>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</si>
  <si>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</si>
  <si>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</si>
  <si>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</si>
  <si>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</si>
  <si>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</si>
  <si>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</si>
  <si>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</si>
  <si>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</si>
  <si>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</si>
  <si>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</si>
  <si>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</si>
  <si>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</si>
  <si>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</si>
  <si>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</si>
  <si>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</si>
  <si>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</si>
  <si>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</si>
  <si>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</si>
  <si>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</si>
  <si>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</si>
  <si>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</si>
  <si>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</si>
  <si>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</si>
  <si>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</si>
  <si>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</si>
  <si>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</si>
  <si>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</si>
  <si>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</si>
  <si>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</si>
  <si>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</si>
  <si>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</si>
  <si>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</si>
  <si>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</si>
  <si>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</si>
  <si>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</si>
  <si>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</si>
  <si>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</si>
  <si>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</si>
  <si>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</si>
  <si>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</si>
  <si>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</si>
  <si>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</si>
  <si>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</si>
  <si>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</si>
  <si>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</si>
  <si>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</si>
  <si>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</si>
  <si>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</si>
  <si>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</si>
  <si>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</si>
  <si>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</si>
  <si>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</si>
  <si>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</si>
  <si>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</si>
  <si>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</si>
  <si>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</si>
  <si>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</si>
  <si>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</si>
  <si>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</si>
  <si>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</si>
  <si>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</si>
  <si>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</si>
  <si>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</si>
  <si>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</si>
  <si>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</si>
  <si>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</si>
  <si>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</si>
  <si>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</si>
  <si>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</si>
  <si>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</si>
  <si>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</si>
  <si>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</si>
  <si>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</si>
  <si>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</si>
  <si>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</si>
  <si>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</si>
  <si>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</si>
  <si>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</si>
  <si>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</si>
  <si>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</si>
  <si>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</si>
  <si>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</si>
  <si>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</si>
  <si>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</si>
  <si>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</si>
  <si>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</si>
  <si>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</si>
  <si>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</si>
  <si>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</si>
  <si>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</si>
  <si>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</si>
  <si>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</si>
  <si>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</si>
  <si>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</si>
  <si>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</si>
  <si>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</si>
  <si>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</si>
  <si>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</si>
  <si>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</si>
  <si>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</si>
  <si>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</si>
  <si>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</si>
  <si>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</si>
  <si>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</si>
  <si>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</si>
  <si>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</si>
  <si>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</si>
  <si>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</si>
  <si>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</si>
  <si>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</si>
  <si>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</si>
  <si>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</si>
  <si>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</si>
  <si>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</si>
  <si>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</si>
  <si>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</si>
  <si>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</si>
  <si>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</si>
  <si>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</si>
  <si>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</si>
  <si>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</si>
  <si>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</si>
  <si>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</si>
  <si>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</si>
  <si>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</si>
  <si>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</si>
  <si>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</si>
  <si>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</si>
  <si>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</si>
  <si>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</si>
  <si>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</si>
  <si>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</si>
  <si>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</si>
  <si>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</si>
  <si>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</si>
  <si>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</si>
  <si>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</si>
  <si>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</si>
  <si>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</si>
  <si>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</si>
  <si>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</si>
  <si>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</si>
  <si>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</si>
  <si>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</si>
  <si>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</si>
  <si>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</si>
  <si>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</si>
  <si>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</si>
  <si>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</si>
  <si>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</si>
  <si>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</si>
  <si>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</si>
  <si>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</si>
  <si>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</si>
  <si>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</si>
  <si>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</si>
  <si>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</si>
  <si>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</si>
  <si>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</si>
  <si>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</si>
  <si>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</si>
  <si>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</si>
  <si>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</si>
  <si>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</si>
  <si>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</si>
  <si>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</si>
  <si>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</si>
  <si>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</si>
  <si>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</si>
  <si>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</si>
  <si>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</si>
  <si>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</si>
  <si>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</si>
  <si>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</si>
  <si>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</si>
  <si>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</si>
  <si>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</si>
  <si>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</si>
  <si>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</si>
  <si>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</si>
  <si>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</si>
  <si>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</si>
  <si>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</si>
  <si>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</si>
  <si>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</si>
  <si>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</si>
  <si>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</si>
  <si>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</si>
  <si>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</si>
  <si>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</si>
  <si>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</si>
  <si>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</si>
  <si>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</si>
  <si>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</si>
  <si>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</si>
  <si>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</si>
  <si>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</si>
  <si>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</si>
  <si>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</si>
  <si>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</si>
  <si>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</si>
  <si>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</si>
  <si>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</si>
  <si>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</si>
  <si>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</si>
  <si>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</si>
  <si>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</si>
  <si>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</si>
  <si>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</si>
  <si>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</si>
  <si>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</si>
  <si>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</si>
  <si>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</si>
  <si>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</si>
  <si>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</si>
  <si>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</si>
  <si>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</si>
  <si>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</si>
  <si>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</si>
  <si>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</si>
  <si>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</si>
  <si>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</si>
  <si>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</si>
  <si>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</si>
  <si>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</si>
  <si>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</si>
  <si>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</si>
  <si>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</si>
  <si>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</si>
  <si>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</si>
  <si>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</si>
  <si>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</si>
  <si>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</si>
  <si>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</si>
  <si>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</si>
  <si>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</si>
  <si>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</si>
  <si>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</si>
  <si>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</si>
  <si>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</si>
  <si>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</si>
  <si>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</si>
  <si>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</si>
  <si>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</si>
  <si>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</si>
  <si>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</si>
  <si>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</si>
  <si>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</si>
  <si>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</si>
  <si>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</si>
  <si>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</si>
  <si>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</si>
  <si>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</si>
  <si>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</si>
  <si>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</si>
  <si>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</si>
  <si>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</si>
  <si>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</si>
  <si>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</si>
  <si>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</si>
  <si>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</si>
  <si>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</si>
  <si>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</si>
  <si>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</si>
  <si>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</si>
  <si>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</si>
  <si>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</si>
  <si>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</si>
  <si>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</si>
  <si>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</si>
  <si>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</si>
  <si>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</si>
  <si>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</si>
  <si>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</si>
  <si>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</si>
  <si>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</si>
  <si>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</si>
  <si>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</si>
  <si>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</si>
  <si>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</si>
  <si>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</si>
  <si>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</si>
  <si>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</si>
  <si>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</si>
  <si>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</si>
  <si>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</si>
  <si>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</si>
  <si>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</si>
  <si>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</si>
  <si>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</si>
  <si>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</si>
  <si>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</si>
  <si>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</si>
  <si>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</si>
  <si>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</si>
  <si>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</si>
  <si>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</si>
  <si>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</si>
  <si>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</si>
  <si>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</si>
  <si>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</si>
  <si>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</si>
  <si>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</si>
  <si>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</si>
  <si>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</si>
  <si>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</si>
  <si>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</si>
  <si>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</si>
  <si>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</si>
  <si>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</si>
  <si>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</si>
  <si>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</si>
  <si>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</si>
  <si>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</si>
  <si>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</si>
  <si>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</si>
  <si>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</si>
  <si>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</si>
  <si>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</si>
  <si>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</si>
  <si>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</si>
  <si>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</si>
  <si>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</si>
  <si>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</si>
  <si>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</si>
  <si>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</si>
  <si>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</si>
  <si>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</si>
  <si>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</si>
  <si>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</si>
  <si>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</si>
  <si>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</si>
  <si>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</si>
  <si>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</si>
  <si>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</si>
  <si>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</si>
  <si>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</si>
  <si>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</si>
  <si>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</si>
  <si>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</si>
  <si>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</si>
  <si>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</si>
  <si>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</si>
  <si>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</si>
  <si>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</si>
  <si>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</si>
  <si>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</si>
  <si>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</si>
  <si>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</si>
  <si>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</si>
  <si>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</si>
  <si>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</si>
  <si>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</si>
  <si>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</si>
  <si>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</si>
  <si>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</si>
  <si>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</si>
  <si>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</si>
  <si>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</si>
  <si>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</si>
  <si>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</si>
  <si>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</si>
  <si>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</si>
  <si>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</si>
  <si>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</si>
  <si>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</si>
  <si>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</si>
  <si>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</si>
  <si>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</si>
  <si>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</si>
  <si>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</si>
  <si>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</si>
  <si>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</si>
  <si>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</si>
  <si>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</si>
  <si>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</si>
  <si>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</si>
  <si>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</si>
  <si>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</si>
  <si>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</si>
  <si>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</si>
  <si>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</si>
  <si>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</si>
  <si>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</si>
  <si>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</si>
  <si>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</si>
  <si>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</si>
  <si>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</si>
  <si>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</si>
  <si>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</si>
  <si>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</si>
  <si>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</si>
  <si>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</si>
  <si>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</si>
  <si>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</si>
  <si>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</si>
  <si>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</si>
  <si>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</si>
  <si>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</si>
  <si>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</si>
  <si>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</si>
  <si>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</si>
  <si>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</si>
  <si>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</si>
  <si>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</si>
  <si>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</si>
  <si>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</si>
  <si>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</si>
  <si>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</si>
  <si>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</si>
  <si>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</si>
  <si>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</si>
  <si>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</si>
  <si>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</si>
  <si>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</si>
  <si>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</si>
  <si>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</si>
  <si>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</si>
  <si>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</si>
  <si>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</si>
  <si>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</si>
  <si>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</si>
  <si>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</si>
  <si>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</si>
  <si>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</si>
  <si>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</si>
  <si>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</si>
  <si>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</si>
  <si>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</si>
  <si>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</si>
  <si>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</si>
  <si>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</si>
  <si>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</si>
  <si>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</si>
  <si>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</si>
  <si>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</si>
  <si>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</si>
  <si>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</si>
  <si>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</si>
  <si>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</si>
  <si>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</si>
  <si>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</si>
  <si>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</si>
  <si>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</si>
  <si>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</si>
  <si>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Aguardando TP ficar pronta previsão 12hrs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</si>
  <si>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</si>
  <si>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</si>
  <si>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</si>
  <si>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</si>
  <si>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</si>
  <si>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</si>
  <si>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</si>
  <si>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</si>
  <si>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</si>
  <si>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previsao apos o D71 11:30</t>
  </si>
  <si>
    <t>Rodrigo</t>
  </si>
  <si>
    <t xml:space="preserve">Desguarnecimento ombro de lastro (DOL) </t>
  </si>
  <si>
    <t>Aguaradando envio MC1</t>
  </si>
  <si>
    <t>TP pronta 08:30, previsão apos I87 10:30</t>
  </si>
  <si>
    <t>MOD FN</t>
  </si>
  <si>
    <t xml:space="preserve">MC1 08:54, cco verificando faixa </t>
  </si>
  <si>
    <t>herbert</t>
  </si>
  <si>
    <t xml:space="preserve">MC1 08;52, previsao apos o C64 10hrs </t>
  </si>
  <si>
    <t>TP pronta  08:20, em intervalo execução da solda das 08:43 ate 10:13 km 63+700/ prod</t>
  </si>
  <si>
    <t>MC1 08:11, em inspeção ZDK-ZPD</t>
  </si>
  <si>
    <t>ZDK-ZVT</t>
  </si>
  <si>
    <t>ZDK1/ZDKZVT</t>
  </si>
  <si>
    <t>Higor</t>
  </si>
  <si>
    <t xml:space="preserve">Caminhão de solda </t>
  </si>
  <si>
    <t>PUR-PJG</t>
  </si>
  <si>
    <t>PURPJG</t>
  </si>
  <si>
    <t>Francyslaine</t>
  </si>
  <si>
    <t>Deslocamento</t>
  </si>
  <si>
    <t xml:space="preserve">Lucas </t>
  </si>
  <si>
    <t xml:space="preserve">Descarga de trilho +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</si>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</sst>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03" tableBorderDxfId="4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01"/>
    <tableColumn id="8" xr3:uid="{69D5AC3B-4F64-4F8F-AD2A-0AD158918DD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 blank="1">
        <dateGroupItem year="2025" month="12" day="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0</v>
      </c>
      <c r="E14" s="32" t="s">
        <v>0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0</v>
      </c>
      <c r="T14" s="32" t="s">
        <v>0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16" activePane="bottomRight" state="frozen"/>
      <selection pane="bottomRight" activeCell="BP28" sqref="BP2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1124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1125</v>
      </c>
      <c r="BI1" s="336"/>
      <c r="BJ1" s="337"/>
      <c r="BK1" s="338"/>
      <c r="BL1" s="49"/>
      <c r="BM1" s="328" t="s">
        <v>1126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1" t="s">
        <v>1127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1130</v>
      </c>
      <c r="AT2" s="333"/>
      <c r="AU2" s="333"/>
      <c r="AV2" s="333"/>
      <c r="AW2" s="333"/>
      <c r="AX2" s="332"/>
      <c r="AY2" s="334"/>
      <c r="AZ2" s="4"/>
      <c r="BA2" s="325" t="s">
        <v>1131</v>
      </c>
      <c r="BB2" s="327"/>
      <c r="BC2" s="331" t="s">
        <v>1128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5" t="s">
        <v>1132</v>
      </c>
      <c r="AJ3" s="327"/>
      <c r="AK3" s="325" t="s">
        <v>1133</v>
      </c>
      <c r="AL3" s="326"/>
      <c r="AM3" s="326"/>
      <c r="AN3" s="326"/>
      <c r="AO3" s="326"/>
      <c r="AP3" s="326"/>
      <c r="AQ3" s="327"/>
      <c r="AR3" s="240"/>
      <c r="AS3" s="349" t="s">
        <v>1139</v>
      </c>
      <c r="AT3" s="350"/>
      <c r="AU3" s="349" t="s">
        <v>1140</v>
      </c>
      <c r="AV3" s="350"/>
      <c r="AW3" s="349" t="s">
        <v>1141</v>
      </c>
      <c r="AX3" s="351"/>
      <c r="AY3" s="63" t="s">
        <v>1142</v>
      </c>
      <c r="AZ3" s="63"/>
      <c r="BA3" s="347"/>
      <c r="BB3" s="348"/>
      <c r="BC3" s="325" t="s">
        <v>1135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1143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75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4</v>
      </c>
      <c r="K5" s="221" t="s">
        <v>1157</v>
      </c>
      <c r="L5" s="221" t="s">
        <v>1158</v>
      </c>
      <c r="M5" s="221" t="s">
        <v>1159</v>
      </c>
      <c r="N5" s="288" t="s">
        <v>8</v>
      </c>
      <c r="O5" s="221" t="s">
        <v>1160</v>
      </c>
      <c r="P5" s="221" t="s">
        <v>1161</v>
      </c>
      <c r="Q5" s="275" t="s">
        <v>1162</v>
      </c>
      <c r="R5" s="221" t="s">
        <v>1163</v>
      </c>
      <c r="S5" s="221" t="s">
        <v>1164</v>
      </c>
      <c r="T5" s="221" t="s">
        <v>1165</v>
      </c>
      <c r="U5" s="276" t="s">
        <v>7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605</v>
      </c>
      <c r="AA5" s="275" t="s">
        <v>1170</v>
      </c>
      <c r="AB5" s="221" t="s">
        <v>1171</v>
      </c>
      <c r="AC5" s="221" t="s">
        <v>1172</v>
      </c>
      <c r="AD5" s="221" t="s">
        <v>1173</v>
      </c>
      <c r="AE5" s="275" t="s">
        <v>1174</v>
      </c>
      <c r="AF5" s="275" t="s">
        <v>1175</v>
      </c>
      <c r="AG5" s="275" t="s">
        <v>1176</v>
      </c>
      <c r="AH5" s="221" t="s">
        <v>1177</v>
      </c>
      <c r="AI5" s="221" t="s">
        <v>1178</v>
      </c>
      <c r="AJ5" s="221" t="s">
        <v>1179</v>
      </c>
      <c r="AK5" s="276" t="s">
        <v>1180</v>
      </c>
      <c r="AL5" s="276" t="s">
        <v>1181</v>
      </c>
      <c r="AM5" s="276" t="s">
        <v>1182</v>
      </c>
      <c r="AN5" s="276" t="s">
        <v>1183</v>
      </c>
      <c r="AO5" s="221" t="s">
        <v>1184</v>
      </c>
      <c r="AP5" s="221" t="s">
        <v>1185</v>
      </c>
      <c r="AQ5" s="221" t="s">
        <v>1186</v>
      </c>
      <c r="AR5" s="277" t="s">
        <v>1187</v>
      </c>
      <c r="AS5" s="277" t="s">
        <v>1188</v>
      </c>
      <c r="AT5" s="277" t="s">
        <v>1189</v>
      </c>
      <c r="AU5" s="277" t="s">
        <v>1190</v>
      </c>
      <c r="AV5" s="277" t="s">
        <v>1191</v>
      </c>
      <c r="AW5" s="277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1215</v>
      </c>
      <c r="W6" s="173" t="s">
        <v>1216</v>
      </c>
      <c r="X6" s="218" t="s">
        <v>957</v>
      </c>
      <c r="Y6" s="158"/>
      <c r="Z6" s="158"/>
      <c r="AA6" s="83" t="s">
        <v>1217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1219</v>
      </c>
      <c r="W7" s="173" t="s">
        <v>1220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984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1222</v>
      </c>
      <c r="W8" s="173" t="s">
        <v>1223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1228</v>
      </c>
      <c r="W9" s="173" t="s">
        <v>1229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1231</v>
      </c>
      <c r="W10" s="173" t="s">
        <v>1232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974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1234</v>
      </c>
      <c r="W11" s="173" t="s">
        <v>1223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1236</v>
      </c>
      <c r="W12" s="173" t="s">
        <v>1237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1239</v>
      </c>
      <c r="W13" s="173" t="s">
        <v>1232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980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1241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1244</v>
      </c>
      <c r="W14" s="217" t="s">
        <v>1245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1247</v>
      </c>
      <c r="W15" s="173" t="s">
        <v>1248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978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1250</v>
      </c>
      <c r="W18" s="173" t="s">
        <v>1251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>
        <v>1</v>
      </c>
      <c r="BI18" s="16"/>
      <c r="BJ18" s="16" t="s">
        <v>1252</v>
      </c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1228</v>
      </c>
      <c r="W19" s="173" t="s">
        <v>1254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978</v>
      </c>
      <c r="BN19" s="14" t="s">
        <v>998</v>
      </c>
      <c r="BO19" s="165" t="s">
        <v>1069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SuperEquipamento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1257</v>
      </c>
      <c r="W20" s="173" t="s">
        <v>1258</v>
      </c>
      <c r="X20" s="218" t="s">
        <v>957</v>
      </c>
      <c r="Y20" s="158"/>
      <c r="Z20" s="158" t="s">
        <v>953</v>
      </c>
      <c r="AA20" s="83" t="s">
        <v>1259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1260</v>
      </c>
      <c r="W21" s="173" t="s">
        <v>1261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>
        <v>0.37986111111111109</v>
      </c>
      <c r="AS21" s="242"/>
      <c r="AT21" s="242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>
        <v>1</v>
      </c>
      <c r="BI21" s="16"/>
      <c r="BJ21" s="16" t="s">
        <v>1262</v>
      </c>
      <c r="BK21" s="16"/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1263</v>
      </c>
      <c r="W22" s="173" t="s">
        <v>1264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/>
      <c r="AS22" s="242"/>
      <c r="AT22" s="242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>
        <v>1</v>
      </c>
      <c r="BI22" s="16"/>
      <c r="BJ22" s="16" t="s">
        <v>1265</v>
      </c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1222</v>
      </c>
      <c r="W23" s="173" t="s">
        <v>1223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/>
      <c r="AS23" s="242"/>
      <c r="AT23" s="242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1266</v>
      </c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1231</v>
      </c>
      <c r="W24" s="173" t="s">
        <v>1232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/>
      <c r="AS24" s="242"/>
      <c r="AT24" s="242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>
        <v>1</v>
      </c>
      <c r="BI24" s="16"/>
      <c r="BJ24" s="16" t="s">
        <v>1268</v>
      </c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1269</v>
      </c>
      <c r="W25" s="173" t="s">
        <v>1223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/>
      <c r="AS25" s="242"/>
      <c r="AT25" s="242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>
        <v>1</v>
      </c>
      <c r="BI25" s="16"/>
      <c r="BJ25" s="16" t="s">
        <v>1268</v>
      </c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1231</v>
      </c>
      <c r="W26" s="173" t="s">
        <v>1232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/>
      <c r="AS26" s="242"/>
      <c r="AT26" s="242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>
        <v>1</v>
      </c>
      <c r="BI26" s="16"/>
      <c r="BJ26" s="16" t="s">
        <v>1270</v>
      </c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1269</v>
      </c>
      <c r="W27" s="173" t="s">
        <v>1223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>
        <v>0.34722222222222221</v>
      </c>
      <c r="AS27" s="242"/>
      <c r="AT27" s="242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>
        <v>1</v>
      </c>
      <c r="BI27" s="16"/>
      <c r="BJ27" s="16" t="s">
        <v>1271</v>
      </c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1244</v>
      </c>
      <c r="W28" s="217" t="s">
        <v>1245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1272</v>
      </c>
      <c r="BK28" s="16" t="s">
        <v>1272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1273</v>
      </c>
      <c r="N29" s="217" t="s">
        <v>1274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1275</v>
      </c>
      <c r="W29" s="173" t="s">
        <v>1276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/>
      <c r="AS29" s="242"/>
      <c r="AT29" s="242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>
        <v>1</v>
      </c>
      <c r="BI29" s="16"/>
      <c r="BJ29" s="16" t="s">
        <v>1265</v>
      </c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1277</v>
      </c>
      <c r="N30" s="204" t="s">
        <v>1278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1279</v>
      </c>
      <c r="W30" s="173" t="s">
        <v>1280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/>
      <c r="AS30" s="242"/>
      <c r="AT30" s="242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>
        <v>1</v>
      </c>
      <c r="BI30" s="16"/>
      <c r="BJ30" s="16" t="s">
        <v>1265</v>
      </c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1281</v>
      </c>
      <c r="W31" s="173" t="s">
        <v>1282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/>
      <c r="AS31" s="242"/>
      <c r="AT31" s="242"/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/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>
        <v>1</v>
      </c>
      <c r="BI31" s="16"/>
      <c r="BJ31" s="16" t="s">
        <v>1265</v>
      </c>
      <c r="BK31" s="16"/>
      <c r="BL31" s="15"/>
      <c r="BM31" s="14"/>
      <c r="BN31" s="14"/>
      <c r="BO31" s="165"/>
      <c r="BP31" s="16"/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/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>
      <c r="A36" s="50" t="str">
        <f t="shared" si="1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242"/>
      <c r="AS36" s="242"/>
      <c r="AT36" s="242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>
      <c r="A37" s="50" t="str">
        <f t="shared" si="1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1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/>
      </c>
      <c r="B39" s="171"/>
      <c r="C39" s="8" t="str">
        <f>IF(BS_CONTROLE[[#This Row],[DATA]]="","",WEEKNUM(BS_CONTROLE[[#This Row],[DATA]]))</f>
        <v/>
      </c>
      <c r="D39" s="51"/>
      <c r="E39" s="320">
        <v>34</v>
      </c>
      <c r="F39" s="172"/>
      <c r="G39" s="9" t="str">
        <f>IF(D39="","*",VLOOKUP(F39,BS_ATIVIDADE[#All],3,FALSE))</f>
        <v>*</v>
      </c>
      <c r="H39" s="173"/>
      <c r="I39" s="173"/>
      <c r="J39" s="217"/>
      <c r="K39" s="217"/>
      <c r="L39" s="83" t="s">
        <v>609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3"/>
      <c r="P39" s="173"/>
      <c r="Q39" s="83"/>
      <c r="R39" s="10" t="str">
        <f>IFERROR(_xlfn.XLOOKUP(F39, BS_ATIVIDADE[ATIVIDADE],BS_ATIVIDADE[UNIDADE] ), "*")</f>
        <v>*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8"/>
      <c r="W39" s="173"/>
      <c r="X39" s="218"/>
      <c r="Y39" s="158"/>
      <c r="Z39" s="158"/>
      <c r="AA39" s="83"/>
      <c r="AB39" s="70"/>
      <c r="AC39" s="70"/>
      <c r="AD39" s="173"/>
      <c r="AE39" s="83"/>
      <c r="AF39" s="83"/>
      <c r="AG39" s="83"/>
      <c r="AH39" s="48"/>
      <c r="AI39" s="142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4" t="str">
        <f>IF(BS_CONTROLE[[#This Row],[Local - Partida]]=0, "-", BS_CONTROLE[[#This Row],[Local - Partida]])</f>
        <v>-</v>
      </c>
      <c r="AL39" s="284" t="str">
        <f>IF(BS_CONTROLE[[#This Row],[Local - Encerramento]]=0, "-", BS_CONTROLE[[#This Row],[Local - Encerramento]])</f>
        <v>-</v>
      </c>
      <c r="AM39" s="284" t="str">
        <f>IF(BS_CONTROLE[[#This Row],[Entre - Estações]]=0, "-", BS_CONTROLE[[#This Row],[Entre - Estações]])</f>
        <v>-</v>
      </c>
      <c r="AN39" s="284" t="str">
        <f>IF(BS_CONTROLE[[#This Row],[SB]]=0, "-", BS_CONTROLE[[#This Row],[SB]])</f>
        <v>-</v>
      </c>
      <c r="AO39" s="285" t="str">
        <f>IF(BS_CONTROLE[[#This Row],[SUB]]=0, "-", BS_CONTROLE[[#This Row],[SUB]])</f>
        <v>-</v>
      </c>
      <c r="AP39" s="286" t="str">
        <f>IF(BS_CONTROLE[[#This Row],[KM - Inicio]]=0, "-", BS_CONTROLE[[#This Row],[KM - Inicio]])</f>
        <v>-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5" t="str">
        <f t="shared" si="5"/>
        <v/>
      </c>
    </row>
    <row r="40" spans="1:72">
      <c r="A40" s="50" t="str">
        <f t="shared" si="1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242"/>
      <c r="AS40" s="242"/>
      <c r="AT40" s="242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1"/>
        <v/>
      </c>
      <c r="B41" s="171"/>
      <c r="C41" s="8" t="str">
        <f>IF(BS_CONTROLE[[#This Row],[DATA]]="","",WEEKNUM(BS_CONTROLE[[#This Row],[DATA]]))</f>
        <v/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242"/>
      <c r="AS41" s="242"/>
      <c r="AT41" s="242"/>
      <c r="AU41" s="38"/>
      <c r="AV41" s="38"/>
      <c r="AW41" s="38"/>
      <c r="AX41" s="38"/>
      <c r="AY41" s="319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5" t="str">
        <f t="shared" si="5"/>
        <v/>
      </c>
    </row>
    <row r="42" spans="1:72">
      <c r="A42" s="50" t="str">
        <f t="shared" si="1"/>
        <v/>
      </c>
      <c r="B42" s="171"/>
      <c r="C42" s="8" t="str">
        <f>IF(BS_CONTROLE[[#This Row],[DATA]]="","",WEEKNUM(BS_CONTROLE[[#This Row],[DATA]]))</f>
        <v/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5" t="str">
        <f t="shared" si="5"/>
        <v/>
      </c>
    </row>
    <row r="43" spans="1:72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0:K400" name="Range1_8_1"/>
    <protectedRange sqref="O408:Q450 O15:Q18 O21:Q21 O23:Q23 O28:Q28 O30:Q400" name="Range1_9_1"/>
    <protectedRange sqref="V408:Y450 Y6:Y12 X13:Y14 V21:Y21 V15:Y18 Y19:Y20 V32:Y400 X28 Y23:Y31" name="Range1_11_1"/>
    <protectedRange sqref="Z408:AD450 Z6:Z15 Z21:AD21 Z16:AD18 Z32:AD400 Z23:Z28" name="Range1_12_1"/>
    <protectedRange sqref="BF6:BF552" name="Range1_18_1"/>
    <protectedRange sqref="J401:K407 J6:K13 J26:K27" name="Range1_8_1_1"/>
    <protectedRange sqref="O401:Q406 O6:Q11 O12 O26:Q27" name="Range1_9_1_1"/>
    <protectedRange sqref="O407:Q407 O13:Q13 P12:Q12" name="Range1_9_1_4"/>
    <protectedRange sqref="Y404 V401:Y403 V405:Y407 V6:X8 V10:X12 V13:W13 V23:X27" name="Range1_11_1_1"/>
    <protectedRange sqref="Z401:AD403 Z405:AD407 AA6:AD8 AA10:AD13 AA23:AD2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  <protectedRange sqref="J24:K25" name="Range1_8_1_6"/>
    <protectedRange sqref="O24:Q25" name="Range1_9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99" priority="18694" operator="equal">
      <formula>"ERRO"</formula>
    </cfRule>
  </conditionalFormatting>
  <conditionalFormatting sqref="X4 Y475:Y550 Y408:Z474 Y1:Z18 Y21:Z21 Y32:Z400 Y23:Z26 Z27:Z28 Z31 Y27:Y31">
    <cfRule type="cellIs" dxfId="398" priority="18683" operator="equal">
      <formula>"OPORTUNIDADE"</formula>
    </cfRule>
  </conditionalFormatting>
  <conditionalFormatting sqref="AZ6:AZ522">
    <cfRule type="expression" dxfId="397" priority="18678">
      <formula>$BU6=1</formula>
    </cfRule>
  </conditionalFormatting>
  <conditionalFormatting sqref="BQ6:BQ599">
    <cfRule type="cellIs" dxfId="396" priority="18689" operator="equal">
      <formula>"Produção e Intervalo"</formula>
    </cfRule>
    <cfRule type="cellIs" dxfId="395" priority="18690" operator="equal">
      <formula>"Aderente"</formula>
    </cfRule>
    <cfRule type="cellIs" dxfId="394" priority="18691" operator="equal">
      <formula>"Intervalo"</formula>
    </cfRule>
    <cfRule type="cellIs" dxfId="393" priority="18692" operator="equal">
      <formula>"Produção"</formula>
    </cfRule>
    <cfRule type="cellIs" dxfId="392" priority="18693" operator="equal">
      <formula>"ERRO"</formula>
    </cfRule>
  </conditionalFormatting>
  <conditionalFormatting sqref="BR6:BS552">
    <cfRule type="cellIs" dxfId="391" priority="18671" operator="equal">
      <formula>"*"</formula>
    </cfRule>
    <cfRule type="cellIs" dxfId="390" priority="18672" operator="greaterThanOrEqual">
      <formula>1</formula>
    </cfRule>
    <cfRule type="cellIs" dxfId="389" priority="18673" operator="lessThan">
      <formula>1</formula>
    </cfRule>
  </conditionalFormatting>
  <conditionalFormatting sqref="X475:X522 Y475:Y550 Y408:Z474 Y6:Z18 Y21:Z21 Y32:Z400 Y23:Z26 Z27:Z28 Z31 Y27:Y31">
    <cfRule type="cellIs" dxfId="388" priority="18619" operator="equal">
      <formula>"NÃO"</formula>
    </cfRule>
    <cfRule type="cellIs" dxfId="387" priority="18620" operator="equal">
      <formula>"SIM"</formula>
    </cfRule>
  </conditionalFormatting>
  <conditionalFormatting sqref="X475:X522">
    <cfRule type="cellIs" dxfId="386" priority="18618" operator="equal">
      <formula>"OPORTUNIDADE"</formula>
    </cfRule>
  </conditionalFormatting>
  <conditionalFormatting sqref="Z475:Z522">
    <cfRule type="cellIs" dxfId="385" priority="18616" operator="equal">
      <formula>"NÃO"</formula>
    </cfRule>
    <cfRule type="cellIs" dxfId="384" priority="18617" operator="equal">
      <formula>"SIM"</formula>
    </cfRule>
  </conditionalFormatting>
  <conditionalFormatting sqref="Z475:Z522">
    <cfRule type="cellIs" dxfId="383" priority="18615" operator="equal">
      <formula>"OPORTUNIDADE"</formula>
    </cfRule>
  </conditionalFormatting>
  <conditionalFormatting sqref="Y1048575:Y1048576">
    <cfRule type="cellIs" dxfId="382" priority="18500" operator="equal">
      <formula>"OPORTUNIDADE"</formula>
    </cfRule>
  </conditionalFormatting>
  <conditionalFormatting sqref="Y1048575:Y1048576">
    <cfRule type="cellIs" dxfId="381" priority="18498" operator="equal">
      <formula>"NÃO"</formula>
    </cfRule>
    <cfRule type="cellIs" dxfId="380" priority="18499" operator="equal">
      <formula>"SIM"</formula>
    </cfRule>
  </conditionalFormatting>
  <conditionalFormatting sqref="Z523:Z548">
    <cfRule type="cellIs" dxfId="379" priority="18235" operator="equal">
      <formula>"OPORTUNIDADE"</formula>
    </cfRule>
  </conditionalFormatting>
  <conditionalFormatting sqref="Z523:Z548">
    <cfRule type="cellIs" dxfId="378" priority="18233" operator="equal">
      <formula>"NÃO"</formula>
    </cfRule>
    <cfRule type="cellIs" dxfId="377" priority="18234" operator="equal">
      <formula>"SIM"</formula>
    </cfRule>
  </conditionalFormatting>
  <conditionalFormatting sqref="X549">
    <cfRule type="cellIs" dxfId="376" priority="18221" operator="equal">
      <formula>"NÃO"</formula>
    </cfRule>
    <cfRule type="cellIs" dxfId="375" priority="18222" operator="equal">
      <formula>"SIM"</formula>
    </cfRule>
  </conditionalFormatting>
  <conditionalFormatting sqref="X549">
    <cfRule type="cellIs" dxfId="374" priority="18220" operator="equal">
      <formula>"OPORTUNIDADE"</formula>
    </cfRule>
  </conditionalFormatting>
  <conditionalFormatting sqref="Z549">
    <cfRule type="cellIs" dxfId="373" priority="18218" operator="equal">
      <formula>"NÃO"</formula>
    </cfRule>
    <cfRule type="cellIs" dxfId="372" priority="18219" operator="equal">
      <formula>"SIM"</formula>
    </cfRule>
  </conditionalFormatting>
  <conditionalFormatting sqref="Z549">
    <cfRule type="cellIs" dxfId="371" priority="18217" operator="equal">
      <formula>"OPORTUNIDADE"</formula>
    </cfRule>
  </conditionalFormatting>
  <conditionalFormatting sqref="BI549">
    <cfRule type="iconSet" priority="1822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27">
      <iconSet showValue="0">
        <cfvo type="percent" val="0"/>
        <cfvo type="num" val="1"/>
        <cfvo type="num" val="1" gte="0"/>
      </iconSet>
    </cfRule>
    <cfRule type="iconSet" priority="1822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2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0" priority="18837">
      <formula>$BU492=1</formula>
    </cfRule>
  </conditionalFormatting>
  <conditionalFormatting sqref="AZ525:AZ549">
    <cfRule type="expression" dxfId="369" priority="18997">
      <formula>$BU497=1</formula>
    </cfRule>
  </conditionalFormatting>
  <conditionalFormatting sqref="BI523:BI548">
    <cfRule type="iconSet" priority="1899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000">
      <iconSet showValue="0">
        <cfvo type="percent" val="0"/>
        <cfvo type="num" val="1"/>
        <cfvo type="num" val="1" gte="0"/>
      </iconSet>
    </cfRule>
    <cfRule type="iconSet" priority="1900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00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00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00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68" priority="13632" operator="equal">
      <formula>"*"</formula>
    </cfRule>
    <cfRule type="cellIs" dxfId="367" priority="13633" operator="greaterThanOrEqual">
      <formula>1</formula>
    </cfRule>
    <cfRule type="cellIs" dxfId="366" priority="13634" operator="lessThan">
      <formula>1</formula>
    </cfRule>
  </conditionalFormatting>
  <conditionalFormatting sqref="BI6:BI522">
    <cfRule type="iconSet" priority="1902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22">
      <iconSet showValue="0">
        <cfvo type="percent" val="0"/>
        <cfvo type="num" val="1"/>
        <cfvo type="num" val="1" gte="0"/>
      </iconSet>
    </cfRule>
    <cfRule type="iconSet" priority="19023">
      <iconSet showValue="0">
        <cfvo type="percent" val="0"/>
        <cfvo type="num" val="1"/>
        <cfvo type="num" val="1" gte="0"/>
      </iconSet>
    </cfRule>
  </conditionalFormatting>
  <conditionalFormatting sqref="BJ6:BJ7 BJ9:BJ599">
    <cfRule type="iconSet" priority="19039">
      <iconSet showValue="0">
        <cfvo type="percent" val="0"/>
        <cfvo type="num" val="1"/>
        <cfvo type="num" val="1" gte="0"/>
      </iconSet>
    </cfRule>
  </conditionalFormatting>
  <conditionalFormatting sqref="BK16:BK18 BK20:BK27 BK29:BK599">
    <cfRule type="iconSet" priority="19040">
      <iconSet showValue="0">
        <cfvo type="percent" val="0"/>
        <cfvo type="num" val="1"/>
        <cfvo type="num" val="1" gte="0"/>
      </iconSet>
    </cfRule>
  </conditionalFormatting>
  <conditionalFormatting sqref="BP6 BP11:BP12 BP16:BP18 BP8 BP14 BP20:BP599">
    <cfRule type="iconSet" priority="19041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65" priority="340" operator="equal">
      <formula>"OPORTUNIDADE"</formula>
    </cfRule>
  </conditionalFormatting>
  <conditionalFormatting sqref="Y401:Z407">
    <cfRule type="cellIs" dxfId="364" priority="338" operator="equal">
      <formula>"NÃO"</formula>
    </cfRule>
    <cfRule type="cellIs" dxfId="363" priority="339" operator="equal">
      <formula>"SIM"</formula>
    </cfRule>
  </conditionalFormatting>
  <conditionalFormatting sqref="Z404">
    <cfRule type="cellIs" dxfId="362" priority="337" operator="equal">
      <formula>"OPORTUNIDADE"</formula>
    </cfRule>
  </conditionalFormatting>
  <conditionalFormatting sqref="Z404">
    <cfRule type="cellIs" dxfId="361" priority="335" operator="equal">
      <formula>"NÃO"</formula>
    </cfRule>
    <cfRule type="cellIs" dxfId="360" priority="336" operator="equal">
      <formula>"SIM"</formula>
    </cfRule>
  </conditionalFormatting>
  <conditionalFormatting sqref="Z404">
    <cfRule type="cellIs" dxfId="359" priority="334" operator="equal">
      <formula>"OPORTUNIDADE"</formula>
    </cfRule>
  </conditionalFormatting>
  <conditionalFormatting sqref="Z404">
    <cfRule type="cellIs" dxfId="358" priority="332" operator="equal">
      <formula>"NÃO"</formula>
    </cfRule>
    <cfRule type="cellIs" dxfId="357" priority="333" operator="equal">
      <formula>"SIM"</formula>
    </cfRule>
  </conditionalFormatting>
  <conditionalFormatting sqref="Z404">
    <cfRule type="cellIs" dxfId="356" priority="331" operator="equal">
      <formula>"OPORTUNIDADE"</formula>
    </cfRule>
  </conditionalFormatting>
  <conditionalFormatting sqref="Z404">
    <cfRule type="cellIs" dxfId="355" priority="329" operator="equal">
      <formula>"NÃO"</formula>
    </cfRule>
    <cfRule type="cellIs" dxfId="354" priority="330" operator="equal">
      <formula>"SIM"</formula>
    </cfRule>
  </conditionalFormatting>
  <conditionalFormatting sqref="Z404">
    <cfRule type="cellIs" dxfId="353" priority="328" operator="equal">
      <formula>"OPORTUNIDADE"</formula>
    </cfRule>
  </conditionalFormatting>
  <conditionalFormatting sqref="Z404">
    <cfRule type="cellIs" dxfId="352" priority="326" operator="equal">
      <formula>"NÃO"</formula>
    </cfRule>
    <cfRule type="cellIs" dxfId="351" priority="327" operator="equal">
      <formula>"SIM"</formula>
    </cfRule>
  </conditionalFormatting>
  <conditionalFormatting sqref="Z404">
    <cfRule type="cellIs" dxfId="350" priority="325" operator="equal">
      <formula>"OPORTUNIDADE"</formula>
    </cfRule>
  </conditionalFormatting>
  <conditionalFormatting sqref="Z404">
    <cfRule type="cellIs" dxfId="349" priority="323" operator="equal">
      <formula>"NÃO"</formula>
    </cfRule>
    <cfRule type="cellIs" dxfId="348" priority="324" operator="equal">
      <formula>"SIM"</formula>
    </cfRule>
  </conditionalFormatting>
  <conditionalFormatting sqref="Z404">
    <cfRule type="cellIs" dxfId="347" priority="322" operator="equal">
      <formula>"OPORTUNIDADE"</formula>
    </cfRule>
  </conditionalFormatting>
  <conditionalFormatting sqref="Z404">
    <cfRule type="cellIs" dxfId="346" priority="320" operator="equal">
      <formula>"NÃO"</formula>
    </cfRule>
    <cfRule type="cellIs" dxfId="345" priority="321" operator="equal">
      <formula>"SIM"</formula>
    </cfRule>
  </conditionalFormatting>
  <conditionalFormatting sqref="Z404">
    <cfRule type="cellIs" dxfId="344" priority="319" operator="equal">
      <formula>"OPORTUNIDADE"</formula>
    </cfRule>
  </conditionalFormatting>
  <conditionalFormatting sqref="Z404">
    <cfRule type="cellIs" dxfId="343" priority="317" operator="equal">
      <formula>"NÃO"</formula>
    </cfRule>
    <cfRule type="cellIs" dxfId="342" priority="318" operator="equal">
      <formula>"SIM"</formula>
    </cfRule>
  </conditionalFormatting>
  <conditionalFormatting sqref="Z404">
    <cfRule type="cellIs" dxfId="341" priority="316" operator="equal">
      <formula>"OPORTUNIDADE"</formula>
    </cfRule>
  </conditionalFormatting>
  <conditionalFormatting sqref="Z404">
    <cfRule type="cellIs" dxfId="340" priority="314" operator="equal">
      <formula>"NÃO"</formula>
    </cfRule>
    <cfRule type="cellIs" dxfId="339" priority="315" operator="equal">
      <formula>"SIM"</formula>
    </cfRule>
  </conditionalFormatting>
  <conditionalFormatting sqref="Z404">
    <cfRule type="cellIs" dxfId="338" priority="313" operator="equal">
      <formula>"OPORTUNIDADE"</formula>
    </cfRule>
  </conditionalFormatting>
  <conditionalFormatting sqref="Z404">
    <cfRule type="cellIs" dxfId="337" priority="311" operator="equal">
      <formula>"NÃO"</formula>
    </cfRule>
    <cfRule type="cellIs" dxfId="336" priority="312" operator="equal">
      <formula>"SIM"</formula>
    </cfRule>
  </conditionalFormatting>
  <conditionalFormatting sqref="Z404">
    <cfRule type="cellIs" dxfId="335" priority="310" operator="equal">
      <formula>"OPORTUNIDADE"</formula>
    </cfRule>
  </conditionalFormatting>
  <conditionalFormatting sqref="Z404">
    <cfRule type="cellIs" dxfId="334" priority="308" operator="equal">
      <formula>"NÃO"</formula>
    </cfRule>
    <cfRule type="cellIs" dxfId="333" priority="309" operator="equal">
      <formula>"SIM"</formula>
    </cfRule>
  </conditionalFormatting>
  <conditionalFormatting sqref="Z404">
    <cfRule type="cellIs" dxfId="332" priority="307" operator="equal">
      <formula>"OPORTUNIDADE"</formula>
    </cfRule>
  </conditionalFormatting>
  <conditionalFormatting sqref="Z404">
    <cfRule type="cellIs" dxfId="331" priority="305" operator="equal">
      <formula>"NÃO"</formula>
    </cfRule>
    <cfRule type="cellIs" dxfId="330" priority="306" operator="equal">
      <formula>"SIM"</formula>
    </cfRule>
  </conditionalFormatting>
  <conditionalFormatting sqref="Z404">
    <cfRule type="cellIs" dxfId="329" priority="304" operator="equal">
      <formula>"OPORTUNIDADE"</formula>
    </cfRule>
  </conditionalFormatting>
  <conditionalFormatting sqref="Z404">
    <cfRule type="cellIs" dxfId="328" priority="302" operator="equal">
      <formula>"NÃO"</formula>
    </cfRule>
    <cfRule type="cellIs" dxfId="327" priority="303" operator="equal">
      <formula>"SIM"</formula>
    </cfRule>
  </conditionalFormatting>
  <conditionalFormatting sqref="Z404">
    <cfRule type="cellIs" dxfId="326" priority="301" operator="equal">
      <formula>"OPORTUNIDADE"</formula>
    </cfRule>
  </conditionalFormatting>
  <conditionalFormatting sqref="Z404">
    <cfRule type="cellIs" dxfId="325" priority="299" operator="equal">
      <formula>"NÃO"</formula>
    </cfRule>
    <cfRule type="cellIs" dxfId="324" priority="300" operator="equal">
      <formula>"SIM"</formula>
    </cfRule>
  </conditionalFormatting>
  <conditionalFormatting sqref="Z404">
    <cfRule type="cellIs" dxfId="323" priority="298" operator="equal">
      <formula>"OPORTUNIDADE"</formula>
    </cfRule>
  </conditionalFormatting>
  <conditionalFormatting sqref="Z404">
    <cfRule type="cellIs" dxfId="322" priority="296" operator="equal">
      <formula>"NÃO"</formula>
    </cfRule>
    <cfRule type="cellIs" dxfId="321" priority="297" operator="equal">
      <formula>"SIM"</formula>
    </cfRule>
  </conditionalFormatting>
  <conditionalFormatting sqref="Z404">
    <cfRule type="cellIs" dxfId="320" priority="295" operator="equal">
      <formula>"OPORTUNIDADE"</formula>
    </cfRule>
  </conditionalFormatting>
  <conditionalFormatting sqref="Z404">
    <cfRule type="cellIs" dxfId="319" priority="293" operator="equal">
      <formula>"NÃO"</formula>
    </cfRule>
    <cfRule type="cellIs" dxfId="318" priority="294" operator="equal">
      <formula>"SIM"</formula>
    </cfRule>
  </conditionalFormatting>
  <conditionalFormatting sqref="Z404">
    <cfRule type="cellIs" dxfId="317" priority="292" operator="equal">
      <formula>"OPORTUNIDADE"</formula>
    </cfRule>
  </conditionalFormatting>
  <conditionalFormatting sqref="Z404">
    <cfRule type="cellIs" dxfId="316" priority="290" operator="equal">
      <formula>"NÃO"</formula>
    </cfRule>
    <cfRule type="cellIs" dxfId="315" priority="291" operator="equal">
      <formula>"SIM"</formula>
    </cfRule>
  </conditionalFormatting>
  <conditionalFormatting sqref="Z404">
    <cfRule type="cellIs" dxfId="314" priority="289" operator="equal">
      <formula>"OPORTUNIDADE"</formula>
    </cfRule>
  </conditionalFormatting>
  <conditionalFormatting sqref="Z404">
    <cfRule type="cellIs" dxfId="313" priority="287" operator="equal">
      <formula>"NÃO"</formula>
    </cfRule>
    <cfRule type="cellIs" dxfId="312" priority="288" operator="equal">
      <formula>"SIM"</formula>
    </cfRule>
  </conditionalFormatting>
  <conditionalFormatting sqref="Z404">
    <cfRule type="cellIs" dxfId="311" priority="286" operator="equal">
      <formula>"OPORTUNIDADE"</formula>
    </cfRule>
  </conditionalFormatting>
  <conditionalFormatting sqref="Z404">
    <cfRule type="cellIs" dxfId="310" priority="284" operator="equal">
      <formula>"NÃO"</formula>
    </cfRule>
    <cfRule type="cellIs" dxfId="309" priority="285" operator="equal">
      <formula>"SIM"</formula>
    </cfRule>
  </conditionalFormatting>
  <conditionalFormatting sqref="Z404">
    <cfRule type="cellIs" dxfId="308" priority="283" operator="equal">
      <formula>"OPORTUNIDADE"</formula>
    </cfRule>
  </conditionalFormatting>
  <conditionalFormatting sqref="Z404">
    <cfRule type="cellIs" dxfId="307" priority="281" operator="equal">
      <formula>"NÃO"</formula>
    </cfRule>
    <cfRule type="cellIs" dxfId="306" priority="282" operator="equal">
      <formula>"SIM"</formula>
    </cfRule>
  </conditionalFormatting>
  <conditionalFormatting sqref="Z404">
    <cfRule type="cellIs" dxfId="305" priority="280" operator="equal">
      <formula>"OPORTUNIDADE"</formula>
    </cfRule>
  </conditionalFormatting>
  <conditionalFormatting sqref="Z404">
    <cfRule type="cellIs" dxfId="304" priority="278" operator="equal">
      <formula>"NÃO"</formula>
    </cfRule>
    <cfRule type="cellIs" dxfId="303" priority="279" operator="equal">
      <formula>"SIM"</formula>
    </cfRule>
  </conditionalFormatting>
  <conditionalFormatting sqref="Z404">
    <cfRule type="cellIs" dxfId="302" priority="277" operator="equal">
      <formula>"OPORTUNIDADE"</formula>
    </cfRule>
  </conditionalFormatting>
  <conditionalFormatting sqref="Z404">
    <cfRule type="cellIs" dxfId="301" priority="275" operator="equal">
      <formula>"NÃO"</formula>
    </cfRule>
    <cfRule type="cellIs" dxfId="300" priority="276" operator="equal">
      <formula>"SIM"</formula>
    </cfRule>
  </conditionalFormatting>
  <conditionalFormatting sqref="Z404">
    <cfRule type="cellIs" dxfId="299" priority="274" operator="equal">
      <formula>"OPORTUNIDADE"</formula>
    </cfRule>
  </conditionalFormatting>
  <conditionalFormatting sqref="Z404">
    <cfRule type="cellIs" dxfId="298" priority="272" operator="equal">
      <formula>"NÃO"</formula>
    </cfRule>
    <cfRule type="cellIs" dxfId="297" priority="273" operator="equal">
      <formula>"SIM"</formula>
    </cfRule>
  </conditionalFormatting>
  <conditionalFormatting sqref="Z404">
    <cfRule type="cellIs" dxfId="296" priority="271" operator="equal">
      <formula>"OPORTUNIDADE"</formula>
    </cfRule>
  </conditionalFormatting>
  <conditionalFormatting sqref="Z404">
    <cfRule type="cellIs" dxfId="295" priority="269" operator="equal">
      <formula>"NÃO"</formula>
    </cfRule>
    <cfRule type="cellIs" dxfId="294" priority="270" operator="equal">
      <formula>"SIM"</formula>
    </cfRule>
  </conditionalFormatting>
  <conditionalFormatting sqref="Z404">
    <cfRule type="cellIs" dxfId="293" priority="268" operator="equal">
      <formula>"OPORTUNIDADE"</formula>
    </cfRule>
  </conditionalFormatting>
  <conditionalFormatting sqref="Z404">
    <cfRule type="cellIs" dxfId="292" priority="266" operator="equal">
      <formula>"NÃO"</formula>
    </cfRule>
    <cfRule type="cellIs" dxfId="291" priority="267" operator="equal">
      <formula>"SIM"</formula>
    </cfRule>
  </conditionalFormatting>
  <conditionalFormatting sqref="Y404">
    <cfRule type="cellIs" dxfId="290" priority="265" operator="equal">
      <formula>"OPORTUNIDADE"</formula>
    </cfRule>
  </conditionalFormatting>
  <conditionalFormatting sqref="Y404">
    <cfRule type="cellIs" dxfId="289" priority="263" operator="equal">
      <formula>"NÃO"</formula>
    </cfRule>
    <cfRule type="cellIs" dxfId="288" priority="264" operator="equal">
      <formula>"SIM"</formula>
    </cfRule>
  </conditionalFormatting>
  <conditionalFormatting sqref="Y404">
    <cfRule type="cellIs" dxfId="287" priority="262" operator="equal">
      <formula>"OPORTUNIDADE"</formula>
    </cfRule>
  </conditionalFormatting>
  <conditionalFormatting sqref="Y404">
    <cfRule type="cellIs" dxfId="286" priority="260" operator="equal">
      <formula>"NÃO"</formula>
    </cfRule>
    <cfRule type="cellIs" dxfId="285" priority="261" operator="equal">
      <formula>"SIM"</formula>
    </cfRule>
  </conditionalFormatting>
  <conditionalFormatting sqref="Y404">
    <cfRule type="cellIs" dxfId="284" priority="259" operator="equal">
      <formula>"OPORTUNIDADE"</formula>
    </cfRule>
  </conditionalFormatting>
  <conditionalFormatting sqref="Y404">
    <cfRule type="cellIs" dxfId="283" priority="257" operator="equal">
      <formula>"NÃO"</formula>
    </cfRule>
    <cfRule type="cellIs" dxfId="282" priority="258" operator="equal">
      <formula>"SIM"</formula>
    </cfRule>
  </conditionalFormatting>
  <conditionalFormatting sqref="Y404">
    <cfRule type="cellIs" dxfId="281" priority="256" operator="equal">
      <formula>"OPORTUNIDADE"</formula>
    </cfRule>
  </conditionalFormatting>
  <conditionalFormatting sqref="Y404">
    <cfRule type="cellIs" dxfId="280" priority="254" operator="equal">
      <formula>"NÃO"</formula>
    </cfRule>
    <cfRule type="cellIs" dxfId="279" priority="255" operator="equal">
      <formula>"SIM"</formula>
    </cfRule>
  </conditionalFormatting>
  <conditionalFormatting sqref="Y404">
    <cfRule type="cellIs" dxfId="278" priority="253" operator="equal">
      <formula>"OPORTUNIDADE"</formula>
    </cfRule>
  </conditionalFormatting>
  <conditionalFormatting sqref="Y404">
    <cfRule type="cellIs" dxfId="277" priority="251" operator="equal">
      <formula>"NÃO"</formula>
    </cfRule>
    <cfRule type="cellIs" dxfId="276" priority="252" operator="equal">
      <formula>"SIM"</formula>
    </cfRule>
  </conditionalFormatting>
  <conditionalFormatting sqref="Y404">
    <cfRule type="cellIs" dxfId="275" priority="250" operator="equal">
      <formula>"OPORTUNIDADE"</formula>
    </cfRule>
  </conditionalFormatting>
  <conditionalFormatting sqref="Y404">
    <cfRule type="cellIs" dxfId="274" priority="248" operator="equal">
      <formula>"NÃO"</formula>
    </cfRule>
    <cfRule type="cellIs" dxfId="273" priority="249" operator="equal">
      <formula>"SIM"</formula>
    </cfRule>
  </conditionalFormatting>
  <conditionalFormatting sqref="Y404">
    <cfRule type="cellIs" dxfId="272" priority="247" operator="equal">
      <formula>"OPORTUNIDADE"</formula>
    </cfRule>
  </conditionalFormatting>
  <conditionalFormatting sqref="Y404">
    <cfRule type="cellIs" dxfId="271" priority="245" operator="equal">
      <formula>"NÃO"</formula>
    </cfRule>
    <cfRule type="cellIs" dxfId="270" priority="246" operator="equal">
      <formula>"SIM"</formula>
    </cfRule>
  </conditionalFormatting>
  <conditionalFormatting sqref="Y404">
    <cfRule type="cellIs" dxfId="269" priority="244" operator="equal">
      <formula>"OPORTUNIDADE"</formula>
    </cfRule>
  </conditionalFormatting>
  <conditionalFormatting sqref="Y404">
    <cfRule type="cellIs" dxfId="268" priority="242" operator="equal">
      <formula>"NÃO"</formula>
    </cfRule>
    <cfRule type="cellIs" dxfId="267" priority="243" operator="equal">
      <formula>"SIM"</formula>
    </cfRule>
  </conditionalFormatting>
  <conditionalFormatting sqref="Y404">
    <cfRule type="cellIs" dxfId="266" priority="241" operator="equal">
      <formula>"OPORTUNIDADE"</formula>
    </cfRule>
  </conditionalFormatting>
  <conditionalFormatting sqref="Y404">
    <cfRule type="cellIs" dxfId="265" priority="239" operator="equal">
      <formula>"NÃO"</formula>
    </cfRule>
    <cfRule type="cellIs" dxfId="264" priority="240" operator="equal">
      <formula>"SIM"</formula>
    </cfRule>
  </conditionalFormatting>
  <conditionalFormatting sqref="Y404">
    <cfRule type="cellIs" dxfId="263" priority="238" operator="equal">
      <formula>"OPORTUNIDADE"</formula>
    </cfRule>
  </conditionalFormatting>
  <conditionalFormatting sqref="Y404">
    <cfRule type="cellIs" dxfId="262" priority="236" operator="equal">
      <formula>"NÃO"</formula>
    </cfRule>
    <cfRule type="cellIs" dxfId="261" priority="237" operator="equal">
      <formula>"SIM"</formula>
    </cfRule>
  </conditionalFormatting>
  <conditionalFormatting sqref="Y404">
    <cfRule type="cellIs" dxfId="260" priority="235" operator="equal">
      <formula>"OPORTUNIDADE"</formula>
    </cfRule>
  </conditionalFormatting>
  <conditionalFormatting sqref="Y404">
    <cfRule type="cellIs" dxfId="259" priority="233" operator="equal">
      <formula>"NÃO"</formula>
    </cfRule>
    <cfRule type="cellIs" dxfId="258" priority="234" operator="equal">
      <formula>"SIM"</formula>
    </cfRule>
  </conditionalFormatting>
  <conditionalFormatting sqref="Y404">
    <cfRule type="cellIs" dxfId="257" priority="232" operator="equal">
      <formula>"OPORTUNIDADE"</formula>
    </cfRule>
  </conditionalFormatting>
  <conditionalFormatting sqref="Y404">
    <cfRule type="cellIs" dxfId="256" priority="230" operator="equal">
      <formula>"NÃO"</formula>
    </cfRule>
    <cfRule type="cellIs" dxfId="255" priority="231" operator="equal">
      <formula>"SIM"</formula>
    </cfRule>
  </conditionalFormatting>
  <conditionalFormatting sqref="Y404">
    <cfRule type="cellIs" dxfId="254" priority="229" operator="equal">
      <formula>"OPORTUNIDADE"</formula>
    </cfRule>
  </conditionalFormatting>
  <conditionalFormatting sqref="Y404">
    <cfRule type="cellIs" dxfId="253" priority="227" operator="equal">
      <formula>"NÃO"</formula>
    </cfRule>
    <cfRule type="cellIs" dxfId="252" priority="228" operator="equal">
      <formula>"SIM"</formula>
    </cfRule>
  </conditionalFormatting>
  <conditionalFormatting sqref="Y404">
    <cfRule type="cellIs" dxfId="251" priority="226" operator="equal">
      <formula>"OPORTUNIDADE"</formula>
    </cfRule>
  </conditionalFormatting>
  <conditionalFormatting sqref="Y404">
    <cfRule type="cellIs" dxfId="250" priority="224" operator="equal">
      <formula>"NÃO"</formula>
    </cfRule>
    <cfRule type="cellIs" dxfId="249" priority="225" operator="equal">
      <formula>"SIM"</formula>
    </cfRule>
  </conditionalFormatting>
  <conditionalFormatting sqref="Y404">
    <cfRule type="cellIs" dxfId="248" priority="223" operator="equal">
      <formula>"OPORTUNIDADE"</formula>
    </cfRule>
  </conditionalFormatting>
  <conditionalFormatting sqref="Y404">
    <cfRule type="cellIs" dxfId="247" priority="221" operator="equal">
      <formula>"NÃO"</formula>
    </cfRule>
    <cfRule type="cellIs" dxfId="246" priority="222" operator="equal">
      <formula>"SIM"</formula>
    </cfRule>
  </conditionalFormatting>
  <conditionalFormatting sqref="Y404">
    <cfRule type="cellIs" dxfId="245" priority="220" operator="equal">
      <formula>"OPORTUNIDADE"</formula>
    </cfRule>
  </conditionalFormatting>
  <conditionalFormatting sqref="Y404">
    <cfRule type="cellIs" dxfId="244" priority="218" operator="equal">
      <formula>"NÃO"</formula>
    </cfRule>
    <cfRule type="cellIs" dxfId="243" priority="219" operator="equal">
      <formula>"SIM"</formula>
    </cfRule>
  </conditionalFormatting>
  <conditionalFormatting sqref="Y404">
    <cfRule type="cellIs" dxfId="242" priority="217" operator="equal">
      <formula>"OPORTUNIDADE"</formula>
    </cfRule>
  </conditionalFormatting>
  <conditionalFormatting sqref="Y404">
    <cfRule type="cellIs" dxfId="241" priority="215" operator="equal">
      <formula>"NÃO"</formula>
    </cfRule>
    <cfRule type="cellIs" dxfId="240" priority="216" operator="equal">
      <formula>"SIM"</formula>
    </cfRule>
  </conditionalFormatting>
  <conditionalFormatting sqref="Y404">
    <cfRule type="cellIs" dxfId="239" priority="214" operator="equal">
      <formula>"OPORTUNIDADE"</formula>
    </cfRule>
  </conditionalFormatting>
  <conditionalFormatting sqref="Y404">
    <cfRule type="cellIs" dxfId="238" priority="212" operator="equal">
      <formula>"NÃO"</formula>
    </cfRule>
    <cfRule type="cellIs" dxfId="237" priority="213" operator="equal">
      <formula>"SIM"</formula>
    </cfRule>
  </conditionalFormatting>
  <conditionalFormatting sqref="Y404">
    <cfRule type="cellIs" dxfId="236" priority="211" operator="equal">
      <formula>"OPORTUNIDADE"</formula>
    </cfRule>
  </conditionalFormatting>
  <conditionalFormatting sqref="Y404">
    <cfRule type="cellIs" dxfId="235" priority="209" operator="equal">
      <formula>"NÃO"</formula>
    </cfRule>
    <cfRule type="cellIs" dxfId="234" priority="210" operator="equal">
      <formula>"SIM"</formula>
    </cfRule>
  </conditionalFormatting>
  <conditionalFormatting sqref="Y404">
    <cfRule type="cellIs" dxfId="233" priority="208" operator="equal">
      <formula>"OPORTUNIDADE"</formula>
    </cfRule>
  </conditionalFormatting>
  <conditionalFormatting sqref="Y404">
    <cfRule type="cellIs" dxfId="232" priority="206" operator="equal">
      <formula>"NÃO"</formula>
    </cfRule>
    <cfRule type="cellIs" dxfId="231" priority="207" operator="equal">
      <formula>"SIM"</formula>
    </cfRule>
  </conditionalFormatting>
  <conditionalFormatting sqref="Y404">
    <cfRule type="cellIs" dxfId="230" priority="205" operator="equal">
      <formula>"OPORTUNIDADE"</formula>
    </cfRule>
  </conditionalFormatting>
  <conditionalFormatting sqref="Y404">
    <cfRule type="cellIs" dxfId="229" priority="203" operator="equal">
      <formula>"NÃO"</formula>
    </cfRule>
    <cfRule type="cellIs" dxfId="228" priority="204" operator="equal">
      <formula>"SIM"</formula>
    </cfRule>
  </conditionalFormatting>
  <conditionalFormatting sqref="Y404">
    <cfRule type="cellIs" dxfId="227" priority="202" operator="equal">
      <formula>"OPORTUNIDADE"</formula>
    </cfRule>
  </conditionalFormatting>
  <conditionalFormatting sqref="Y404">
    <cfRule type="cellIs" dxfId="226" priority="200" operator="equal">
      <formula>"NÃO"</formula>
    </cfRule>
    <cfRule type="cellIs" dxfId="225" priority="201" operator="equal">
      <formula>"SIM"</formula>
    </cfRule>
  </conditionalFormatting>
  <conditionalFormatting sqref="Y404">
    <cfRule type="cellIs" dxfId="224" priority="199" operator="equal">
      <formula>"OPORTUNIDADE"</formula>
    </cfRule>
  </conditionalFormatting>
  <conditionalFormatting sqref="Y404">
    <cfRule type="cellIs" dxfId="223" priority="197" operator="equal">
      <formula>"NÃO"</formula>
    </cfRule>
    <cfRule type="cellIs" dxfId="222" priority="198" operator="equal">
      <formula>"SIM"</formula>
    </cfRule>
  </conditionalFormatting>
  <conditionalFormatting sqref="Y404">
    <cfRule type="cellIs" dxfId="221" priority="196" operator="equal">
      <formula>"OPORTUNIDADE"</formula>
    </cfRule>
  </conditionalFormatting>
  <conditionalFormatting sqref="Y404">
    <cfRule type="cellIs" dxfId="220" priority="194" operator="equal">
      <formula>"NÃO"</formula>
    </cfRule>
    <cfRule type="cellIs" dxfId="219" priority="195" operator="equal">
      <formula>"SIM"</formula>
    </cfRule>
  </conditionalFormatting>
  <conditionalFormatting sqref="Y404">
    <cfRule type="cellIs" dxfId="218" priority="193" operator="equal">
      <formula>"OPORTUNIDADE"</formula>
    </cfRule>
  </conditionalFormatting>
  <conditionalFormatting sqref="Y404">
    <cfRule type="cellIs" dxfId="217" priority="191" operator="equal">
      <formula>"NÃO"</formula>
    </cfRule>
    <cfRule type="cellIs" dxfId="216" priority="192" operator="equal">
      <formula>"SIM"</formula>
    </cfRule>
  </conditionalFormatting>
  <conditionalFormatting sqref="Y404">
    <cfRule type="cellIs" dxfId="215" priority="190" operator="equal">
      <formula>"OPORTUNIDADE"</formula>
    </cfRule>
  </conditionalFormatting>
  <conditionalFormatting sqref="Y404">
    <cfRule type="cellIs" dxfId="214" priority="188" operator="equal">
      <formula>"NÃO"</formula>
    </cfRule>
    <cfRule type="cellIs" dxfId="213" priority="189" operator="equal">
      <formula>"SIM"</formula>
    </cfRule>
  </conditionalFormatting>
  <conditionalFormatting sqref="Y404">
    <cfRule type="cellIs" dxfId="212" priority="187" operator="equal">
      <formula>"OPORTUNIDADE"</formula>
    </cfRule>
  </conditionalFormatting>
  <conditionalFormatting sqref="Y404">
    <cfRule type="cellIs" dxfId="211" priority="185" operator="equal">
      <formula>"NÃO"</formula>
    </cfRule>
    <cfRule type="cellIs" dxfId="210" priority="186" operator="equal">
      <formula>"SIM"</formula>
    </cfRule>
  </conditionalFormatting>
  <conditionalFormatting sqref="Y404">
    <cfRule type="cellIs" dxfId="209" priority="184" operator="equal">
      <formula>"OPORTUNIDADE"</formula>
    </cfRule>
  </conditionalFormatting>
  <conditionalFormatting sqref="Y404">
    <cfRule type="cellIs" dxfId="208" priority="182" operator="equal">
      <formula>"NÃO"</formula>
    </cfRule>
    <cfRule type="cellIs" dxfId="207" priority="183" operator="equal">
      <formula>"SIM"</formula>
    </cfRule>
  </conditionalFormatting>
  <conditionalFormatting sqref="Y404">
    <cfRule type="cellIs" dxfId="206" priority="181" operator="equal">
      <formula>"OPORTUNIDADE"</formula>
    </cfRule>
  </conditionalFormatting>
  <conditionalFormatting sqref="Y404">
    <cfRule type="cellIs" dxfId="205" priority="179" operator="equal">
      <formula>"NÃO"</formula>
    </cfRule>
    <cfRule type="cellIs" dxfId="204" priority="180" operator="equal">
      <formula>"SIM"</formula>
    </cfRule>
  </conditionalFormatting>
  <conditionalFormatting sqref="Y404">
    <cfRule type="cellIs" dxfId="203" priority="178" operator="equal">
      <formula>"OPORTUNIDADE"</formula>
    </cfRule>
  </conditionalFormatting>
  <conditionalFormatting sqref="Y404">
    <cfRule type="cellIs" dxfId="202" priority="176" operator="equal">
      <formula>"NÃO"</formula>
    </cfRule>
    <cfRule type="cellIs" dxfId="201" priority="177" operator="equal">
      <formula>"SIM"</formula>
    </cfRule>
  </conditionalFormatting>
  <conditionalFormatting sqref="Y404">
    <cfRule type="cellIs" dxfId="200" priority="175" operator="equal">
      <formula>"OPORTUNIDADE"</formula>
    </cfRule>
  </conditionalFormatting>
  <conditionalFormatting sqref="Y404">
    <cfRule type="cellIs" dxfId="199" priority="173" operator="equal">
      <formula>"NÃO"</formula>
    </cfRule>
    <cfRule type="cellIs" dxfId="198" priority="174" operator="equal">
      <formula>"SIM"</formula>
    </cfRule>
  </conditionalFormatting>
  <conditionalFormatting sqref="Y404">
    <cfRule type="cellIs" dxfId="197" priority="172" operator="equal">
      <formula>"OPORTUNIDADE"</formula>
    </cfRule>
  </conditionalFormatting>
  <conditionalFormatting sqref="Y404">
    <cfRule type="cellIs" dxfId="196" priority="170" operator="equal">
      <formula>"NÃO"</formula>
    </cfRule>
    <cfRule type="cellIs" dxfId="195" priority="171" operator="equal">
      <formula>"SIM"</formula>
    </cfRule>
  </conditionalFormatting>
  <conditionalFormatting sqref="Y404">
    <cfRule type="cellIs" dxfId="194" priority="169" operator="equal">
      <formula>"OPORTUNIDADE"</formula>
    </cfRule>
  </conditionalFormatting>
  <conditionalFormatting sqref="Y404">
    <cfRule type="cellIs" dxfId="193" priority="167" operator="equal">
      <formula>"NÃO"</formula>
    </cfRule>
    <cfRule type="cellIs" dxfId="192" priority="168" operator="equal">
      <formula>"SIM"</formula>
    </cfRule>
  </conditionalFormatting>
  <conditionalFormatting sqref="Y407">
    <cfRule type="cellIs" dxfId="191" priority="166" operator="equal">
      <formula>"OPORTUNIDADE"</formula>
    </cfRule>
  </conditionalFormatting>
  <conditionalFormatting sqref="Y407">
    <cfRule type="cellIs" dxfId="190" priority="164" operator="equal">
      <formula>"NÃO"</formula>
    </cfRule>
    <cfRule type="cellIs" dxfId="189" priority="165" operator="equal">
      <formula>"SIM"</formula>
    </cfRule>
  </conditionalFormatting>
  <conditionalFormatting sqref="Z407">
    <cfRule type="cellIs" dxfId="188" priority="163" operator="equal">
      <formula>"OPORTUNIDADE"</formula>
    </cfRule>
  </conditionalFormatting>
  <conditionalFormatting sqref="Z407">
    <cfRule type="cellIs" dxfId="187" priority="161" operator="equal">
      <formula>"NÃO"</formula>
    </cfRule>
    <cfRule type="cellIs" dxfId="186" priority="162" operator="equal">
      <formula>"SIM"</formula>
    </cfRule>
  </conditionalFormatting>
  <conditionalFormatting sqref="Z407">
    <cfRule type="cellIs" dxfId="185" priority="160" operator="equal">
      <formula>"OPORTUNIDADE"</formula>
    </cfRule>
  </conditionalFormatting>
  <conditionalFormatting sqref="Z407">
    <cfRule type="cellIs" dxfId="184" priority="158" operator="equal">
      <formula>"NÃO"</formula>
    </cfRule>
    <cfRule type="cellIs" dxfId="183" priority="159" operator="equal">
      <formula>"SIM"</formula>
    </cfRule>
  </conditionalFormatting>
  <conditionalFormatting sqref="Z407">
    <cfRule type="cellIs" dxfId="182" priority="157" operator="equal">
      <formula>"OPORTUNIDADE"</formula>
    </cfRule>
  </conditionalFormatting>
  <conditionalFormatting sqref="Z407">
    <cfRule type="cellIs" dxfId="181" priority="155" operator="equal">
      <formula>"NÃO"</formula>
    </cfRule>
    <cfRule type="cellIs" dxfId="180" priority="156" operator="equal">
      <formula>"SIM"</formula>
    </cfRule>
  </conditionalFormatting>
  <conditionalFormatting sqref="Z407">
    <cfRule type="cellIs" dxfId="179" priority="154" operator="equal">
      <formula>"OPORTUNIDADE"</formula>
    </cfRule>
  </conditionalFormatting>
  <conditionalFormatting sqref="Z407">
    <cfRule type="cellIs" dxfId="178" priority="152" operator="equal">
      <formula>"NÃO"</formula>
    </cfRule>
    <cfRule type="cellIs" dxfId="177" priority="153" operator="equal">
      <formula>"SIM"</formula>
    </cfRule>
  </conditionalFormatting>
  <conditionalFormatting sqref="Z407">
    <cfRule type="cellIs" dxfId="176" priority="151" operator="equal">
      <formula>"OPORTUNIDADE"</formula>
    </cfRule>
  </conditionalFormatting>
  <conditionalFormatting sqref="Z407">
    <cfRule type="cellIs" dxfId="175" priority="149" operator="equal">
      <formula>"NÃO"</formula>
    </cfRule>
    <cfRule type="cellIs" dxfId="174" priority="150" operator="equal">
      <formula>"SIM"</formula>
    </cfRule>
  </conditionalFormatting>
  <conditionalFormatting sqref="BK1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73" priority="144" operator="equal">
      <formula>"OPORTUNIDADE"</formula>
    </cfRule>
  </conditionalFormatting>
  <conditionalFormatting sqref="Z20">
    <cfRule type="cellIs" dxfId="172" priority="142" operator="equal">
      <formula>"NÃO"</formula>
    </cfRule>
    <cfRule type="cellIs" dxfId="171" priority="143" operator="equal">
      <formula>"SIM"</formula>
    </cfRule>
  </conditionalFormatting>
  <conditionalFormatting sqref="Y20">
    <cfRule type="cellIs" dxfId="170" priority="141" operator="equal">
      <formula>"OPORTUNIDADE"</formula>
    </cfRule>
  </conditionalFormatting>
  <conditionalFormatting sqref="Y20">
    <cfRule type="cellIs" dxfId="169" priority="139" operator="equal">
      <formula>"NÃO"</formula>
    </cfRule>
    <cfRule type="cellIs" dxfId="168" priority="140" operator="equal">
      <formula>"SIM"</formula>
    </cfRule>
  </conditionalFormatting>
  <conditionalFormatting sqref="Z19">
    <cfRule type="cellIs" dxfId="167" priority="138" operator="equal">
      <formula>"OPORTUNIDADE"</formula>
    </cfRule>
  </conditionalFormatting>
  <conditionalFormatting sqref="Z19">
    <cfRule type="cellIs" dxfId="166" priority="136" operator="equal">
      <formula>"NÃO"</formula>
    </cfRule>
    <cfRule type="cellIs" dxfId="165" priority="137" operator="equal">
      <formula>"SIM"</formula>
    </cfRule>
  </conditionalFormatting>
  <conditionalFormatting sqref="Z19">
    <cfRule type="cellIs" dxfId="164" priority="120" operator="equal">
      <formula>"OPORTUNIDADE"</formula>
    </cfRule>
  </conditionalFormatting>
  <conditionalFormatting sqref="Z19">
    <cfRule type="cellIs" dxfId="163" priority="118" operator="equal">
      <formula>"NÃO"</formula>
    </cfRule>
    <cfRule type="cellIs" dxfId="162" priority="119" operator="equal">
      <formula>"SIM"</formula>
    </cfRule>
  </conditionalFormatting>
  <conditionalFormatting sqref="Z19">
    <cfRule type="cellIs" dxfId="161" priority="117" operator="equal">
      <formula>"OPORTUNIDADE"</formula>
    </cfRule>
  </conditionalFormatting>
  <conditionalFormatting sqref="Z19">
    <cfRule type="cellIs" dxfId="160" priority="115" operator="equal">
      <formula>"NÃO"</formula>
    </cfRule>
    <cfRule type="cellIs" dxfId="159" priority="116" operator="equal">
      <formula>"SIM"</formula>
    </cfRule>
  </conditionalFormatting>
  <conditionalFormatting sqref="Z19">
    <cfRule type="cellIs" dxfId="158" priority="114" operator="equal">
      <formula>"OPORTUNIDADE"</formula>
    </cfRule>
  </conditionalFormatting>
  <conditionalFormatting sqref="Z19">
    <cfRule type="cellIs" dxfId="157" priority="112" operator="equal">
      <formula>"NÃO"</formula>
    </cfRule>
    <cfRule type="cellIs" dxfId="156" priority="113" operator="equal">
      <formula>"SIM"</formula>
    </cfRule>
  </conditionalFormatting>
  <conditionalFormatting sqref="Z19">
    <cfRule type="cellIs" dxfId="155" priority="111" operator="equal">
      <formula>"OPORTUNIDADE"</formula>
    </cfRule>
  </conditionalFormatting>
  <conditionalFormatting sqref="Z19">
    <cfRule type="cellIs" dxfId="154" priority="109" operator="equal">
      <formula>"NÃO"</formula>
    </cfRule>
    <cfRule type="cellIs" dxfId="153" priority="110" operator="equal">
      <formula>"SIM"</formula>
    </cfRule>
  </conditionalFormatting>
  <conditionalFormatting sqref="Z19">
    <cfRule type="cellIs" dxfId="152" priority="108" operator="equal">
      <formula>"OPORTUNIDADE"</formula>
    </cfRule>
  </conditionalFormatting>
  <conditionalFormatting sqref="Z19">
    <cfRule type="cellIs" dxfId="151" priority="106" operator="equal">
      <formula>"NÃO"</formula>
    </cfRule>
    <cfRule type="cellIs" dxfId="150" priority="107" operator="equal">
      <formula>"SIM"</formula>
    </cfRule>
  </conditionalFormatting>
  <conditionalFormatting sqref="Z19">
    <cfRule type="cellIs" dxfId="149" priority="105" operator="equal">
      <formula>"OPORTUNIDADE"</formula>
    </cfRule>
  </conditionalFormatting>
  <conditionalFormatting sqref="Z19">
    <cfRule type="cellIs" dxfId="148" priority="103" operator="equal">
      <formula>"NÃO"</formula>
    </cfRule>
    <cfRule type="cellIs" dxfId="147" priority="104" operator="equal">
      <formula>"SIM"</formula>
    </cfRule>
  </conditionalFormatting>
  <conditionalFormatting sqref="Z19">
    <cfRule type="cellIs" dxfId="146" priority="102" operator="equal">
      <formula>"OPORTUNIDADE"</formula>
    </cfRule>
  </conditionalFormatting>
  <conditionalFormatting sqref="Z19">
    <cfRule type="cellIs" dxfId="145" priority="100" operator="equal">
      <formula>"NÃO"</formula>
    </cfRule>
    <cfRule type="cellIs" dxfId="144" priority="101" operator="equal">
      <formula>"SIM"</formula>
    </cfRule>
  </conditionalFormatting>
  <conditionalFormatting sqref="Z19">
    <cfRule type="cellIs" dxfId="143" priority="99" operator="equal">
      <formula>"OPORTUNIDADE"</formula>
    </cfRule>
  </conditionalFormatting>
  <conditionalFormatting sqref="Z19">
    <cfRule type="cellIs" dxfId="142" priority="97" operator="equal">
      <formula>"NÃO"</formula>
    </cfRule>
    <cfRule type="cellIs" dxfId="141" priority="98" operator="equal">
      <formula>"SIM"</formula>
    </cfRule>
  </conditionalFormatting>
  <conditionalFormatting sqref="Z19">
    <cfRule type="cellIs" dxfId="140" priority="96" operator="equal">
      <formula>"OPORTUNIDADE"</formula>
    </cfRule>
  </conditionalFormatting>
  <conditionalFormatting sqref="Z19">
    <cfRule type="cellIs" dxfId="139" priority="94" operator="equal">
      <formula>"NÃO"</formula>
    </cfRule>
    <cfRule type="cellIs" dxfId="138" priority="95" operator="equal">
      <formula>"SIM"</formula>
    </cfRule>
  </conditionalFormatting>
  <conditionalFormatting sqref="Z19">
    <cfRule type="cellIs" dxfId="137" priority="90" operator="equal">
      <formula>"OPORTUNIDADE"</formula>
    </cfRule>
  </conditionalFormatting>
  <conditionalFormatting sqref="Z19">
    <cfRule type="cellIs" dxfId="136" priority="88" operator="equal">
      <formula>"NÃO"</formula>
    </cfRule>
    <cfRule type="cellIs" dxfId="135" priority="89" operator="equal">
      <formula>"SIM"</formula>
    </cfRule>
  </conditionalFormatting>
  <conditionalFormatting sqref="Z19">
    <cfRule type="cellIs" dxfId="134" priority="87" operator="equal">
      <formula>"OPORTUNIDADE"</formula>
    </cfRule>
  </conditionalFormatting>
  <conditionalFormatting sqref="Z19">
    <cfRule type="cellIs" dxfId="133" priority="85" operator="equal">
      <formula>"NÃO"</formula>
    </cfRule>
    <cfRule type="cellIs" dxfId="132" priority="86" operator="equal">
      <formula>"SIM"</formula>
    </cfRule>
  </conditionalFormatting>
  <conditionalFormatting sqref="Y19">
    <cfRule type="cellIs" dxfId="131" priority="54" operator="equal">
      <formula>"OPORTUNIDADE"</formula>
    </cfRule>
  </conditionalFormatting>
  <conditionalFormatting sqref="Y19">
    <cfRule type="cellIs" dxfId="130" priority="52" operator="equal">
      <formula>"NÃO"</formula>
    </cfRule>
    <cfRule type="cellIs" dxfId="129" priority="53" operator="equal">
      <formula>"SIM"</formula>
    </cfRule>
  </conditionalFormatting>
  <conditionalFormatting sqref="Y22:Z22">
    <cfRule type="cellIs" dxfId="128" priority="51" operator="equal">
      <formula>"OPORTUNIDADE"</formula>
    </cfRule>
  </conditionalFormatting>
  <conditionalFormatting sqref="Y22:Z22">
    <cfRule type="cellIs" dxfId="127" priority="49" operator="equal">
      <formula>"NÃO"</formula>
    </cfRule>
    <cfRule type="cellIs" dxfId="126" priority="50" operator="equal">
      <formula>"SIM"</formula>
    </cfRule>
  </conditionalFormatting>
  <conditionalFormatting sqref="BP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25" priority="41" operator="equal">
      <formula>"OPORTUNIDADE"</formula>
    </cfRule>
  </conditionalFormatting>
  <conditionalFormatting sqref="Z30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BK1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22" priority="34" operator="equal">
      <formula>"OPORTUNIDADE"</formula>
    </cfRule>
  </conditionalFormatting>
  <conditionalFormatting sqref="Z27">
    <cfRule type="cellIs" dxfId="121" priority="32" operator="equal">
      <formula>"NÃO"</formula>
    </cfRule>
    <cfRule type="cellIs" dxfId="120" priority="33" operator="equal">
      <formula>"SIM"</formula>
    </cfRule>
  </conditionalFormatting>
  <conditionalFormatting sqref="Z28">
    <cfRule type="cellIs" dxfId="119" priority="28" operator="equal">
      <formula>"OPORTUNIDADE"</formula>
    </cfRule>
  </conditionalFormatting>
  <conditionalFormatting sqref="Z28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9">
    <cfRule type="cellIs" dxfId="116" priority="25" operator="equal">
      <formula>"OPORTUNIDADE"</formula>
    </cfRule>
  </conditionalFormatting>
  <conditionalFormatting sqref="Z29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BK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13" priority="17" operator="equal">
      <formula>"OPORTUNIDADE"</formula>
    </cfRule>
  </conditionalFormatting>
  <conditionalFormatting sqref="Z29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Z30">
    <cfRule type="cellIs" dxfId="110" priority="14" operator="equal">
      <formula>"OPORTUNIDADE"</formula>
    </cfRule>
  </conditionalFormatting>
  <conditionalFormatting sqref="Z30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Z31">
    <cfRule type="cellIs" dxfId="107" priority="11" operator="equal">
      <formula>"OPORTUNIDADE"</formula>
    </cfRule>
  </conditionalFormatting>
  <conditionalFormatting sqref="Z31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1283</v>
      </c>
      <c r="D5" s="353"/>
      <c r="E5" s="353"/>
      <c r="F5" s="353"/>
      <c r="G5" s="353"/>
      <c r="H5" s="353"/>
      <c r="I5" s="353"/>
      <c r="J5" s="354"/>
      <c r="K5" s="355" t="s">
        <v>1284</v>
      </c>
      <c r="L5" s="356"/>
      <c r="M5" s="356"/>
      <c r="N5" s="356"/>
      <c r="O5" s="357" t="s">
        <v>1285</v>
      </c>
      <c r="P5" s="358"/>
      <c r="Q5" s="359"/>
    </row>
    <row r="6" spans="1:17" s="93" customFormat="1" ht="15.75" customHeight="1">
      <c r="A6" s="87" t="s">
        <v>1286</v>
      </c>
      <c r="B6" s="94" t="s">
        <v>1287</v>
      </c>
      <c r="C6" s="95" t="s">
        <v>1164</v>
      </c>
      <c r="D6" s="96" t="s">
        <v>1165</v>
      </c>
      <c r="E6" s="95" t="s">
        <v>1288</v>
      </c>
      <c r="F6" s="95" t="s">
        <v>1155</v>
      </c>
      <c r="G6" s="95" t="s">
        <v>1159</v>
      </c>
      <c r="H6" s="153" t="s">
        <v>628</v>
      </c>
      <c r="I6" s="131" t="s">
        <v>1160</v>
      </c>
      <c r="J6" s="131" t="s">
        <v>1161</v>
      </c>
      <c r="K6" s="139" t="s">
        <v>1155</v>
      </c>
      <c r="L6" s="139" t="s">
        <v>1289</v>
      </c>
      <c r="M6" s="139" t="s">
        <v>628</v>
      </c>
      <c r="N6" s="140" t="s">
        <v>1159</v>
      </c>
      <c r="O6" s="246" t="s">
        <v>1202</v>
      </c>
      <c r="P6" s="157"/>
      <c r="Q6" s="193" t="s">
        <v>1290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1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1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1</v>
      </c>
      <c r="P24" s="90"/>
      <c r="Q24" s="145" t="str">
        <f>IF($A$2=1,IF(FN_MC!BJ22="","*",FN_MC!BJ22),IF(FN_MC!BK22="","*",FN_MC!BK22))</f>
        <v>*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1</v>
      </c>
      <c r="P25" s="90"/>
      <c r="Q25" s="145" t="str">
        <f>IF($A$2=1,IF(FN_MC!BJ23="","*",FN_MC!BJ23),IF(FN_MC!BK23="","*",FN_MC!BK23))</f>
        <v>*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1</v>
      </c>
      <c r="P26" s="90"/>
      <c r="Q26" s="145" t="str">
        <f>IF($A$2=1,IF(FN_MC!BJ24="","*",FN_MC!BJ24),IF(FN_MC!BK24="","*",FN_MC!BK24))</f>
        <v>*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1</v>
      </c>
      <c r="P27" s="90"/>
      <c r="Q27" s="145" t="str">
        <f>IF($A$2=1,IF(FN_MC!BJ25="","*",FN_MC!BJ25),IF(FN_MC!BK25="","*",FN_MC!BK25))</f>
        <v>*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1</v>
      </c>
      <c r="P28" s="90"/>
      <c r="Q28" s="145" t="str">
        <f>IF($A$2=1,IF(FN_MC!BJ26="","*",FN_MC!BJ26),IF(FN_MC!BK26="","*",FN_MC!BK26))</f>
        <v>*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1</v>
      </c>
      <c r="P29" s="90"/>
      <c r="Q29" s="145" t="str">
        <f>IF($A$2=1,IF(FN_MC!BJ27="","*",FN_MC!BJ27),IF(FN_MC!BK27="","*",FN_MC!BK27))</f>
        <v>*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1</v>
      </c>
      <c r="P31" s="90"/>
      <c r="Q31" s="145" t="str">
        <f>IF($A$2=1,IF(FN_MC!BJ29="","*",FN_MC!BJ29),IF(FN_MC!BK29="","*",FN_MC!BK29))</f>
        <v>*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1</v>
      </c>
      <c r="P32" s="90"/>
      <c r="Q32" s="145" t="str">
        <f>IF($A$2=1,IF(FN_MC!BJ30="","*",FN_MC!BJ30),IF(FN_MC!BK30="","*",FN_MC!BK30))</f>
        <v>*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1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 t="str">
        <f>IF(FN_MC!B39="","*",FN_MC!B39)</f>
        <v>*</v>
      </c>
      <c r="B41" s="98" t="str">
        <f>IF(FN_MC!X39="","*",FN_MC!X39)</f>
        <v>*</v>
      </c>
      <c r="C41" s="99" t="str">
        <f>IF(FN_MC!S39="","*",FN_MC!S39)</f>
        <v>-</v>
      </c>
      <c r="D41" s="99" t="str">
        <f>IF(FN_MC!T39="","*",FN_MC!T39)</f>
        <v>-</v>
      </c>
      <c r="E41" s="99" t="str">
        <f>IF(FN_MC!D39="","*",FN_MC!D39)</f>
        <v>*</v>
      </c>
      <c r="F41" s="99" t="str">
        <f>IF(FN_MC!H39="","*",FN_MC!H39)</f>
        <v>*</v>
      </c>
      <c r="G41" s="99" t="str">
        <f>IF(FN_MC!M39="","*",FN_MC!M39)</f>
        <v>-</v>
      </c>
      <c r="H41" s="154" t="str">
        <f>IF(FN_MC!K39="","*",FN_MC!K39)</f>
        <v>*</v>
      </c>
      <c r="I41" s="132" t="str">
        <f>IF(FN_MC!O39="","*",FN_MC!O39)</f>
        <v>*</v>
      </c>
      <c r="J41" s="132" t="str">
        <f>IF(FN_MC!P39="","*",FN_MC!P39)</f>
        <v>*</v>
      </c>
      <c r="K41" s="141" t="str">
        <f>IF(FN_MC!AK39="","*",FN_MC!AK39)</f>
        <v>-</v>
      </c>
      <c r="L41" s="141" t="str">
        <f>IF(FN_MC!AM39="","*",FN_MC!AM39)</f>
        <v>-</v>
      </c>
      <c r="M41" s="141" t="str">
        <f>IF(FN_MC!AP39="","*",FN_MC!AP39)</f>
        <v>-</v>
      </c>
      <c r="N41" s="141" t="str">
        <f>IF(FN_MC!AM39="","*",FN_MC!AM39)</f>
        <v>-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 t="str">
        <f>IF(FN_MC!B41="","*",FN_MC!B41)</f>
        <v>*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 t="str">
        <f>IF(FN_MC!B42="","*",FN_MC!B42)</f>
        <v>*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1290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8" sqref="F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1212</v>
      </c>
      <c r="R1" s="364"/>
      <c r="U1" s="102"/>
      <c r="V1" s="365" t="s">
        <v>1291</v>
      </c>
      <c r="W1" s="365"/>
      <c r="X1" s="365"/>
      <c r="Y1" s="104"/>
    </row>
    <row r="2" spans="1:25" s="100" customFormat="1" ht="11.25" customHeight="1">
      <c r="A2" s="105" t="s">
        <v>1292</v>
      </c>
      <c r="B2" s="105" t="s">
        <v>1287</v>
      </c>
      <c r="C2" s="105" t="s">
        <v>605</v>
      </c>
      <c r="D2" s="106" t="s">
        <v>1164</v>
      </c>
      <c r="E2" s="106" t="s">
        <v>1165</v>
      </c>
      <c r="F2" s="106" t="s">
        <v>1286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8</v>
      </c>
      <c r="M2" s="126" t="s">
        <v>4</v>
      </c>
      <c r="N2" s="295" t="s">
        <v>1157</v>
      </c>
      <c r="O2" s="295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1293</v>
      </c>
      <c r="U2" s="108" t="s">
        <v>1167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*</v>
      </c>
      <c r="C37" s="109" t="str">
        <f>IF(FN_MC!Z39="","*",FN_MC!Z39)</f>
        <v>*</v>
      </c>
      <c r="D37" s="110" t="str">
        <f>IF(FN_MC!S39="","*",FN_MC!S39)</f>
        <v>-</v>
      </c>
      <c r="E37" s="110" t="str">
        <f>IF(FN_MC!T39="","*",FN_MC!T39)</f>
        <v>-</v>
      </c>
      <c r="F37" s="110" t="str">
        <f>IF(FN_MC!B39="","*",FN_MC!B39)</f>
        <v>*</v>
      </c>
      <c r="G37" s="110" t="str">
        <f>IF(FN_MC!D39="","*",FN_MC!D39)</f>
        <v>*</v>
      </c>
      <c r="H37" s="110" t="str">
        <f>IF(FN_MC!F39="","*",FN_MC!F39)</f>
        <v>*</v>
      </c>
      <c r="I37" s="110" t="str">
        <f>IF(FN_MC!H39="","*",FN_MC!H39)</f>
        <v>*</v>
      </c>
      <c r="J37" s="110" t="str">
        <f>IF(FN_MC!I39="","*",FN_MC!I39)</f>
        <v>*</v>
      </c>
      <c r="K37" s="110" t="str">
        <f>IF(FN_MC!M39="","*",FN_MC!M39)</f>
        <v>-</v>
      </c>
      <c r="L37" s="110" t="str">
        <f>IF(FN_MC!N39="","*",FN_MC!N39)</f>
        <v>-</v>
      </c>
      <c r="M37" s="111" t="str">
        <f>IF(FN_MC!J39="","*",FN_MC!J39)</f>
        <v>*</v>
      </c>
      <c r="N37" s="296" t="str">
        <f>IF(FN_MC!K39="","*",FN_MC!K39)</f>
        <v>*</v>
      </c>
      <c r="O37" s="296" t="str">
        <f>IF(FN_MC!L39="","*",FN_MC!L39)</f>
        <v>-</v>
      </c>
      <c r="P37" s="111"/>
      <c r="Q37" s="128" t="str">
        <f>IF(FN_MC!O39="","*",FN_MC!O39)</f>
        <v>*</v>
      </c>
      <c r="R37" s="128" t="str">
        <f>IF(FN_MC!P39="","*",FN_MC!P39)</f>
        <v>*</v>
      </c>
      <c r="S37" s="110" t="str">
        <f>IF(FN_MC!Q39="","*",CONCATENATE(FN_MC!Q39," ",FN_MC!R39))</f>
        <v>*</v>
      </c>
      <c r="T37" s="110" t="str">
        <f>IF(FN_MC!V39="","*",FN_MC!V39)</f>
        <v>*</v>
      </c>
      <c r="U37" s="110" t="str">
        <f>IF(FN_MC!W39="","*",FN_MC!W39)</f>
        <v>*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 t="str">
        <f>IF(FN_MC!B41="","*",FN_MC!B41)</f>
        <v>*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 t="str">
        <f>IF(FN_MC!B42="","*",FN_MC!B42)</f>
        <v>*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1294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1295</v>
      </c>
      <c r="C2" s="95" t="s">
        <v>1149</v>
      </c>
      <c r="D2" s="95" t="s">
        <v>1151</v>
      </c>
      <c r="E2" s="95" t="s">
        <v>1296</v>
      </c>
      <c r="F2" s="95" t="s">
        <v>1297</v>
      </c>
      <c r="G2" s="95" t="s">
        <v>1298</v>
      </c>
      <c r="H2" s="95" t="s">
        <v>1299</v>
      </c>
      <c r="I2" s="95" t="s">
        <v>1300</v>
      </c>
      <c r="J2" s="95" t="s">
        <v>1301</v>
      </c>
      <c r="K2" s="131" t="s">
        <v>1302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 t="str">
        <f>IF(FN_MC!B39="","*",FN_MC!B39)</f>
        <v>*</v>
      </c>
      <c r="D37" s="121" t="str">
        <f>IF(FN_MC!D39="","*",FN_MC!D39)</f>
        <v>*</v>
      </c>
      <c r="E37" s="121" t="str">
        <f>IF(FN_MC!H39="","*",FN_MC!H39)</f>
        <v>*</v>
      </c>
      <c r="F37" s="137" t="str">
        <f>IF(FN_MC!M39="","*",FN_MC!M39)</f>
        <v>-</v>
      </c>
      <c r="G37" s="121" t="str">
        <f>IF(FN_MC!I39="","*",FN_MC!I39)</f>
        <v>*</v>
      </c>
      <c r="H37" s="121" t="str">
        <f>IF(FN_MC!AB39="","*",FN_MC!AB39)</f>
        <v>*</v>
      </c>
      <c r="I37" s="121" t="str">
        <f>IF(FN_MC!AC39="","*",FN_MC!AC39)</f>
        <v>*</v>
      </c>
      <c r="J37" s="122" t="str">
        <f>IF(FN_MC!AA39="","*",FN_MC!AA39)</f>
        <v>*</v>
      </c>
      <c r="K37" s="134" t="str">
        <f>IF(FN_MC!AD39="","*",FN_MC!AD39)</f>
        <v>*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 t="str">
        <f>IF(FN_MC!B41="","*",FN_MC!B41)</f>
        <v>*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 t="str">
        <f>IF(FN_MC!B42="","*",FN_MC!B42)</f>
        <v>*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2025-12-02T12:29:06Z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