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429" documentId="8_{B6337239-1A00-434D-AAD0-422EA1FEB5AE}" xr6:coauthVersionLast="47" xr6:coauthVersionMax="47" xr10:uidLastSave="{15F40B46-57FA-4E40-844E-7C63909F1C1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8" i="1" l="1" a="1"/>
  <c r="N88" i="1" s="1"/>
  <c r="M88" i="1" a="1"/>
  <c r="M88" i="1" s="1"/>
  <c r="N87" i="1" a="1"/>
  <c r="N87" i="1" s="1"/>
  <c r="M87" i="1" a="1"/>
  <c r="M87" i="1" s="1"/>
  <c r="N98" i="1" a="1"/>
  <c r="N98" i="1" s="1"/>
  <c r="M98" i="1" a="1"/>
  <c r="M98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80" i="1" a="1"/>
  <c r="H80" i="1" s="1"/>
  <c r="M78" i="1" a="1"/>
  <c r="M78" i="1" s="1"/>
  <c r="N79" i="1" a="1"/>
  <c r="N79" i="1" s="1"/>
  <c r="M79" i="1" a="1"/>
  <c r="M79" i="1" s="1"/>
  <c r="H79" i="1" a="1"/>
  <c r="H79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99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87" i="1" l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<sst xmlns="http://schemas.openxmlformats.org/spreadsheetml/2006/main" count="5509" uniqueCount="1433">
  <si>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</si>
  <si>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</si>
  <si>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</si>
  <si>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</si>
  <si>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</si>
  <si>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</si>
  <si>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</si>
  <si>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</si>
  <si>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</si>
  <si>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</si>
  <si>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</si>
  <si>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</si>
  <si>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</si>
  <si>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</si>
  <si>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</si>
  <si>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</si>
  <si>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</si>
  <si>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</si>
  <si>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</si>
  <si>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</si>
  <si>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</si>
  <si>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</si>
  <si>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</si>
  <si>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</si>
  <si>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</si>
  <si>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</si>
  <si>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</si>
  <si>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</si>
  <si>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</si>
  <si>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</si>
  <si>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</si>
  <si>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</si>
  <si>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</si>
  <si>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</si>
  <si>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</si>
  <si>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</si>
  <si>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</si>
  <si>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</si>
  <si>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</si>
  <si>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</si>
  <si>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</si>
  <si>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</si>
  <si>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</si>
  <si>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</si>
  <si>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</si>
  <si>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</si>
  <si>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</si>
  <si>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</si>
  <si>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</si>
  <si>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</si>
  <si>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</si>
  <si>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</si>
  <si>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</si>
  <si>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</si>
  <si>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</si>
  <si>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</si>
  <si>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</si>
  <si>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</si>
  <si>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</si>
  <si>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</si>
  <si>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</si>
  <si>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</si>
  <si>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</si>
  <si>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</si>
  <si>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</si>
  <si>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</si>
  <si>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</si>
  <si>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</si>
  <si>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</si>
  <si>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</si>
  <si>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</si>
  <si>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</si>
  <si>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</si>
  <si>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</si>
  <si>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</si>
  <si>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</si>
  <si>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</si>
  <si>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</si>
  <si>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</si>
  <si>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</si>
  <si>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</si>
  <si>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</si>
  <si>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</si>
  <si>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</si>
  <si>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</si>
  <si>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</si>
  <si>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</si>
  <si>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</si>
  <si>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</si>
  <si>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</si>
  <si>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</si>
  <si>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</si>
  <si>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</si>
  <si>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</si>
  <si>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</si>
  <si>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</si>
  <si>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</si>
  <si>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</si>
  <si>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</si>
  <si>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</si>
  <si>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</si>
  <si>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</si>
  <si>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</si>
  <si>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</si>
  <si>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</si>
  <si>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</si>
  <si>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</si>
  <si>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</si>
  <si>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</si>
  <si>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</si>
  <si>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</si>
  <si>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</si>
  <si>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</si>
  <si>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</si>
  <si>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</si>
  <si>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</si>
  <si>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</si>
  <si>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</si>
  <si>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</si>
  <si>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</si>
  <si>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</si>
  <si>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</si>
  <si>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</si>
  <si>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</si>
  <si>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</si>
  <si>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</si>
  <si>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</si>
  <si>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</si>
  <si>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</si>
  <si>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</si>
  <si>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</si>
  <si>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</si>
  <si>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</si>
  <si>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</si>
  <si>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</si>
  <si>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</si>
  <si>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</si>
  <si>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</si>
  <si>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</si>
  <si>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</si>
  <si>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</si>
  <si>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</si>
  <si>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</si>
  <si>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</si>
  <si>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</si>
  <si>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</si>
  <si>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</si>
  <si>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</si>
  <si>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</si>
  <si>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</si>
  <si>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</si>
  <si>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</si>
  <si>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</si>
  <si>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</si>
  <si>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</si>
  <si>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</si>
  <si>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</si>
  <si>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</si>
  <si>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</si>
  <si>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</si>
  <si>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</si>
  <si>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</si>
  <si>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</si>
  <si>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</si>
  <si>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</si>
  <si>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</si>
  <si>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</si>
  <si>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</si>
  <si>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</si>
  <si>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</si>
  <si>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</si>
  <si>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</si>
  <si>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</si>
  <si>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</si>
  <si>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</si>
  <si>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</si>
  <si>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</si>
  <si>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</si>
  <si>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</si>
  <si>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</si>
  <si>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</si>
  <si>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</si>
  <si>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</si>
  <si>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</si>
  <si>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</si>
  <si>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</si>
  <si>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</si>
  <si>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</si>
  <si>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</si>
  <si>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</si>
  <si>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</si>
  <si>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</si>
  <si>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</si>
  <si>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</si>
  <si>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</si>
  <si>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</si>
  <si>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</si>
  <si>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</si>
  <si>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</si>
  <si>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</si>
  <si>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</si>
  <si>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</si>
  <si>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</si>
  <si>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</si>
  <si>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</si>
  <si>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</si>
  <si>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</si>
  <si>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</si>
  <si>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</si>
  <si>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</si>
  <si>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</si>
  <si>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</si>
  <si>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</si>
  <si>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</si>
  <si>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</si>
  <si>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</si>
  <si>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</si>
  <si>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</si>
  <si>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</si>
  <si>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</si>
  <si>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</si>
  <si>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</si>
  <si>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</si>
  <si>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</si>
  <si>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</si>
  <si>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</si>
  <si>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</si>
  <si>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</si>
  <si>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</si>
  <si>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</si>
  <si>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</si>
  <si>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</si>
  <si>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</si>
  <si>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</si>
  <si>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</si>
  <si>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</si>
  <si>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</si>
  <si>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</si>
  <si>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</si>
  <si>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</si>
  <si>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</si>
  <si>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</si>
  <si>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</si>
  <si>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</si>
  <si>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</si>
  <si>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</si>
  <si>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</si>
  <si>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</si>
  <si>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</si>
  <si>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</si>
  <si>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</si>
  <si>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</si>
  <si>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</si>
  <si>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</si>
  <si>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</si>
  <si>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</si>
  <si>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</si>
  <si>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</si>
  <si>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</si>
  <si>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</si>
  <si>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</si>
  <si>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</si>
  <si>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</si>
  <si>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</si>
  <si>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</si>
  <si>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</si>
  <si>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</si>
  <si>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</si>
  <si>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</si>
  <si>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</si>
  <si>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</si>
  <si>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</si>
  <si>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</si>
  <si>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</si>
  <si>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</si>
  <si>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</si>
  <si>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</si>
  <si>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</si>
  <si>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</si>
  <si>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</si>
  <si>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</si>
  <si>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</si>
  <si>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</si>
  <si>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</si>
  <si>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</si>
  <si>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</si>
  <si>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</si>
  <si>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</si>
  <si>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</si>
  <si>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</si>
  <si>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</si>
  <si>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</si>
  <si>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</si>
  <si>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</si>
  <si>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</si>
  <si>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</si>
  <si>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</si>
  <si>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</si>
  <si>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</si>
  <si>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</si>
  <si>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</si>
  <si>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</si>
  <si>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</si>
  <si>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</si>
  <si>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</si>
  <si>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</si>
  <si>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</si>
  <si>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</si>
  <si>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</si>
  <si>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</si>
  <si>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</si>
  <si>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</si>
  <si>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</si>
  <si>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</si>
  <si>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</si>
  <si>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</si>
  <si>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</si>
  <si>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</si>
  <si>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</si>
  <si>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</si>
  <si>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</si>
  <si>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</si>
  <si>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</si>
  <si>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</si>
  <si>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</si>
  <si>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</si>
  <si>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</si>
  <si>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</si>
  <si>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</si>
  <si>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</si>
  <si>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</si>
  <si>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</si>
  <si>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</si>
  <si>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</si>
  <si>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</si>
  <si>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</si>
  <si>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</si>
  <si>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</si>
  <si>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</si>
  <si>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</si>
  <si>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</si>
  <si>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</si>
  <si>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</si>
  <si>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</si>
  <si>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</si>
  <si>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</si>
  <si>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</si>
  <si>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</si>
  <si>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</si>
  <si>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</si>
  <si>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</si>
  <si>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</si>
  <si>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</si>
  <si>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</si>
  <si>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</si>
  <si>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</si>
  <si>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</si>
  <si>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</si>
  <si>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</si>
  <si>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</si>
  <si>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</si>
  <si>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</si>
  <si>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</si>
  <si>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</si>
  <si>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</si>
  <si>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</si>
  <si>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</si>
  <si>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</si>
  <si>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</si>
  <si>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</si>
  <si>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</si>
  <si>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</si>
  <si>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</si>
  <si>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</si>
  <si>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</si>
  <si>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</si>
  <si>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</si>
  <si>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</si>
  <si>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</si>
  <si>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</si>
  <si>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</si>
  <si>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</si>
  <si>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</si>
  <si>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</si>
  <si>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</si>
  <si>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</si>
  <si>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</si>
  <si>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</si>
  <si>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</si>
  <si>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</si>
  <si>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</si>
  <si>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</si>
  <si>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</si>
  <si>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</si>
  <si>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</si>
  <si>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</si>
  <si>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</si>
  <si>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</si>
  <si>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</si>
  <si>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</si>
  <si>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</si>
  <si>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</si>
  <si>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</si>
  <si>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</si>
  <si>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</si>
  <si>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</si>
  <si>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</si>
  <si>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</si>
  <si>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</si>
  <si>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</si>
  <si>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</si>
  <si>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</si>
  <si>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</si>
  <si>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</si>
  <si>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</si>
  <si>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</si>
  <si>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</si>
  <si>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</si>
  <si>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</si>
  <si>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</si>
  <si>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</si>
  <si>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</si>
  <si>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</si>
  <si>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</si>
  <si>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</si>
  <si>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</si>
  <si>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</si>
  <si>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</si>
  <si>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</si>
  <si>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</si>
  <si>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</si>
  <si>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</si>
  <si>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</si>
  <si>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</si>
  <si>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</si>
  <si>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</si>
  <si>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</si>
  <si>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</si>
  <si>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</si>
  <si>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</si>
  <si>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</si>
  <si>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</si>
  <si>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</si>
  <si>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</si>
  <si>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</si>
  <si>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</si>
  <si>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</si>
  <si>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</si>
  <si>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</si>
  <si>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</si>
  <si>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</si>
  <si>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</si>
  <si>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</si>
  <si>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</si>
  <si>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</si>
  <si>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</si>
  <si>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</si>
  <si>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</si>
  <si>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</si>
  <si>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</si>
  <si>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</si>
  <si>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</si>
  <si>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</si>
  <si>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</si>
  <si>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</si>
  <si>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</si>
  <si>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</si>
  <si>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</si>
  <si>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</si>
  <si>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</si>
  <si>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</si>
  <si>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</si>
  <si>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</si>
  <si>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</si>
  <si>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</si>
  <si>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</si>
  <si>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</si>
  <si>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</si>
  <si>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</si>
  <si>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</si>
  <si>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</si>
  <si>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</si>
  <si>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</si>
  <si>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</si>
  <si>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</si>
  <si>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</si>
  <si>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</si>
  <si>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</si>
  <si>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</si>
  <si>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</si>
  <si>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</si>
  <si>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</si>
  <si>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</si>
  <si>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</si>
  <si>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</si>
  <si>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</si>
  <si>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</si>
  <si>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</si>
  <si>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</si>
  <si>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</si>
  <si>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</si>
  <si>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</si>
  <si>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</si>
  <si>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</si>
  <si>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</si>
  <si>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</si>
  <si>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</si>
  <si>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</si>
  <si>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</si>
  <si>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</si>
  <si>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</si>
  <si>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</si>
  <si>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</si>
  <si>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</si>
  <si>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</si>
  <si>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</si>
  <si>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</si>
  <si>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</si>
  <si>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</si>
  <si>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</si>
  <si>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</si>
  <si>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</si>
  <si>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</si>
  <si>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</si>
  <si>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</si>
  <si>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</si>
  <si>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</si>
  <si>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</si>
  <si>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</si>
  <si>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</si>
  <si>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</si>
  <si>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</si>
  <si>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</si>
  <si>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</si>
  <si>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</si>
  <si>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</si>
  <si>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</si>
  <si>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</si>
  <si>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</si>
  <si>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</si>
  <si>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</si>
  <si>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</si>
  <si>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</si>
  <si>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</si>
  <si>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</si>
  <si>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</si>
  <si>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</si>
  <si>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</si>
  <si>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</si>
  <si>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</si>
  <si>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</si>
  <si>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</si>
  <si>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</si>
  <si>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</si>
  <si>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</si>
  <si>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</si>
  <si>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</si>
  <si>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</si>
  <si>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</si>
  <si>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</si>
  <si>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</si>
  <si>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</si>
  <si>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</si>
  <si>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</si>
  <si>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</si>
  <si>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</si>
  <si>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</si>
  <si>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</si>
  <si>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</si>
  <si>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</si>
  <si>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</si>
  <si>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</si>
  <si>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</si>
  <si>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</si>
  <si>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</si>
  <si>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</si>
  <si>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</si>
  <si>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</si>
  <si>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</si>
  <si>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</si>
  <si>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</si>
  <si>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</si>
  <si>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</si>
  <si>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</si>
  <si>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</si>
  <si>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</si>
  <si>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</si>
  <si>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</si>
  <si>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</si>
  <si>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</si>
  <si>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</si>
  <si>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</si>
  <si>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</si>
  <si>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</si>
  <si>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</si>
  <si>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</si>
  <si>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</si>
  <si>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</si>
  <si>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</si>
  <si>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</si>
  <si>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</si>
  <si>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</si>
  <si>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</si>
  <si>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</si>
  <si>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</si>
  <si>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</si>
  <si>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</si>
  <si>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</si>
  <si>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</si>
  <si>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</si>
  <si>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</si>
  <si>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</si>
  <si>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</si>
  <si>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</si>
  <si>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</si>
  <si>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</si>
  <si>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</si>
  <si>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</si>
  <si>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</si>
  <si>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</si>
  <si>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</si>
  <si>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</si>
  <si>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</si>
  <si>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</si>
  <si>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</si>
  <si>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</si>
  <si>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</si>
  <si>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</si>
  <si>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</si>
  <si>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</si>
  <si>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</si>
  <si>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</si>
  <si>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</si>
  <si>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</si>
  <si>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</si>
  <si>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</si>
  <si>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</si>
  <si>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</si>
  <si>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</si>
  <si>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</si>
  <si>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</si>
  <si>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</si>
  <si>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</si>
  <si>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</si>
  <si>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</si>
  <si>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</si>
  <si>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</si>
  <si>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</si>
  <si>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</si>
  <si>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</si>
  <si>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</si>
  <si>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</si>
  <si>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</si>
  <si>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</si>
  <si>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</si>
  <si>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</si>
  <si>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</si>
  <si>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</si>
  <si>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</si>
  <si>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</si>
  <si>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</si>
  <si>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</si>
  <si>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</si>
  <si>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</si>
  <si>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</si>
  <si>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</si>
  <si>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</si>
  <si>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</si>
  <si>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</si>
  <si>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</si>
  <si>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</si>
  <si>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</si>
  <si>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</si>
  <si>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</si>
  <si>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</si>
  <si>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</si>
  <si>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</si>
  <si>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</si>
  <si>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</si>
  <si>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</si>
  <si>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</si>
  <si>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</si>
  <si>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</si>
  <si>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</si>
  <si>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</si>
  <si>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</si>
  <si>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</si>
  <si>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</si>
  <si>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</si>
  <si>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</si>
  <si>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</si>
  <si>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</si>
  <si>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</si>
  <si>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</si>
  <si>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</si>
  <si>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</si>
  <si>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</si>
  <si>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</si>
  <si>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</si>
  <si>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</si>
  <si>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</si>
  <si>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</si>
  <si>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</si>
  <si>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</si>
  <si>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</si>
  <si>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</si>
  <si>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</si>
  <si>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</si>
  <si>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</si>
  <si>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</si>
  <si>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</si>
  <si>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</si>
  <si>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</si>
  <si>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</si>
  <si>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</si>
  <si>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</si>
  <si>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</si>
  <si>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</si>
  <si>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</si>
  <si>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</si>
  <si>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</si>
  <si>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</si>
  <si>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</si>
  <si>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</si>
  <si>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</si>
  <si>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</si>
  <si>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</si>
  <si>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</si>
  <si>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</si>
  <si>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</si>
  <si>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</si>
  <si>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</si>
  <si>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</si>
  <si>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</si>
  <si>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</si>
  <si>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</si>
  <si>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</si>
  <si>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</si>
  <si>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</si>
  <si>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</si>
  <si>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</si>
  <si>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</si>
  <si>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</si>
  <si>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</si>
  <si>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</si>
  <si>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</si>
  <si>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</si>
  <si>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</si>
  <si>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</si>
  <si>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</si>
  <si>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</si>
  <si>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</si>
  <si>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</si>
  <si>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</si>
  <si>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</si>
  <si>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</si>
  <si>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</si>
  <si>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</si>
  <si>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</si>
  <si>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</si>
  <si>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</si>
  <si>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</si>
  <si>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</si>
  <si>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</si>
  <si>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</si>
  <si>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</si>
  <si>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</si>
  <si>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</si>
  <si>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</si>
  <si>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</si>
  <si>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</si>
  <si>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</si>
  <si>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</si>
  <si>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</si>
  <si>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</si>
  <si>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</si>
  <si>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</si>
  <si>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</si>
  <si>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</si>
  <si>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</si>
  <si>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</si>
  <si>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</si>
  <si>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</si>
  <si>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</si>
  <si>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</si>
  <si>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</si>
  <si>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</si>
  <si>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</si>
  <si>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</si>
  <si>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</si>
  <si>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</si>
  <si>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</si>
  <si>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</si>
  <si>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</si>
  <si>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</si>
  <si>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</si>
  <si>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</si>
  <si>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</si>
  <si>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</si>
  <si>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</si>
  <si>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</si>
  <si>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</si>
  <si>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</si>
  <si>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</si>
  <si>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</si>
  <si>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</si>
  <si>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</si>
  <si>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</si>
  <si>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</si>
  <si>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</si>
  <si>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</si>
  <si>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</si>
  <si>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</si>
  <si>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</si>
  <si>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</si>
  <si>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</si>
  <si>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</si>
  <si>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</si>
  <si>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</si>
  <si>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</si>
  <si>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</si>
  <si>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</si>
  <si>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</si>
  <si>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</si>
  <si>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</si>
  <si>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</si>
  <si>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</si>
  <si>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</si>
  <si>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</si>
  <si>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</si>
  <si>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</si>
  <si>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</si>
  <si>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</si>
  <si>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</si>
  <si>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</si>
  <si>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</si>
  <si>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</si>
  <si>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</si>
  <si>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</si>
  <si>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</si>
  <si>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</si>
  <si>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</si>
  <si>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</si>
  <si>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</si>
  <si>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</si>
  <si>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</si>
  <si>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</si>
  <si>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</si>
  <si>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</si>
  <si>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</si>
  <si>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</si>
  <si>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</si>
  <si>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</si>
  <si>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</si>
  <si>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</si>
  <si>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</si>
  <si>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</si>
  <si>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</si>
  <si>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</si>
  <si>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</si>
  <si>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</si>
  <si>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</si>
  <si>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</si>
  <si>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</si>
  <si>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</si>
  <si>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</si>
  <si>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</si>
  <si>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</si>
  <si>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</si>
  <si>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</si>
  <si>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</si>
  <si>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</si>
  <si>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</si>
  <si>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</si>
  <si>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</si>
  <si>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</si>
  <si>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</si>
  <si>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</si>
  <si>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</si>
  <si>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</si>
  <si>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</si>
  <si>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</si>
  <si>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</si>
  <si>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</si>
  <si>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</si>
  <si>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</si>
  <si>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</si>
  <si>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</si>
  <si>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</si>
  <si>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</si>
  <si>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</si>
  <si>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</si>
  <si>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</si>
  <si>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</si>
  <si>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</si>
  <si>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</si>
  <si>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</si>
  <si>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</si>
  <si>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</si>
  <si>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</si>
  <si>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</si>
  <si>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</si>
  <si>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</si>
  <si>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</si>
  <si>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</si>
  <si>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</si>
  <si>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</si>
  <si>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</si>
  <si>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</si>
  <si>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</si>
  <si>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</si>
  <si>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</si>
  <si>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</si>
  <si>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</si>
  <si>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</si>
  <si>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</si>
  <si>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</si>
  <si>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</si>
  <si>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</si>
  <si>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</si>
  <si>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</si>
  <si>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</si>
  <si>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</si>
  <si>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</si>
  <si>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</si>
  <si>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</si>
  <si>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</si>
  <si>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</si>
  <si>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</si>
  <si>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</si>
  <si>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</si>
  <si>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</si>
  <si>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</si>
  <si>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</si>
  <si>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</si>
  <si>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</si>
  <si>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</si>
  <si>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</si>
  <si>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</si>
  <si>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</si>
  <si>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</si>
  <si>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</si>
  <si>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</si>
  <si>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</si>
  <si>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</si>
  <si>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</si>
  <si>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</si>
  <si>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</si>
  <si>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</si>
  <si>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</si>
  <si>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</si>
  <si>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</si>
  <si>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</si>
  <si>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</si>
  <si>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</si>
  <si>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</si>
  <si>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</si>
  <si>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</si>
  <si>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</si>
  <si>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</si>
  <si>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</si>
  <si>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</si>
  <si>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</si>
  <si>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</si>
  <si>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</si>
  <si>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</si>
  <si>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</si>
  <si>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</si>
  <si>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</si>
  <si>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</si>
  <si>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</si>
  <si>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</si>
  <si>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</si>
  <si>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</si>
  <si>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</si>
  <si>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</si>
  <si>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</si>
  <si>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</si>
  <si>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</si>
  <si>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</si>
  <si>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</si>
  <si>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</si>
  <si>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</si>
  <si>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</si>
  <si>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</si>
  <si>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</si>
  <si>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</si>
  <si>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</si>
  <si>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</si>
  <si>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</si>
  <si>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</si>
  <si>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</si>
  <si>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</si>
  <si>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</si>
  <si>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</si>
  <si>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</si>
  <si>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</si>
  <si>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</si>
  <si>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</si>
  <si>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</si>
  <si>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</si>
  <si>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</si>
  <si>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</si>
  <si>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</si>
  <si>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</si>
  <si>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</si>
  <si>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</si>
  <si>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</si>
  <si>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</si>
  <si>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</si>
  <si>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</si>
  <si>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</si>
  <si>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</si>
  <si>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</si>
  <si>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</si>
  <si>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</si>
  <si>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</si>
  <si>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</si>
  <si>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</si>
  <si>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</si>
  <si>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</si>
  <si>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</si>
  <si>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</si>
  <si>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</si>
  <si>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</si>
  <si>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</si>
  <si>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</si>
  <si>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</si>
  <si>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</si>
  <si>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</si>
  <si>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</si>
  <si>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</si>
  <si>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</si>
  <si>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</si>
  <si>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</si>
  <si>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</si>
  <si>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</si>
  <si>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</si>
  <si>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</si>
  <si>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</si>
  <si>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</si>
  <si>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</si>
  <si>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</si>
  <si>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</si>
  <si>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</si>
  <si>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</si>
  <si>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</si>
  <si>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</si>
  <si>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</si>
  <si>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</si>
  <si>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</si>
  <si>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</si>
  <si>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</si>
  <si>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</si>
  <si>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</si>
  <si>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</si>
  <si>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</si>
  <si>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</si>
  <si>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</si>
  <si>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</si>
  <si>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</si>
  <si>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</si>
  <si>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</si>
  <si>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</si>
  <si>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</si>
  <si>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</si>
  <si>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</si>
  <si>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</si>
  <si>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</si>
  <si>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</si>
  <si>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</si>
  <si>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</si>
  <si>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</si>
  <si>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</si>
  <si>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</si>
  <si>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</si>
  <si>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</si>
  <si>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</si>
  <si>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</si>
  <si>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</si>
  <si>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</si>
  <si>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</si>
  <si>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</si>
  <si>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</si>
  <si>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</si>
  <si>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</si>
  <si>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</si>
  <si>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</si>
  <si>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</si>
  <si>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</si>
  <si>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</si>
  <si>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</si>
  <si>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</si>
  <si>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</si>
  <si>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</si>
  <si>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</si>
  <si>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</si>
  <si>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</si>
  <si>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</si>
  <si>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</si>
  <si>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</si>
  <si>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</si>
  <si>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</si>
  <si>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</si>
  <si>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</si>
  <si>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</si>
  <si>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</si>
  <si>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</si>
  <si>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</si>
  <si>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</si>
  <si>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</si>
  <si>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</si>
  <si>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</si>
  <si>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</si>
  <si>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</si>
  <si>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</si>
  <si>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</si>
  <si>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</si>
  <si>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</si>
  <si>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</si>
  <si>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</si>
  <si>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</si>
  <si>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</si>
  <si>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</si>
  <si>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</si>
  <si>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</si>
  <si>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</si>
  <si>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</si>
  <si>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</si>
  <si>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</si>
  <si>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</si>
  <si>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</si>
  <si>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</si>
  <si>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</si>
  <si>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</si>
  <si>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</si>
  <si>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</si>
  <si>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</si>
  <si>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</si>
  <si>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</si>
  <si>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</si>
  <si>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</si>
  <si>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</si>
  <si>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</si>
  <si>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</si>
  <si>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</si>
  <si>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</si>
  <si>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</si>
  <si>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</si>
  <si>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</si>
  <si>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</si>
  <si>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</si>
  <si>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</si>
  <si>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</si>
  <si>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</si>
  <si>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</si>
  <si>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</si>
  <si>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</si>
  <si>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</si>
  <si>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</si>
  <si>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</si>
  <si>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</si>
  <si>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</si>
  <si>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</si>
  <si>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</si>
  <si>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</si>
  <si>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</si>
  <si>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</si>
  <si>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</si>
  <si>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</si>
  <si>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</si>
  <si>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</si>
  <si>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</si>
  <si>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</si>
  <si>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</si>
  <si>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</si>
  <si>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</si>
  <si>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</si>
  <si>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</si>
  <si>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</si>
  <si>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</si>
  <si>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</si>
  <si>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</si>
  <si>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</si>
  <si>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</si>
  <si>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</si>
  <si>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</si>
  <si>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</si>
  <si>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</si>
  <si>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</si>
  <si>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</si>
  <si>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</si>
  <si>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</si>
  <si>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</si>
  <si>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</si>
  <si>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</si>
  <si>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</si>
  <si>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</si>
  <si>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</si>
  <si>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</si>
  <si>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</si>
  <si>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</si>
  <si>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</si>
  <si>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</si>
  <si>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</si>
  <si>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</si>
  <si>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</si>
  <si>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</si>
  <si>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</si>
  <si>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</si>
  <si>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</si>
  <si>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</si>
  <si>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</si>
  <si>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</si>
  <si>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</si>
  <si>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</si>
  <si>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</si>
  <si>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</si>
  <si>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</si>
  <si>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</si>
  <si>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</si>
  <si>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</si>
  <si>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</si>
  <si>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</si>
  <si>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</si>
  <si>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</si>
  <si>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</si>
  <si>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</si>
  <si>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</si>
  <si>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</si>
  <si>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</si>
  <si>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</si>
  <si>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</si>
  <si>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</si>
  <si>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</si>
  <si>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</si>
  <si>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</si>
  <si>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</si>
  <si>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</si>
  <si>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</si>
  <si>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</si>
  <si>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</si>
  <si>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</si>
  <si>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</si>
  <si>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</si>
  <si>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</si>
  <si>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</si>
  <si>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</si>
  <si>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</si>
  <si>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</si>
  <si>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</si>
  <si>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</si>
  <si>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</si>
  <si>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</si>
  <si>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</si>
  <si>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</si>
  <si>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</si>
  <si>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</si>
  <si>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</si>
  <si>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</si>
  <si>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</si>
  <si>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</si>
  <si>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</si>
  <si>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</si>
  <si>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</si>
  <si>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</si>
  <si>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</si>
  <si>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</si>
  <si>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</si>
  <si>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</si>
  <si>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</si>
  <si>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</si>
  <si>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</si>
  <si>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</si>
  <si>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</si>
  <si>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</si>
  <si>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</si>
  <si>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</si>
  <si>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</si>
  <si>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</si>
  <si>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</si>
  <si>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</si>
  <si>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</si>
  <si>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</si>
  <si>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</si>
  <si>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</si>
  <si>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</si>
  <si>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</si>
  <si>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</si>
  <si>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</si>
  <si>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</si>
  <si>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</si>
  <si>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</si>
  <si>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</si>
  <si>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</si>
  <si>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</si>
  <si>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</si>
  <si>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</si>
  <si>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</si>
  <si>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</si>
  <si>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</si>
  <si>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</si>
  <si>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</si>
  <si>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</si>
  <si>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</si>
  <si>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</si>
  <si>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</si>
  <si>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</si>
  <si>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</si>
  <si>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</si>
  <si>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</si>
  <si>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</si>
  <si>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</si>
  <si>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</si>
  <si>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</si>
  <si>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</si>
  <si>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</si>
  <si>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</si>
  <si>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</si>
  <si>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</si>
  <si>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</si>
  <si>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</si>
  <si>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</si>
  <si>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</si>
  <si>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</si>
  <si>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</si>
  <si>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</si>
  <si>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</si>
  <si>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</si>
  <si>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</si>
  <si>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</si>
  <si>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</si>
  <si>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</si>
  <si>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</si>
  <si>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</si>
  <si>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</si>
  <si>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</si>
  <si>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</si>
  <si>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</si>
  <si>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</si>
  <si>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</si>
  <si>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</si>
  <si>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</si>
  <si>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</si>
  <si>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</si>
  <si>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</si>
  <si>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</si>
  <si>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</si>
  <si>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</si>
  <si>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</si>
  <si>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</si>
  <si>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</si>
  <si>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</si>
  <si>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</si>
  <si>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</si>
  <si>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</si>
  <si>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</si>
  <si>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</si>
  <si>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Aguardando envio MC1, maquinita descanso as 09hrs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</si>
  <si>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</si>
  <si>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</si>
  <si>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</si>
  <si>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</si>
  <si>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</si>
  <si>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>TP pronto 07:56, em intervalo solda km 406, das 10:40 ate 12:40/ prod</t>
  </si>
  <si>
    <t>Carlos Vilela</t>
  </si>
  <si>
    <t>Serviços de desguarnecimento de ombro de lastro</t>
  </si>
  <si>
    <t xml:space="preserve">MC1 07:46, segue em intervalo da doll fracionado 09:37 ate 10:54, aguardando cruzemento pra retornar o intervalo  </t>
  </si>
  <si>
    <t>Adenilson</t>
  </si>
  <si>
    <t>Alívio de tensão - Condicionado à temperatura</t>
  </si>
  <si>
    <t>TP pronto as 07:40, em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</si>
  <si>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</si>
  <si>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</si>
  <si>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previsao de faixa apos T71 12HRS </t>
  </si>
  <si>
    <t>Heleno</t>
  </si>
  <si>
    <t xml:space="preserve">TP pronto 07:36, previsao apos D73 10hrs </t>
  </si>
  <si>
    <t>Substituição de trilho - Condicinado à temperatura (Tampão, necessário apoio da T.O)</t>
  </si>
  <si>
    <t>TP pronta 09:35, em intervalo substituição de trilho km 11 das 10:23 ate 11:43/prod</t>
  </si>
  <si>
    <t>Execução de solda  (Caminhão)</t>
  </si>
  <si>
    <t xml:space="preserve">Nao vai solicitar o intervalo devido avaria da maquina + sem operador </t>
  </si>
  <si>
    <t>08:07, segue para o local de trabalho km 308 ao 309/prod</t>
  </si>
  <si>
    <t>Fran</t>
  </si>
  <si>
    <t>MC1 08:56, atualizando a nova versão do cbl</t>
  </si>
  <si>
    <t xml:space="preserve">MC1 07:21, segue intervalo da solda 09:15 até </t>
  </si>
  <si>
    <t>TP pronta 08:26, em intervalo troca de trilho no km 1140, das 08:35 ate 13:35/prod</t>
  </si>
  <si>
    <t>Fredson</t>
  </si>
  <si>
    <t>Inspeção Ultrassom</t>
  </si>
  <si>
    <t>Carga de pedra em TGR</t>
  </si>
  <si>
    <t>Guilherme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</si>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</sst>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47" tableBorderDxfId="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45"/>
    <tableColumn id="8" xr3:uid="{69D5AC3B-4F64-4F8F-AD2A-0AD158918DDD}" name="CORRELATO" dataDxfId="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H88" activePane="bottomRight" state="frozen"/>
      <selection pane="bottomRight" activeCell="P93" sqref="P9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951</v>
      </c>
      <c r="Y18" s="158" t="s">
        <v>950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951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976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956</v>
      </c>
      <c r="Y34" s="158" t="s">
        <v>959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1298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1299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1300</v>
      </c>
      <c r="X35" s="218" t="s">
        <v>956</v>
      </c>
      <c r="Y35" s="158" t="s">
        <v>959</v>
      </c>
      <c r="Z35" s="158" t="s">
        <v>952</v>
      </c>
      <c r="AA35" s="83" t="s">
        <v>1301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1302</v>
      </c>
      <c r="BK35" s="16" t="s">
        <v>1302</v>
      </c>
      <c r="BL35" s="15"/>
      <c r="BM35" s="14" t="s">
        <v>977</v>
      </c>
      <c r="BN35" s="14" t="s">
        <v>998</v>
      </c>
      <c r="BO35" s="165" t="s">
        <v>1069</v>
      </c>
      <c r="BP35" s="16" t="s">
        <v>1303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1304</v>
      </c>
      <c r="BK36" s="16" t="s">
        <v>1304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1305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1306</v>
      </c>
      <c r="BK37" s="16" t="s">
        <v>1306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1307</v>
      </c>
      <c r="BK38" s="16" t="s">
        <v>1307</v>
      </c>
      <c r="BL38" s="15"/>
      <c r="BM38" s="14" t="s">
        <v>987</v>
      </c>
      <c r="BN38" s="14" t="s">
        <v>987</v>
      </c>
      <c r="BO38" s="165" t="s">
        <v>987</v>
      </c>
      <c r="BP38" s="16" t="s">
        <v>1307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1308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1309</v>
      </c>
      <c r="N39" s="217" t="s">
        <v>1310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1311</v>
      </c>
      <c r="BK39" s="16" t="s">
        <v>1311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1312</v>
      </c>
      <c r="W40" s="173" t="s">
        <v>1313</v>
      </c>
      <c r="X40" s="218" t="s">
        <v>956</v>
      </c>
      <c r="Y40" s="158" t="s">
        <v>959</v>
      </c>
      <c r="Z40" s="158" t="s">
        <v>957</v>
      </c>
      <c r="AA40" s="83" t="s">
        <v>1314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1315</v>
      </c>
      <c r="BK40" s="16" t="s">
        <v>1315</v>
      </c>
      <c r="BL40" s="15"/>
      <c r="BM40" s="14" t="s">
        <v>979</v>
      </c>
      <c r="BN40" s="14" t="s">
        <v>998</v>
      </c>
      <c r="BO40" s="165" t="s">
        <v>1071</v>
      </c>
      <c r="BP40" s="16" t="s">
        <v>1316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1317</v>
      </c>
      <c r="BK41" s="16" t="s">
        <v>1317</v>
      </c>
      <c r="BL41" s="15"/>
      <c r="BM41" s="14" t="s">
        <v>973</v>
      </c>
      <c r="BN41" s="14" t="s">
        <v>1004</v>
      </c>
      <c r="BO41" s="165" t="s">
        <v>1093</v>
      </c>
      <c r="BP41" s="16" t="s">
        <v>1317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1318</v>
      </c>
      <c r="BK42" s="16" t="s">
        <v>1318</v>
      </c>
      <c r="BL42" s="15"/>
      <c r="BM42" s="14" t="s">
        <v>983</v>
      </c>
      <c r="BN42" s="14" t="s">
        <v>1008</v>
      </c>
      <c r="BO42" s="165" t="s">
        <v>1008</v>
      </c>
      <c r="BP42" s="16" t="s">
        <v>1318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1319</v>
      </c>
      <c r="BK43" s="16" t="s">
        <v>1319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1320</v>
      </c>
      <c r="BK44" s="16" t="s">
        <v>1320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1299</v>
      </c>
      <c r="F46" s="172" t="s">
        <v>783</v>
      </c>
      <c r="G46" s="9" t="str">
        <f>IF(D46="","*",VLOOKUP(F46,BS_ATIVIDADE[#All],3,FALSE))</f>
        <v>PEDRA</v>
      </c>
      <c r="H46" s="173" t="s">
        <v>1321</v>
      </c>
      <c r="I46" s="173" t="s">
        <v>1321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6.25E-2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956</v>
      </c>
      <c r="Y46" s="158" t="s">
        <v>959</v>
      </c>
      <c r="Z46" s="158" t="s">
        <v>952</v>
      </c>
      <c r="AA46" s="83" t="s">
        <v>1301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0.6958333333333333</v>
      </c>
      <c r="AT46" s="242">
        <v>0.76944444444444449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7.3611111111111183E-2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1322</v>
      </c>
      <c r="BK46" s="16" t="s">
        <v>1323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1.1777777777777789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1324</v>
      </c>
      <c r="N47" s="204" t="s">
        <v>1325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1326</v>
      </c>
      <c r="BK47" s="16" t="s">
        <v>1327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1328</v>
      </c>
      <c r="BK48" s="16" t="s">
        <v>1329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956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0.67986111111111114</v>
      </c>
      <c r="AW49" s="38"/>
      <c r="AX49" s="38"/>
      <c r="AY49" s="313">
        <f>IF(D49="","*",IFERROR(IF(ISODD(COUNT(AS49:AX49)),"ERRO",SUM((AT49-AS49),(AV49-AU49),(AX49-AW49))),"ERRO"))</f>
        <v>0.16041666666666676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1330</v>
      </c>
      <c r="BK49" s="16" t="s">
        <v>1331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1.9250000000000012</v>
      </c>
      <c r="BS49" s="18">
        <f t="shared" si="4"/>
        <v>3.645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1332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1333</v>
      </c>
      <c r="BK50" s="16" t="s">
        <v>1334</v>
      </c>
      <c r="BL50" s="15"/>
      <c r="BM50" s="14" t="s">
        <v>969</v>
      </c>
      <c r="BN50" s="14" t="s">
        <v>992</v>
      </c>
      <c r="BO50" s="165" t="s">
        <v>1078</v>
      </c>
      <c r="BP50" s="16" t="s">
        <v>1334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1312</v>
      </c>
      <c r="W51" s="173" t="s">
        <v>1313</v>
      </c>
      <c r="X51" s="218" t="s">
        <v>956</v>
      </c>
      <c r="Y51" s="158" t="s">
        <v>959</v>
      </c>
      <c r="Z51" s="158" t="s">
        <v>957</v>
      </c>
      <c r="AA51" s="83" t="s">
        <v>1314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1335</v>
      </c>
      <c r="BK51" s="16" t="s">
        <v>1336</v>
      </c>
      <c r="BL51" s="15"/>
      <c r="BM51" s="14" t="s">
        <v>987</v>
      </c>
      <c r="BN51" s="14" t="s">
        <v>987</v>
      </c>
      <c r="BO51" s="165" t="s">
        <v>987</v>
      </c>
      <c r="BP51" s="16" t="s">
        <v>1336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1337</v>
      </c>
      <c r="BK52" s="16" t="s">
        <v>1338</v>
      </c>
      <c r="BL52" s="15"/>
      <c r="BM52" s="14" t="s">
        <v>973</v>
      </c>
      <c r="BN52" s="14" t="s">
        <v>994</v>
      </c>
      <c r="BO52" s="165" t="s">
        <v>1102</v>
      </c>
      <c r="BP52" s="16" t="s">
        <v>1338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1312</v>
      </c>
      <c r="W53" s="173" t="s">
        <v>1339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1340</v>
      </c>
      <c r="BK53" s="16" t="s">
        <v>1341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1342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1343</v>
      </c>
      <c r="BK54" s="16" t="s">
        <v>1344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1345</v>
      </c>
      <c r="BK55" s="16" t="s">
        <v>1346</v>
      </c>
      <c r="BL55" s="15"/>
      <c r="BM55" s="14" t="s">
        <v>973</v>
      </c>
      <c r="BN55" s="14" t="s">
        <v>994</v>
      </c>
      <c r="BO55" s="165" t="s">
        <v>1113</v>
      </c>
      <c r="BP55" s="16" t="s">
        <v>1347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1348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1349</v>
      </c>
      <c r="J56" s="217">
        <v>78</v>
      </c>
      <c r="K56" s="217">
        <v>336</v>
      </c>
      <c r="L56" s="83" t="s">
        <v>607</v>
      </c>
      <c r="M56" s="217" t="s">
        <v>1350</v>
      </c>
      <c r="N56" s="217" t="s">
        <v>1351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1352</v>
      </c>
      <c r="W56" s="321" t="s">
        <v>1353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1354</v>
      </c>
      <c r="BK56" s="16" t="s">
        <v>1355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1356</v>
      </c>
      <c r="X59" s="218" t="s">
        <v>956</v>
      </c>
      <c r="Y59" s="158" t="s">
        <v>959</v>
      </c>
      <c r="Z59" s="158" t="s">
        <v>952</v>
      </c>
      <c r="AA59" s="83" t="s">
        <v>1357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1</v>
      </c>
      <c r="BI59" s="16"/>
      <c r="BJ59" s="16" t="s">
        <v>1358</v>
      </c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1359</v>
      </c>
      <c r="W60" s="173" t="s">
        <v>1360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1361</v>
      </c>
      <c r="BK60" s="16" t="s">
        <v>1361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1362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1363</v>
      </c>
      <c r="BK61" s="16" t="s">
        <v>1363</v>
      </c>
      <c r="BL61" s="15"/>
      <c r="BM61" s="14" t="s">
        <v>983</v>
      </c>
      <c r="BN61" s="14" t="s">
        <v>1008</v>
      </c>
      <c r="BO61" s="165" t="s">
        <v>1008</v>
      </c>
      <c r="BP61" s="16" t="s">
        <v>1363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1362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/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1364</v>
      </c>
      <c r="BK62" s="16" t="s">
        <v>1364</v>
      </c>
      <c r="BL62" s="15"/>
      <c r="BM62" s="14"/>
      <c r="BN62" s="14"/>
      <c r="BO62" s="165"/>
      <c r="BP62" s="16"/>
      <c r="BQ62" s="12" t="str">
        <f t="shared" si="2"/>
        <v>Produção</v>
      </c>
      <c r="BR62" s="18">
        <f t="shared" si="3"/>
        <v>1.3333333333333339</v>
      </c>
      <c r="BS62" s="18">
        <f t="shared" si="4"/>
        <v>0</v>
      </c>
      <c r="BT62" s="225" t="str">
        <f t="shared" si="5"/>
        <v/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2000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1365</v>
      </c>
      <c r="W63" s="173" t="s">
        <v>1366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0.45416666666666666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5.3472222222222199E-2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1367</v>
      </c>
      <c r="BK63" s="16" t="s">
        <v>1367</v>
      </c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0.32083333333333319</v>
      </c>
      <c r="BS63" s="18">
        <f t="shared" si="4"/>
        <v>0</v>
      </c>
      <c r="BT63" s="225" t="str">
        <f t="shared" si="5"/>
        <v/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1368</v>
      </c>
      <c r="W64" s="173" t="s">
        <v>1369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1370</v>
      </c>
      <c r="BK64" s="16" t="s">
        <v>1370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8.3333333333333329E-2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1312</v>
      </c>
      <c r="W65" s="173" t="s">
        <v>1313</v>
      </c>
      <c r="X65" s="218" t="s">
        <v>951</v>
      </c>
      <c r="Y65" s="158" t="s">
        <v>950</v>
      </c>
      <c r="Z65" s="158" t="s">
        <v>952</v>
      </c>
      <c r="AA65" s="83" t="s">
        <v>1314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0.39791666666666664</v>
      </c>
      <c r="AT65" s="242">
        <v>0.48125000000000001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8.333333333333337E-2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1371</v>
      </c>
      <c r="BK65" s="16" t="s">
        <v>1371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1.0000000000000004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1372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1</v>
      </c>
      <c r="BI66" s="16"/>
      <c r="BJ66" s="16" t="s">
        <v>1373</v>
      </c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1374</v>
      </c>
      <c r="W67" s="173" t="s">
        <v>1362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/>
      <c r="AT67" s="242"/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1</v>
      </c>
      <c r="BI67" s="16"/>
      <c r="BJ67" s="16" t="s">
        <v>1375</v>
      </c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8.3333333333333329E-2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1312</v>
      </c>
      <c r="W68" s="173" t="s">
        <v>1376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0.48819444444444443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5.5555555555555525E-2</v>
      </c>
      <c r="AZ68" s="13"/>
      <c r="BA68" s="71"/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1377</v>
      </c>
      <c r="BK68" s="16"/>
      <c r="BL68" s="15"/>
      <c r="BM68" s="14"/>
      <c r="BN68" s="14"/>
      <c r="BO68" s="165"/>
      <c r="BP68" s="16"/>
      <c r="BQ68" s="12" t="str">
        <f t="shared" si="2"/>
        <v>Produção e Intervalo</v>
      </c>
      <c r="BR68" s="18">
        <f t="shared" si="3"/>
        <v>0.6666666666666663</v>
      </c>
      <c r="BS68" s="18">
        <f t="shared" si="4"/>
        <v>0</v>
      </c>
      <c r="BT68" s="225" t="str">
        <f t="shared" si="5"/>
        <v/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1378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1379</v>
      </c>
      <c r="BK69" s="16" t="s">
        <v>1379</v>
      </c>
      <c r="BL69" s="15"/>
      <c r="BM69" s="14" t="s">
        <v>977</v>
      </c>
      <c r="BN69" s="14" t="s">
        <v>998</v>
      </c>
      <c r="BO69" s="165" t="s">
        <v>1069</v>
      </c>
      <c r="BP69" s="16" t="s">
        <v>1379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1342</v>
      </c>
      <c r="W70" s="173" t="s">
        <v>1372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/>
      <c r="AT70" s="242"/>
      <c r="AU70" s="38"/>
      <c r="AV70" s="38"/>
      <c r="AW70" s="38"/>
      <c r="AX70" s="38"/>
      <c r="AY70" s="313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1</v>
      </c>
      <c r="BI70" s="16"/>
      <c r="BJ70" s="16" t="s">
        <v>1380</v>
      </c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1381</v>
      </c>
      <c r="W71" s="173" t="s">
        <v>1360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/>
      <c r="AT71" s="242"/>
      <c r="AU71" s="38"/>
      <c r="AV71" s="38"/>
      <c r="AW71" s="38"/>
      <c r="AX71" s="38"/>
      <c r="AY71" s="313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1</v>
      </c>
      <c r="BI71" s="16"/>
      <c r="BJ71" s="16" t="s">
        <v>1382</v>
      </c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Produção e Intervalo</v>
      </c>
      <c r="BR71" s="18">
        <f t="shared" ref="BR71:BR100" si="8">IF(OR(B71="",F71=""),"*",AY71/P71)</f>
        <v>0</v>
      </c>
      <c r="BS71" s="18">
        <f t="shared" ref="BS71:BS100" si="9">IF(OR(B71="",F71=""),"*",BA71/Q71)</f>
        <v>0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1381</v>
      </c>
      <c r="W72" s="173" t="s">
        <v>1362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/>
      <c r="AT72" s="242"/>
      <c r="AU72" s="38"/>
      <c r="AV72" s="38"/>
      <c r="AW72" s="38"/>
      <c r="AX72" s="38"/>
      <c r="AY72" s="313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1</v>
      </c>
      <c r="BI72" s="16"/>
      <c r="BJ72" s="16" t="s">
        <v>1383</v>
      </c>
      <c r="BK72" s="16"/>
      <c r="BL72" s="15"/>
      <c r="BM72" s="14"/>
      <c r="BN72" s="14"/>
      <c r="BO72" s="165"/>
      <c r="BP72" s="16"/>
      <c r="BQ72" s="12" t="str">
        <f t="shared" si="7"/>
        <v>Produção e Intervalo</v>
      </c>
      <c r="BR72" s="18">
        <f t="shared" si="8"/>
        <v>0</v>
      </c>
      <c r="BS72" s="18">
        <f t="shared" si="9"/>
        <v>0</v>
      </c>
      <c r="BT72" s="225" t="str">
        <f t="shared" si="10"/>
        <v/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1381</v>
      </c>
      <c r="W73" s="173" t="s">
        <v>1360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1384</v>
      </c>
      <c r="BK73" s="16" t="s">
        <v>1384</v>
      </c>
      <c r="BL73" s="15"/>
      <c r="BM73" s="14"/>
      <c r="BN73" s="14"/>
      <c r="BO73" s="165"/>
      <c r="BP73" s="16"/>
      <c r="BQ73" s="12" t="str">
        <f t="shared" si="7"/>
        <v>Produção</v>
      </c>
      <c r="BR73" s="18">
        <f t="shared" si="8"/>
        <v>1.25</v>
      </c>
      <c r="BS73" s="18">
        <f t="shared" si="9"/>
        <v>0</v>
      </c>
      <c r="BT73" s="225" t="str">
        <f t="shared" si="10"/>
        <v/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1385</v>
      </c>
      <c r="W74" s="173" t="s">
        <v>1386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Produção e Intervalo</v>
      </c>
      <c r="BR74" s="18">
        <f t="shared" si="8"/>
        <v>0</v>
      </c>
      <c r="BS74" s="18">
        <f t="shared" si="9"/>
        <v>0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>W7045997</v>
      </c>
      <c r="B78" s="171">
        <v>45997</v>
      </c>
      <c r="C78" s="8">
        <f>IF(BS_CONTROLE[[#This Row],[DATA]]="","",WEEKNUM(BS_CONTROLE[[#This Row],[DATA]]))</f>
        <v>49</v>
      </c>
      <c r="D78" s="51" t="s">
        <v>835</v>
      </c>
      <c r="E78" s="314">
        <v>54</v>
      </c>
      <c r="F78" s="172" t="s">
        <v>781</v>
      </c>
      <c r="G78" s="9" t="str">
        <f>IF(D78="","*",VLOOKUP(F78,BS_ATIVIDADE[#All],3,FALSE))</f>
        <v>OUTROS</v>
      </c>
      <c r="H78" s="173" t="s">
        <v>1256</v>
      </c>
      <c r="I78" s="173" t="s">
        <v>1256</v>
      </c>
      <c r="J78" s="217">
        <v>74</v>
      </c>
      <c r="K78" s="217">
        <v>501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78" s="217" t="s">
        <v>595</v>
      </c>
      <c r="O78" s="173">
        <v>0.375</v>
      </c>
      <c r="P78" s="173">
        <v>6.25E-2</v>
      </c>
      <c r="Q78" s="83">
        <v>15</v>
      </c>
      <c r="R78" s="10" t="str">
        <f>IFERROR(_xlfn.XLOOKUP(F78, BS_ATIVIDADE[ATIVIDADE],BS_ATIVIDADE[UNIDADE] ), "*")</f>
        <v>VAGÕES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1260</v>
      </c>
      <c r="W78" s="173" t="s">
        <v>1300</v>
      </c>
      <c r="X78" s="218" t="s">
        <v>956</v>
      </c>
      <c r="Y78" s="158"/>
      <c r="Z78" s="158" t="s">
        <v>952</v>
      </c>
      <c r="AA78" s="83" t="s">
        <v>1301</v>
      </c>
      <c r="AB78" s="70" t="s">
        <v>947</v>
      </c>
      <c r="AC78" s="70" t="s">
        <v>942</v>
      </c>
      <c r="AD78" s="173">
        <v>0.39583333333333331</v>
      </c>
      <c r="AE78" s="83">
        <v>9414</v>
      </c>
      <c r="AF78" s="83" t="s">
        <v>607</v>
      </c>
      <c r="AG78" s="83">
        <v>15</v>
      </c>
      <c r="AH78" s="48"/>
      <c r="AI78" s="142" t="str">
        <f>IF(BS_CONTROLE[[#This Row],[Atividade]]=0, "-", BS_CONTROLE[[#This Row],[Atividade]])</f>
        <v>PDM - PEDRA - CARGA</v>
      </c>
      <c r="AJ78" s="9" t="str">
        <f>IF(D78="","*",VLOOKUP(AI78,BS_ATIVIDADE[#Data],3,FALSE))</f>
        <v>OUTROS</v>
      </c>
      <c r="AK78" s="278" t="str">
        <f>IF(BS_CONTROLE[[#This Row],[Local - Partida]]=0, "-", BS_CONTROLE[[#This Row],[Local - Partida]])</f>
        <v>TAG</v>
      </c>
      <c r="AL78" s="278" t="str">
        <f>IF(BS_CONTROLE[[#This Row],[Local - Encerramento]]=0, "-", BS_CONTROLE[[#This Row],[Local - Encerramento]])</f>
        <v>TAG</v>
      </c>
      <c r="AM78" s="278" t="str">
        <f>IF(BS_CONTROLE[[#This Row],[Entre - Estações]]=0, "-", BS_CONTROLE[[#This Row],[Entre - Estações]])</f>
        <v>TGR</v>
      </c>
      <c r="AN78" s="278" t="str">
        <f>IF(BS_CONTROLE[[#This Row],[SB]]=0, "-", BS_CONTROLE[[#This Row],[SB]])</f>
        <v>TGR2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501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VAGÕES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 xml:space="preserve">elton 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Produção e Intervalo</v>
      </c>
      <c r="BR78" s="18">
        <f t="shared" si="8"/>
        <v>0</v>
      </c>
      <c r="BS78" s="18">
        <f t="shared" si="9"/>
        <v>0</v>
      </c>
      <c r="BT78" s="225" t="str">
        <f t="shared" si="10"/>
        <v/>
      </c>
    </row>
    <row r="79" spans="1:72">
      <c r="A79" s="50" t="str">
        <f t="shared" si="6"/>
        <v>BRUNO (TF-525)45997</v>
      </c>
      <c r="B79" s="171">
        <v>45997</v>
      </c>
      <c r="C79" s="8">
        <f>IF(BS_CONTROLE[[#This Row],[DATA]]="","",WEEKNUM(BS_CONTROLE[[#This Row],[DATA]]))</f>
        <v>49</v>
      </c>
      <c r="D79" s="51" t="s">
        <v>862</v>
      </c>
      <c r="E79" s="314">
        <v>56</v>
      </c>
      <c r="F79" s="172" t="s">
        <v>790</v>
      </c>
      <c r="G79" s="9" t="str">
        <f>IF(D79="","*",VLOOKUP(F79,BS_ATIVIDADE[#All],3,FALSE))</f>
        <v>SOLDA</v>
      </c>
      <c r="H79" s="204" t="str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9" s="173" t="s">
        <v>607</v>
      </c>
      <c r="J79" s="217">
        <v>74</v>
      </c>
      <c r="K79" s="217">
        <v>446</v>
      </c>
      <c r="L79" s="217">
        <v>445.7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9" s="173">
        <v>0.33333333333333331</v>
      </c>
      <c r="P79" s="173">
        <v>6.25E-2</v>
      </c>
      <c r="Q79" s="83">
        <v>1</v>
      </c>
      <c r="R79" s="10" t="str">
        <f>IFERROR(_xlfn.XLOOKUP(F79, BS_ATIVIDADE[ATIVIDADE],BS_ATIVIDADE[UNIDADE] ), "*")</f>
        <v>Nº DE SOLDA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1219</v>
      </c>
      <c r="W79" s="173" t="s">
        <v>1362</v>
      </c>
      <c r="X79" s="218" t="s">
        <v>956</v>
      </c>
      <c r="Y79" s="158"/>
      <c r="Z79" s="158" t="s">
        <v>957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SOLDA</v>
      </c>
      <c r="AJ79" s="9" t="str">
        <f>IF(D79="","*",VLOOKUP(AI79,BS_ATIVIDADE[#Data],3,FALSE))</f>
        <v>SOLDA</v>
      </c>
      <c r="AK79" s="278" t="str">
        <f>IF(BS_CONTROLE[[#This Row],[Local - Partida]]=0, "-", BS_CONTROLE[[#This Row],[Local - Partida]])</f>
        <v>440TVL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TPC-TVL</v>
      </c>
      <c r="AN79" s="278" t="str">
        <f>IF(BS_CONTROLE[[#This Row],[SB]]=0, "-", BS_CONTROLE[[#This Row],[SB]])</f>
        <v>440TVL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446</v>
      </c>
      <c r="AQ79" s="280">
        <f>IF(BS_CONTROLE[[#This Row],[KM - Fim]]=0, "-", BS_CONTROLE[[#This Row],[KM - Fim]])</f>
        <v>445.7</v>
      </c>
      <c r="AR79" s="242"/>
      <c r="AS79" s="242"/>
      <c r="AT79" s="242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Nº DE SOLDA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Bruno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/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80" s="173" t="s">
        <v>607</v>
      </c>
      <c r="J80" s="217">
        <v>74</v>
      </c>
      <c r="K80" s="217">
        <v>321</v>
      </c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80" s="173">
        <v>0.375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1362</v>
      </c>
      <c r="X80" s="218" t="s">
        <v>956</v>
      </c>
      <c r="Y80" s="158"/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TMR326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TMR-TLA</v>
      </c>
      <c r="AN80" s="278" t="str">
        <f>IF(BS_CONTROLE[[#This Row],[SB]]=0, "-", BS_CONTROLE[[#This Row],[SB]])</f>
        <v>TMR326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321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Produção e Intervalo</v>
      </c>
      <c r="BR80" s="18">
        <f t="shared" si="8"/>
        <v>0</v>
      </c>
      <c r="BS80" s="18">
        <f t="shared" si="9"/>
        <v>0</v>
      </c>
      <c r="BT80" s="225" t="str">
        <f t="shared" si="10"/>
        <v/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1368</v>
      </c>
      <c r="W81" s="173" t="s">
        <v>1369</v>
      </c>
      <c r="X81" s="218" t="s">
        <v>956</v>
      </c>
      <c r="Y81" s="158"/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Produção e Intervalo</v>
      </c>
      <c r="BR81" s="18">
        <f t="shared" si="8"/>
        <v>0</v>
      </c>
      <c r="BS81" s="18">
        <f t="shared" si="9"/>
        <v>0</v>
      </c>
      <c r="BT81" s="225" t="str">
        <f t="shared" si="10"/>
        <v/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200</v>
      </c>
      <c r="L82" s="217">
        <v>194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1372</v>
      </c>
      <c r="X82" s="218" t="s">
        <v>956</v>
      </c>
      <c r="Y82" s="158"/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200</v>
      </c>
      <c r="AQ82" s="280">
        <f>IF(BS_CONTROLE[[#This Row],[KM - Fim]]=0, "-", BS_CONTROLE[[#This Row],[KM - Fim]])</f>
        <v>194</v>
      </c>
      <c r="AR82" s="242"/>
      <c r="AS82" s="242"/>
      <c r="AT82" s="242"/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Produção e Intervalo</v>
      </c>
      <c r="BR82" s="18">
        <f t="shared" si="8"/>
        <v>0</v>
      </c>
      <c r="BS82" s="18">
        <f t="shared" si="9"/>
        <v>0</v>
      </c>
      <c r="BT82" s="225" t="str">
        <f t="shared" si="10"/>
        <v/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1374</v>
      </c>
      <c r="W83" s="173" t="s">
        <v>1362</v>
      </c>
      <c r="X83" s="218" t="s">
        <v>956</v>
      </c>
      <c r="Y83" s="158"/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/>
      <c r="AS83" s="242"/>
      <c r="AT83" s="242"/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Produção e Intervalo</v>
      </c>
      <c r="BR83" s="18">
        <f t="shared" si="8"/>
        <v>0</v>
      </c>
      <c r="BS83" s="18">
        <f t="shared" si="9"/>
        <v>0</v>
      </c>
      <c r="BT83" s="225" t="str">
        <f t="shared" si="10"/>
        <v/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1378</v>
      </c>
      <c r="X84" s="218" t="s">
        <v>956</v>
      </c>
      <c r="Y84" s="158"/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/>
      <c r="AS84" s="242"/>
      <c r="AT84" s="242"/>
      <c r="AU84" s="38"/>
      <c r="AV84" s="38"/>
      <c r="AW84" s="38"/>
      <c r="AX84" s="38"/>
      <c r="AY84" s="313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Produção e Intervalo</v>
      </c>
      <c r="BR84" s="18">
        <f t="shared" si="8"/>
        <v>0</v>
      </c>
      <c r="BS84" s="18">
        <f t="shared" si="9"/>
        <v>0</v>
      </c>
      <c r="BT84" s="225" t="str">
        <f t="shared" si="10"/>
        <v/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308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1342</v>
      </c>
      <c r="W85" s="173" t="s">
        <v>1372</v>
      </c>
      <c r="X85" s="218" t="s">
        <v>956</v>
      </c>
      <c r="Y85" s="158"/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308</v>
      </c>
      <c r="AR85" s="242"/>
      <c r="AS85" s="242"/>
      <c r="AT85" s="242"/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1372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310</v>
      </c>
      <c r="L88" s="83">
        <v>311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1342</v>
      </c>
      <c r="W88" s="173" t="s">
        <v>1372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310</v>
      </c>
      <c r="AQ88" s="280">
        <f>IF(BS_CONTROLE[[#This Row],[KM - Fim]]=0, "-", BS_CONTROLE[[#This Row],[KM - Fim]])</f>
        <v>311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1387</v>
      </c>
      <c r="X90" s="218" t="s">
        <v>956</v>
      </c>
      <c r="Y90" s="158"/>
      <c r="Z90" s="158" t="s">
        <v>952</v>
      </c>
      <c r="AA90" s="83" t="s">
        <v>1357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1362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1362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1388</v>
      </c>
      <c r="W93" s="173" t="s">
        <v>1389</v>
      </c>
      <c r="X93" s="218" t="s">
        <v>956</v>
      </c>
      <c r="Y93" s="158"/>
      <c r="Z93" s="158" t="s">
        <v>952</v>
      </c>
      <c r="AA93" s="83" t="s">
        <v>1314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1372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95" s="173" t="s">
        <v>607</v>
      </c>
      <c r="J95" s="217">
        <v>74</v>
      </c>
      <c r="K95" s="217">
        <v>64.563999999999993</v>
      </c>
      <c r="L95" s="217">
        <v>63.738999999999997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1374</v>
      </c>
      <c r="W95" s="173" t="s">
        <v>1362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TQIK73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TQI-TSP</v>
      </c>
      <c r="AN95" s="278" t="str">
        <f>IF(BS_CONTROLE[[#This Row],[SB]]=0, "-", BS_CONTROLE[[#This Row],[SB]])</f>
        <v>TQIK73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64.563999999999993</v>
      </c>
      <c r="AQ95" s="280">
        <f>IF(BS_CONTROLE[[#This Row],[KM - Fim]]=0, "-", BS_CONTROLE[[#This Row],[KM - Fim]])</f>
        <v>63.738999999999997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1390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1391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1378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312</v>
      </c>
      <c r="L98" s="83">
        <v>311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1342</v>
      </c>
      <c r="W98" s="173" t="s">
        <v>1372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312</v>
      </c>
      <c r="AQ98" s="280">
        <f>IF(BS_CONTROLE[[#This Row],[KM - Fim]]=0, "-", BS_CONTROLE[[#This Row],[KM - Fim]])</f>
        <v>311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7 J79:K81 J85:K86 J96:K96 J83:L83 J95:L95 J98:K400 J88:K92" name="Range1_8_1"/>
    <protectedRange sqref="O408:Q450 O15:Q18 O21:Q21 O23:Q23 O28:Q28 O40:Q40 O36:Q37 O30:Q34 O54:Q54 O50:Q51 O44:Q48 O67:Q68 O57:Q65 O70:Q77 O79:Q81 O85:Q86 O83:Q83 O95:Q96 O98:Q400 O88:Q93" name="Range1_9_1"/>
    <protectedRange sqref="V408:Y450 Y6:Y12 X13:Y14 V21:Y21 V15:Y18 Y19:Y20 X28 Y23:Y31 Y37:Y38 Y40:Y43 V36 Y35 V32:Y34 X36:Y36 V44:Y45 V48 X48 V47:X47 Y46:Y56 V67:Y68 Y65:Y66 V57:Y64 V70:X74 Y69:Y74 V75:Y77 Y78 V85:X85 V86:Y86 V99:Y400 V83:X83 Y82:Y85 V79:Y81 V95:X95 V98:X98 Y93:Y98 Y87 V88:Y92" name="Range1_11_1"/>
    <protectedRange sqref="Z408:AD450 Z6:Z15 Z21:AD21 Z16:AD18 Z23:Z28 Z37 Z36:AD36 Z32:AD34 Z45:AD45 Z41:Z44 Z52:Z53 Z50 Z55 Z47:AD48 Z67:AD68 Z57:AD64 Z69 Z70:AD77 Z84 Z85:AD86 Z83:AD83 Z79:AD81 Z95:AD95 Z97 Z98:AD400 Z88:AD92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8:K78" name="Range1_8_1_3"/>
    <protectedRange sqref="O20:Q20 O35:Q35 O78:Q78" name="Range1_9_1_3"/>
    <protectedRange sqref="V20:X20 V35:X35 V46:X46 V78:X78" name="Range1_11_1_3"/>
    <protectedRange sqref="Z20:AD20 Z35:AD35 Z46:AD46 Z78:AD78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" name="Range1_11_1_6"/>
    <protectedRange sqref="Z40:AD40 Z51:AD51 Z65:AD66 Z82:AD82 Z93:AD94 Z87:AD87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43" priority="19391" operator="equal">
      <formula>"ERRO"</formula>
    </cfRule>
  </conditionalFormatting>
  <conditionalFormatting sqref="X4 Y475:Y550 Y408:Z474 Y1:Z18 Y21:Z21 Y23:Z26 Z27:Z28 Z31 Y27:Y31 Y36:Z37 Y32:Z34 Y40:Z45 Y54:Z54 Z47:Z53 Z55 Z65:Z66 Y57:Z64 Y67:Z77 Y97:Z400 Y79:Z95">
    <cfRule type="cellIs" dxfId="842" priority="19380" operator="equal">
      <formula>"OPORTUNIDADE"</formula>
    </cfRule>
  </conditionalFormatting>
  <conditionalFormatting sqref="AZ6:AZ522">
    <cfRule type="expression" dxfId="841" priority="19375">
      <formula>$BU6=1</formula>
    </cfRule>
  </conditionalFormatting>
  <conditionalFormatting sqref="BQ6:BQ599">
    <cfRule type="cellIs" dxfId="840" priority="19386" operator="equal">
      <formula>"Produção e Intervalo"</formula>
    </cfRule>
    <cfRule type="cellIs" dxfId="839" priority="19387" operator="equal">
      <formula>"Aderente"</formula>
    </cfRule>
    <cfRule type="cellIs" dxfId="838" priority="19388" operator="equal">
      <formula>"Intervalo"</formula>
    </cfRule>
    <cfRule type="cellIs" dxfId="837" priority="19389" operator="equal">
      <formula>"Produção"</formula>
    </cfRule>
    <cfRule type="cellIs" dxfId="836" priority="19390" operator="equal">
      <formula>"ERRO"</formula>
    </cfRule>
  </conditionalFormatting>
  <conditionalFormatting sqref="BR6:BS552">
    <cfRule type="cellIs" dxfId="835" priority="19368" operator="equal">
      <formula>"*"</formula>
    </cfRule>
    <cfRule type="cellIs" dxfId="834" priority="19369" operator="greaterThanOrEqual">
      <formula>1</formula>
    </cfRule>
    <cfRule type="cellIs" dxfId="833" priority="19370" operator="lessThan">
      <formula>1</formula>
    </cfRule>
  </conditionalFormatting>
  <conditionalFormatting sqref="X475:X522 Y475:Y550 Y408:Z474 Y6:Z18 Y21:Z21 Y23:Z26 Z27:Z28 Z31 Y27:Y31 Y36:Z37 Y32:Z34 Y40:Z45 Y54:Z54 Z47:Z53 Z55 Z65:Z66 Y57:Z64 Y67:Z77 Y97:Z400 Y79:Z95">
    <cfRule type="cellIs" dxfId="832" priority="19316" operator="equal">
      <formula>"NÃO"</formula>
    </cfRule>
    <cfRule type="cellIs" dxfId="831" priority="19317" operator="equal">
      <formula>"SIM"</formula>
    </cfRule>
  </conditionalFormatting>
  <conditionalFormatting sqref="X475:X522">
    <cfRule type="cellIs" dxfId="830" priority="19315" operator="equal">
      <formula>"OPORTUNIDADE"</formula>
    </cfRule>
  </conditionalFormatting>
  <conditionalFormatting sqref="Z475:Z522">
    <cfRule type="cellIs" dxfId="829" priority="19313" operator="equal">
      <formula>"NÃO"</formula>
    </cfRule>
    <cfRule type="cellIs" dxfId="828" priority="19314" operator="equal">
      <formula>"SIM"</formula>
    </cfRule>
  </conditionalFormatting>
  <conditionalFormatting sqref="Z475:Z522">
    <cfRule type="cellIs" dxfId="827" priority="19312" operator="equal">
      <formula>"OPORTUNIDADE"</formula>
    </cfRule>
  </conditionalFormatting>
  <conditionalFormatting sqref="Y1048575:Y1048576">
    <cfRule type="cellIs" dxfId="826" priority="19197" operator="equal">
      <formula>"OPORTUNIDADE"</formula>
    </cfRule>
  </conditionalFormatting>
  <conditionalFormatting sqref="Y1048575:Y1048576">
    <cfRule type="cellIs" dxfId="825" priority="19195" operator="equal">
      <formula>"NÃO"</formula>
    </cfRule>
    <cfRule type="cellIs" dxfId="824" priority="19196" operator="equal">
      <formula>"SIM"</formula>
    </cfRule>
  </conditionalFormatting>
  <conditionalFormatting sqref="Z523:Z548">
    <cfRule type="cellIs" dxfId="823" priority="18932" operator="equal">
      <formula>"OPORTUNIDADE"</formula>
    </cfRule>
  </conditionalFormatting>
  <conditionalFormatting sqref="Z523:Z548">
    <cfRule type="cellIs" dxfId="822" priority="18930" operator="equal">
      <formula>"NÃO"</formula>
    </cfRule>
    <cfRule type="cellIs" dxfId="821" priority="18931" operator="equal">
      <formula>"SIM"</formula>
    </cfRule>
  </conditionalFormatting>
  <conditionalFormatting sqref="X549">
    <cfRule type="cellIs" dxfId="820" priority="18918" operator="equal">
      <formula>"NÃO"</formula>
    </cfRule>
    <cfRule type="cellIs" dxfId="819" priority="18919" operator="equal">
      <formula>"SIM"</formula>
    </cfRule>
  </conditionalFormatting>
  <conditionalFormatting sqref="X549">
    <cfRule type="cellIs" dxfId="818" priority="18917" operator="equal">
      <formula>"OPORTUNIDADE"</formula>
    </cfRule>
  </conditionalFormatting>
  <conditionalFormatting sqref="Z549">
    <cfRule type="cellIs" dxfId="817" priority="18915" operator="equal">
      <formula>"NÃO"</formula>
    </cfRule>
    <cfRule type="cellIs" dxfId="816" priority="18916" operator="equal">
      <formula>"SIM"</formula>
    </cfRule>
  </conditionalFormatting>
  <conditionalFormatting sqref="Z549">
    <cfRule type="cellIs" dxfId="815" priority="18914" operator="equal">
      <formula>"OPORTUNIDADE"</formula>
    </cfRule>
  </conditionalFormatting>
  <conditionalFormatting sqref="BI549">
    <cfRule type="iconSet" priority="1892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24">
      <iconSet showValue="0">
        <cfvo type="percent" val="0"/>
        <cfvo type="num" val="1"/>
        <cfvo type="num" val="1" gte="0"/>
      </iconSet>
    </cfRule>
    <cfRule type="iconSet" priority="1892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2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14" priority="19534">
      <formula>$BU492=1</formula>
    </cfRule>
  </conditionalFormatting>
  <conditionalFormatting sqref="AZ525:AZ549">
    <cfRule type="expression" dxfId="813" priority="19694">
      <formula>$BU497=1</formula>
    </cfRule>
  </conditionalFormatting>
  <conditionalFormatting sqref="BI523:BI548">
    <cfRule type="iconSet" priority="1969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697">
      <iconSet showValue="0">
        <cfvo type="percent" val="0"/>
        <cfvo type="num" val="1"/>
        <cfvo type="num" val="1" gte="0"/>
      </iconSet>
    </cfRule>
    <cfRule type="iconSet" priority="1969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0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0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0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12" priority="14329" operator="equal">
      <formula>"*"</formula>
    </cfRule>
    <cfRule type="cellIs" dxfId="811" priority="14330" operator="greaterThanOrEqual">
      <formula>1</formula>
    </cfRule>
    <cfRule type="cellIs" dxfId="810" priority="14331" operator="lessThan">
      <formula>1</formula>
    </cfRule>
  </conditionalFormatting>
  <conditionalFormatting sqref="BI6:BI522">
    <cfRule type="iconSet" priority="1971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19">
      <iconSet showValue="0">
        <cfvo type="percent" val="0"/>
        <cfvo type="num" val="1"/>
        <cfvo type="num" val="1" gte="0"/>
      </iconSet>
    </cfRule>
    <cfRule type="iconSet" priority="1972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73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9 BK74:BK599 BK66:BK68 BK70:BK72">
    <cfRule type="iconSet" priority="1973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3:BP68 BP70:BP599">
    <cfRule type="iconSet" priority="19738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09" priority="1037" operator="equal">
      <formula>"OPORTUNIDADE"</formula>
    </cfRule>
  </conditionalFormatting>
  <conditionalFormatting sqref="Y401:Z407">
    <cfRule type="cellIs" dxfId="808" priority="1035" operator="equal">
      <formula>"NÃO"</formula>
    </cfRule>
    <cfRule type="cellIs" dxfId="807" priority="1036" operator="equal">
      <formula>"SIM"</formula>
    </cfRule>
  </conditionalFormatting>
  <conditionalFormatting sqref="Z404">
    <cfRule type="cellIs" dxfId="806" priority="1034" operator="equal">
      <formula>"OPORTUNIDADE"</formula>
    </cfRule>
  </conditionalFormatting>
  <conditionalFormatting sqref="Z404">
    <cfRule type="cellIs" dxfId="805" priority="1032" operator="equal">
      <formula>"NÃO"</formula>
    </cfRule>
    <cfRule type="cellIs" dxfId="804" priority="1033" operator="equal">
      <formula>"SIM"</formula>
    </cfRule>
  </conditionalFormatting>
  <conditionalFormatting sqref="Z404">
    <cfRule type="cellIs" dxfId="803" priority="1031" operator="equal">
      <formula>"OPORTUNIDADE"</formula>
    </cfRule>
  </conditionalFormatting>
  <conditionalFormatting sqref="Z404">
    <cfRule type="cellIs" dxfId="802" priority="1029" operator="equal">
      <formula>"NÃO"</formula>
    </cfRule>
    <cfRule type="cellIs" dxfId="801" priority="1030" operator="equal">
      <formula>"SIM"</formula>
    </cfRule>
  </conditionalFormatting>
  <conditionalFormatting sqref="Z404">
    <cfRule type="cellIs" dxfId="800" priority="1028" operator="equal">
      <formula>"OPORTUNIDADE"</formula>
    </cfRule>
  </conditionalFormatting>
  <conditionalFormatting sqref="Z404">
    <cfRule type="cellIs" dxfId="799" priority="1026" operator="equal">
      <formula>"NÃO"</formula>
    </cfRule>
    <cfRule type="cellIs" dxfId="798" priority="1027" operator="equal">
      <formula>"SIM"</formula>
    </cfRule>
  </conditionalFormatting>
  <conditionalFormatting sqref="Z404">
    <cfRule type="cellIs" dxfId="797" priority="1025" operator="equal">
      <formula>"OPORTUNIDADE"</formula>
    </cfRule>
  </conditionalFormatting>
  <conditionalFormatting sqref="Z404">
    <cfRule type="cellIs" dxfId="796" priority="1023" operator="equal">
      <formula>"NÃO"</formula>
    </cfRule>
    <cfRule type="cellIs" dxfId="795" priority="1024" operator="equal">
      <formula>"SIM"</formula>
    </cfRule>
  </conditionalFormatting>
  <conditionalFormatting sqref="Z404">
    <cfRule type="cellIs" dxfId="794" priority="1022" operator="equal">
      <formula>"OPORTUNIDADE"</formula>
    </cfRule>
  </conditionalFormatting>
  <conditionalFormatting sqref="Z404">
    <cfRule type="cellIs" dxfId="793" priority="1020" operator="equal">
      <formula>"NÃO"</formula>
    </cfRule>
    <cfRule type="cellIs" dxfId="792" priority="1021" operator="equal">
      <formula>"SIM"</formula>
    </cfRule>
  </conditionalFormatting>
  <conditionalFormatting sqref="Z404">
    <cfRule type="cellIs" dxfId="791" priority="1019" operator="equal">
      <formula>"OPORTUNIDADE"</formula>
    </cfRule>
  </conditionalFormatting>
  <conditionalFormatting sqref="Z404">
    <cfRule type="cellIs" dxfId="790" priority="1017" operator="equal">
      <formula>"NÃO"</formula>
    </cfRule>
    <cfRule type="cellIs" dxfId="789" priority="1018" operator="equal">
      <formula>"SIM"</formula>
    </cfRule>
  </conditionalFormatting>
  <conditionalFormatting sqref="Z404">
    <cfRule type="cellIs" dxfId="788" priority="1016" operator="equal">
      <formula>"OPORTUNIDADE"</formula>
    </cfRule>
  </conditionalFormatting>
  <conditionalFormatting sqref="Z404">
    <cfRule type="cellIs" dxfId="787" priority="1014" operator="equal">
      <formula>"NÃO"</formula>
    </cfRule>
    <cfRule type="cellIs" dxfId="786" priority="1015" operator="equal">
      <formula>"SIM"</formula>
    </cfRule>
  </conditionalFormatting>
  <conditionalFormatting sqref="Z404">
    <cfRule type="cellIs" dxfId="785" priority="1013" operator="equal">
      <formula>"OPORTUNIDADE"</formula>
    </cfRule>
  </conditionalFormatting>
  <conditionalFormatting sqref="Z404">
    <cfRule type="cellIs" dxfId="784" priority="1011" operator="equal">
      <formula>"NÃO"</formula>
    </cfRule>
    <cfRule type="cellIs" dxfId="783" priority="1012" operator="equal">
      <formula>"SIM"</formula>
    </cfRule>
  </conditionalFormatting>
  <conditionalFormatting sqref="Z404">
    <cfRule type="cellIs" dxfId="782" priority="1010" operator="equal">
      <formula>"OPORTUNIDADE"</formula>
    </cfRule>
  </conditionalFormatting>
  <conditionalFormatting sqref="Z404">
    <cfRule type="cellIs" dxfId="781" priority="1008" operator="equal">
      <formula>"NÃO"</formula>
    </cfRule>
    <cfRule type="cellIs" dxfId="780" priority="1009" operator="equal">
      <formula>"SIM"</formula>
    </cfRule>
  </conditionalFormatting>
  <conditionalFormatting sqref="Z404">
    <cfRule type="cellIs" dxfId="779" priority="1007" operator="equal">
      <formula>"OPORTUNIDADE"</formula>
    </cfRule>
  </conditionalFormatting>
  <conditionalFormatting sqref="Z404">
    <cfRule type="cellIs" dxfId="778" priority="1005" operator="equal">
      <formula>"NÃO"</formula>
    </cfRule>
    <cfRule type="cellIs" dxfId="777" priority="1006" operator="equal">
      <formula>"SIM"</formula>
    </cfRule>
  </conditionalFormatting>
  <conditionalFormatting sqref="Z404">
    <cfRule type="cellIs" dxfId="776" priority="1004" operator="equal">
      <formula>"OPORTUNIDADE"</formula>
    </cfRule>
  </conditionalFormatting>
  <conditionalFormatting sqref="Z404">
    <cfRule type="cellIs" dxfId="775" priority="1002" operator="equal">
      <formula>"NÃO"</formula>
    </cfRule>
    <cfRule type="cellIs" dxfId="774" priority="1003" operator="equal">
      <formula>"SIM"</formula>
    </cfRule>
  </conditionalFormatting>
  <conditionalFormatting sqref="Z404">
    <cfRule type="cellIs" dxfId="773" priority="1001" operator="equal">
      <formula>"OPORTUNIDADE"</formula>
    </cfRule>
  </conditionalFormatting>
  <conditionalFormatting sqref="Z404">
    <cfRule type="cellIs" dxfId="772" priority="999" operator="equal">
      <formula>"NÃO"</formula>
    </cfRule>
    <cfRule type="cellIs" dxfId="771" priority="1000" operator="equal">
      <formula>"SIM"</formula>
    </cfRule>
  </conditionalFormatting>
  <conditionalFormatting sqref="Z404">
    <cfRule type="cellIs" dxfId="770" priority="998" operator="equal">
      <formula>"OPORTUNIDADE"</formula>
    </cfRule>
  </conditionalFormatting>
  <conditionalFormatting sqref="Z404">
    <cfRule type="cellIs" dxfId="769" priority="996" operator="equal">
      <formula>"NÃO"</formula>
    </cfRule>
    <cfRule type="cellIs" dxfId="768" priority="997" operator="equal">
      <formula>"SIM"</formula>
    </cfRule>
  </conditionalFormatting>
  <conditionalFormatting sqref="Z404">
    <cfRule type="cellIs" dxfId="767" priority="995" operator="equal">
      <formula>"OPORTUNIDADE"</formula>
    </cfRule>
  </conditionalFormatting>
  <conditionalFormatting sqref="Z404">
    <cfRule type="cellIs" dxfId="766" priority="993" operator="equal">
      <formula>"NÃO"</formula>
    </cfRule>
    <cfRule type="cellIs" dxfId="765" priority="994" operator="equal">
      <formula>"SIM"</formula>
    </cfRule>
  </conditionalFormatting>
  <conditionalFormatting sqref="Z404">
    <cfRule type="cellIs" dxfId="764" priority="992" operator="equal">
      <formula>"OPORTUNIDADE"</formula>
    </cfRule>
  </conditionalFormatting>
  <conditionalFormatting sqref="Z404">
    <cfRule type="cellIs" dxfId="763" priority="990" operator="equal">
      <formula>"NÃO"</formula>
    </cfRule>
    <cfRule type="cellIs" dxfId="762" priority="991" operator="equal">
      <formula>"SIM"</formula>
    </cfRule>
  </conditionalFormatting>
  <conditionalFormatting sqref="Z404">
    <cfRule type="cellIs" dxfId="761" priority="989" operator="equal">
      <formula>"OPORTUNIDADE"</formula>
    </cfRule>
  </conditionalFormatting>
  <conditionalFormatting sqref="Z404">
    <cfRule type="cellIs" dxfId="760" priority="987" operator="equal">
      <formula>"NÃO"</formula>
    </cfRule>
    <cfRule type="cellIs" dxfId="759" priority="988" operator="equal">
      <formula>"SIM"</formula>
    </cfRule>
  </conditionalFormatting>
  <conditionalFormatting sqref="Z404">
    <cfRule type="cellIs" dxfId="758" priority="986" operator="equal">
      <formula>"OPORTUNIDADE"</formula>
    </cfRule>
  </conditionalFormatting>
  <conditionalFormatting sqref="Z404">
    <cfRule type="cellIs" dxfId="757" priority="984" operator="equal">
      <formula>"NÃO"</formula>
    </cfRule>
    <cfRule type="cellIs" dxfId="756" priority="985" operator="equal">
      <formula>"SIM"</formula>
    </cfRule>
  </conditionalFormatting>
  <conditionalFormatting sqref="Z404">
    <cfRule type="cellIs" dxfId="755" priority="983" operator="equal">
      <formula>"OPORTUNIDADE"</formula>
    </cfRule>
  </conditionalFormatting>
  <conditionalFormatting sqref="Z404">
    <cfRule type="cellIs" dxfId="754" priority="981" operator="equal">
      <formula>"NÃO"</formula>
    </cfRule>
    <cfRule type="cellIs" dxfId="753" priority="982" operator="equal">
      <formula>"SIM"</formula>
    </cfRule>
  </conditionalFormatting>
  <conditionalFormatting sqref="Z404">
    <cfRule type="cellIs" dxfId="752" priority="980" operator="equal">
      <formula>"OPORTUNIDADE"</formula>
    </cfRule>
  </conditionalFormatting>
  <conditionalFormatting sqref="Z404">
    <cfRule type="cellIs" dxfId="751" priority="978" operator="equal">
      <formula>"NÃO"</formula>
    </cfRule>
    <cfRule type="cellIs" dxfId="750" priority="979" operator="equal">
      <formula>"SIM"</formula>
    </cfRule>
  </conditionalFormatting>
  <conditionalFormatting sqref="Z404">
    <cfRule type="cellIs" dxfId="749" priority="977" operator="equal">
      <formula>"OPORTUNIDADE"</formula>
    </cfRule>
  </conditionalFormatting>
  <conditionalFormatting sqref="Z404">
    <cfRule type="cellIs" dxfId="748" priority="975" operator="equal">
      <formula>"NÃO"</formula>
    </cfRule>
    <cfRule type="cellIs" dxfId="747" priority="976" operator="equal">
      <formula>"SIM"</formula>
    </cfRule>
  </conditionalFormatting>
  <conditionalFormatting sqref="Z404">
    <cfRule type="cellIs" dxfId="746" priority="974" operator="equal">
      <formula>"OPORTUNIDADE"</formula>
    </cfRule>
  </conditionalFormatting>
  <conditionalFormatting sqref="Z404">
    <cfRule type="cellIs" dxfId="745" priority="972" operator="equal">
      <formula>"NÃO"</formula>
    </cfRule>
    <cfRule type="cellIs" dxfId="744" priority="973" operator="equal">
      <formula>"SIM"</formula>
    </cfRule>
  </conditionalFormatting>
  <conditionalFormatting sqref="Z404">
    <cfRule type="cellIs" dxfId="743" priority="971" operator="equal">
      <formula>"OPORTUNIDADE"</formula>
    </cfRule>
  </conditionalFormatting>
  <conditionalFormatting sqref="Z404">
    <cfRule type="cellIs" dxfId="742" priority="969" operator="equal">
      <formula>"NÃO"</formula>
    </cfRule>
    <cfRule type="cellIs" dxfId="741" priority="970" operator="equal">
      <formula>"SIM"</formula>
    </cfRule>
  </conditionalFormatting>
  <conditionalFormatting sqref="Z404">
    <cfRule type="cellIs" dxfId="740" priority="968" operator="equal">
      <formula>"OPORTUNIDADE"</formula>
    </cfRule>
  </conditionalFormatting>
  <conditionalFormatting sqref="Z404">
    <cfRule type="cellIs" dxfId="739" priority="966" operator="equal">
      <formula>"NÃO"</formula>
    </cfRule>
    <cfRule type="cellIs" dxfId="738" priority="967" operator="equal">
      <formula>"SIM"</formula>
    </cfRule>
  </conditionalFormatting>
  <conditionalFormatting sqref="Z404">
    <cfRule type="cellIs" dxfId="737" priority="965" operator="equal">
      <formula>"OPORTUNIDADE"</formula>
    </cfRule>
  </conditionalFormatting>
  <conditionalFormatting sqref="Z404">
    <cfRule type="cellIs" dxfId="736" priority="963" operator="equal">
      <formula>"NÃO"</formula>
    </cfRule>
    <cfRule type="cellIs" dxfId="735" priority="964" operator="equal">
      <formula>"SIM"</formula>
    </cfRule>
  </conditionalFormatting>
  <conditionalFormatting sqref="Y404">
    <cfRule type="cellIs" dxfId="734" priority="962" operator="equal">
      <formula>"OPORTUNIDADE"</formula>
    </cfRule>
  </conditionalFormatting>
  <conditionalFormatting sqref="Y404">
    <cfRule type="cellIs" dxfId="733" priority="960" operator="equal">
      <formula>"NÃO"</formula>
    </cfRule>
    <cfRule type="cellIs" dxfId="732" priority="961" operator="equal">
      <formula>"SIM"</formula>
    </cfRule>
  </conditionalFormatting>
  <conditionalFormatting sqref="Y404">
    <cfRule type="cellIs" dxfId="731" priority="959" operator="equal">
      <formula>"OPORTUNIDADE"</formula>
    </cfRule>
  </conditionalFormatting>
  <conditionalFormatting sqref="Y404">
    <cfRule type="cellIs" dxfId="730" priority="957" operator="equal">
      <formula>"NÃO"</formula>
    </cfRule>
    <cfRule type="cellIs" dxfId="729" priority="958" operator="equal">
      <formula>"SIM"</formula>
    </cfRule>
  </conditionalFormatting>
  <conditionalFormatting sqref="Y404">
    <cfRule type="cellIs" dxfId="728" priority="956" operator="equal">
      <formula>"OPORTUNIDADE"</formula>
    </cfRule>
  </conditionalFormatting>
  <conditionalFormatting sqref="Y404">
    <cfRule type="cellIs" dxfId="727" priority="954" operator="equal">
      <formula>"NÃO"</formula>
    </cfRule>
    <cfRule type="cellIs" dxfId="726" priority="955" operator="equal">
      <formula>"SIM"</formula>
    </cfRule>
  </conditionalFormatting>
  <conditionalFormatting sqref="Y404">
    <cfRule type="cellIs" dxfId="725" priority="953" operator="equal">
      <formula>"OPORTUNIDADE"</formula>
    </cfRule>
  </conditionalFormatting>
  <conditionalFormatting sqref="Y404">
    <cfRule type="cellIs" dxfId="724" priority="951" operator="equal">
      <formula>"NÃO"</formula>
    </cfRule>
    <cfRule type="cellIs" dxfId="723" priority="952" operator="equal">
      <formula>"SIM"</formula>
    </cfRule>
  </conditionalFormatting>
  <conditionalFormatting sqref="Y404">
    <cfRule type="cellIs" dxfId="722" priority="950" operator="equal">
      <formula>"OPORTUNIDADE"</formula>
    </cfRule>
  </conditionalFormatting>
  <conditionalFormatting sqref="Y404">
    <cfRule type="cellIs" dxfId="721" priority="948" operator="equal">
      <formula>"NÃO"</formula>
    </cfRule>
    <cfRule type="cellIs" dxfId="720" priority="949" operator="equal">
      <formula>"SIM"</formula>
    </cfRule>
  </conditionalFormatting>
  <conditionalFormatting sqref="Y404">
    <cfRule type="cellIs" dxfId="719" priority="947" operator="equal">
      <formula>"OPORTUNIDADE"</formula>
    </cfRule>
  </conditionalFormatting>
  <conditionalFormatting sqref="Y404">
    <cfRule type="cellIs" dxfId="718" priority="945" operator="equal">
      <formula>"NÃO"</formula>
    </cfRule>
    <cfRule type="cellIs" dxfId="717" priority="946" operator="equal">
      <formula>"SIM"</formula>
    </cfRule>
  </conditionalFormatting>
  <conditionalFormatting sqref="Y404">
    <cfRule type="cellIs" dxfId="716" priority="944" operator="equal">
      <formula>"OPORTUNIDADE"</formula>
    </cfRule>
  </conditionalFormatting>
  <conditionalFormatting sqref="Y404">
    <cfRule type="cellIs" dxfId="715" priority="942" operator="equal">
      <formula>"NÃO"</formula>
    </cfRule>
    <cfRule type="cellIs" dxfId="714" priority="943" operator="equal">
      <formula>"SIM"</formula>
    </cfRule>
  </conditionalFormatting>
  <conditionalFormatting sqref="Y404">
    <cfRule type="cellIs" dxfId="713" priority="941" operator="equal">
      <formula>"OPORTUNIDADE"</formula>
    </cfRule>
  </conditionalFormatting>
  <conditionalFormatting sqref="Y404">
    <cfRule type="cellIs" dxfId="712" priority="939" operator="equal">
      <formula>"NÃO"</formula>
    </cfRule>
    <cfRule type="cellIs" dxfId="711" priority="940" operator="equal">
      <formula>"SIM"</formula>
    </cfRule>
  </conditionalFormatting>
  <conditionalFormatting sqref="Y404">
    <cfRule type="cellIs" dxfId="710" priority="938" operator="equal">
      <formula>"OPORTUNIDADE"</formula>
    </cfRule>
  </conditionalFormatting>
  <conditionalFormatting sqref="Y404">
    <cfRule type="cellIs" dxfId="709" priority="936" operator="equal">
      <formula>"NÃO"</formula>
    </cfRule>
    <cfRule type="cellIs" dxfId="708" priority="937" operator="equal">
      <formula>"SIM"</formula>
    </cfRule>
  </conditionalFormatting>
  <conditionalFormatting sqref="Y404">
    <cfRule type="cellIs" dxfId="707" priority="935" operator="equal">
      <formula>"OPORTUNIDADE"</formula>
    </cfRule>
  </conditionalFormatting>
  <conditionalFormatting sqref="Y404">
    <cfRule type="cellIs" dxfId="706" priority="933" operator="equal">
      <formula>"NÃO"</formula>
    </cfRule>
    <cfRule type="cellIs" dxfId="705" priority="934" operator="equal">
      <formula>"SIM"</formula>
    </cfRule>
  </conditionalFormatting>
  <conditionalFormatting sqref="Y404">
    <cfRule type="cellIs" dxfId="704" priority="932" operator="equal">
      <formula>"OPORTUNIDADE"</formula>
    </cfRule>
  </conditionalFormatting>
  <conditionalFormatting sqref="Y404">
    <cfRule type="cellIs" dxfId="703" priority="930" operator="equal">
      <formula>"NÃO"</formula>
    </cfRule>
    <cfRule type="cellIs" dxfId="702" priority="931" operator="equal">
      <formula>"SIM"</formula>
    </cfRule>
  </conditionalFormatting>
  <conditionalFormatting sqref="Y404">
    <cfRule type="cellIs" dxfId="701" priority="929" operator="equal">
      <formula>"OPORTUNIDADE"</formula>
    </cfRule>
  </conditionalFormatting>
  <conditionalFormatting sqref="Y404">
    <cfRule type="cellIs" dxfId="700" priority="927" operator="equal">
      <formula>"NÃO"</formula>
    </cfRule>
    <cfRule type="cellIs" dxfId="699" priority="928" operator="equal">
      <formula>"SIM"</formula>
    </cfRule>
  </conditionalFormatting>
  <conditionalFormatting sqref="Y404">
    <cfRule type="cellIs" dxfId="698" priority="926" operator="equal">
      <formula>"OPORTUNIDADE"</formula>
    </cfRule>
  </conditionalFormatting>
  <conditionalFormatting sqref="Y404">
    <cfRule type="cellIs" dxfId="697" priority="924" operator="equal">
      <formula>"NÃO"</formula>
    </cfRule>
    <cfRule type="cellIs" dxfId="696" priority="925" operator="equal">
      <formula>"SIM"</formula>
    </cfRule>
  </conditionalFormatting>
  <conditionalFormatting sqref="Y404">
    <cfRule type="cellIs" dxfId="695" priority="923" operator="equal">
      <formula>"OPORTUNIDADE"</formula>
    </cfRule>
  </conditionalFormatting>
  <conditionalFormatting sqref="Y404">
    <cfRule type="cellIs" dxfId="694" priority="921" operator="equal">
      <formula>"NÃO"</formula>
    </cfRule>
    <cfRule type="cellIs" dxfId="693" priority="922" operator="equal">
      <formula>"SIM"</formula>
    </cfRule>
  </conditionalFormatting>
  <conditionalFormatting sqref="Y404">
    <cfRule type="cellIs" dxfId="692" priority="920" operator="equal">
      <formula>"OPORTUNIDADE"</formula>
    </cfRule>
  </conditionalFormatting>
  <conditionalFormatting sqref="Y404">
    <cfRule type="cellIs" dxfId="691" priority="918" operator="equal">
      <formula>"NÃO"</formula>
    </cfRule>
    <cfRule type="cellIs" dxfId="690" priority="919" operator="equal">
      <formula>"SIM"</formula>
    </cfRule>
  </conditionalFormatting>
  <conditionalFormatting sqref="Y404">
    <cfRule type="cellIs" dxfId="689" priority="917" operator="equal">
      <formula>"OPORTUNIDADE"</formula>
    </cfRule>
  </conditionalFormatting>
  <conditionalFormatting sqref="Y404">
    <cfRule type="cellIs" dxfId="688" priority="915" operator="equal">
      <formula>"NÃO"</formula>
    </cfRule>
    <cfRule type="cellIs" dxfId="687" priority="916" operator="equal">
      <formula>"SIM"</formula>
    </cfRule>
  </conditionalFormatting>
  <conditionalFormatting sqref="Y404">
    <cfRule type="cellIs" dxfId="686" priority="914" operator="equal">
      <formula>"OPORTUNIDADE"</formula>
    </cfRule>
  </conditionalFormatting>
  <conditionalFormatting sqref="Y404">
    <cfRule type="cellIs" dxfId="685" priority="912" operator="equal">
      <formula>"NÃO"</formula>
    </cfRule>
    <cfRule type="cellIs" dxfId="684" priority="913" operator="equal">
      <formula>"SIM"</formula>
    </cfRule>
  </conditionalFormatting>
  <conditionalFormatting sqref="Y404">
    <cfRule type="cellIs" dxfId="683" priority="911" operator="equal">
      <formula>"OPORTUNIDADE"</formula>
    </cfRule>
  </conditionalFormatting>
  <conditionalFormatting sqref="Y404">
    <cfRule type="cellIs" dxfId="682" priority="909" operator="equal">
      <formula>"NÃO"</formula>
    </cfRule>
    <cfRule type="cellIs" dxfId="681" priority="910" operator="equal">
      <formula>"SIM"</formula>
    </cfRule>
  </conditionalFormatting>
  <conditionalFormatting sqref="Y404">
    <cfRule type="cellIs" dxfId="680" priority="908" operator="equal">
      <formula>"OPORTUNIDADE"</formula>
    </cfRule>
  </conditionalFormatting>
  <conditionalFormatting sqref="Y404">
    <cfRule type="cellIs" dxfId="679" priority="906" operator="equal">
      <formula>"NÃO"</formula>
    </cfRule>
    <cfRule type="cellIs" dxfId="678" priority="907" operator="equal">
      <formula>"SIM"</formula>
    </cfRule>
  </conditionalFormatting>
  <conditionalFormatting sqref="Y404">
    <cfRule type="cellIs" dxfId="677" priority="905" operator="equal">
      <formula>"OPORTUNIDADE"</formula>
    </cfRule>
  </conditionalFormatting>
  <conditionalFormatting sqref="Y404">
    <cfRule type="cellIs" dxfId="676" priority="903" operator="equal">
      <formula>"NÃO"</formula>
    </cfRule>
    <cfRule type="cellIs" dxfId="675" priority="904" operator="equal">
      <formula>"SIM"</formula>
    </cfRule>
  </conditionalFormatting>
  <conditionalFormatting sqref="Y404">
    <cfRule type="cellIs" dxfId="674" priority="902" operator="equal">
      <formula>"OPORTUNIDADE"</formula>
    </cfRule>
  </conditionalFormatting>
  <conditionalFormatting sqref="Y404">
    <cfRule type="cellIs" dxfId="673" priority="900" operator="equal">
      <formula>"NÃO"</formula>
    </cfRule>
    <cfRule type="cellIs" dxfId="672" priority="901" operator="equal">
      <formula>"SIM"</formula>
    </cfRule>
  </conditionalFormatting>
  <conditionalFormatting sqref="Y404">
    <cfRule type="cellIs" dxfId="671" priority="899" operator="equal">
      <formula>"OPORTUNIDADE"</formula>
    </cfRule>
  </conditionalFormatting>
  <conditionalFormatting sqref="Y404">
    <cfRule type="cellIs" dxfId="670" priority="897" operator="equal">
      <formula>"NÃO"</formula>
    </cfRule>
    <cfRule type="cellIs" dxfId="669" priority="898" operator="equal">
      <formula>"SIM"</formula>
    </cfRule>
  </conditionalFormatting>
  <conditionalFormatting sqref="Y404">
    <cfRule type="cellIs" dxfId="668" priority="896" operator="equal">
      <formula>"OPORTUNIDADE"</formula>
    </cfRule>
  </conditionalFormatting>
  <conditionalFormatting sqref="Y404">
    <cfRule type="cellIs" dxfId="667" priority="894" operator="equal">
      <formula>"NÃO"</formula>
    </cfRule>
    <cfRule type="cellIs" dxfId="666" priority="895" operator="equal">
      <formula>"SIM"</formula>
    </cfRule>
  </conditionalFormatting>
  <conditionalFormatting sqref="Y404">
    <cfRule type="cellIs" dxfId="665" priority="893" operator="equal">
      <formula>"OPORTUNIDADE"</formula>
    </cfRule>
  </conditionalFormatting>
  <conditionalFormatting sqref="Y404">
    <cfRule type="cellIs" dxfId="664" priority="891" operator="equal">
      <formula>"NÃO"</formula>
    </cfRule>
    <cfRule type="cellIs" dxfId="663" priority="892" operator="equal">
      <formula>"SIM"</formula>
    </cfRule>
  </conditionalFormatting>
  <conditionalFormatting sqref="Y404">
    <cfRule type="cellIs" dxfId="662" priority="890" operator="equal">
      <formula>"OPORTUNIDADE"</formula>
    </cfRule>
  </conditionalFormatting>
  <conditionalFormatting sqref="Y404">
    <cfRule type="cellIs" dxfId="661" priority="888" operator="equal">
      <formula>"NÃO"</formula>
    </cfRule>
    <cfRule type="cellIs" dxfId="660" priority="889" operator="equal">
      <formula>"SIM"</formula>
    </cfRule>
  </conditionalFormatting>
  <conditionalFormatting sqref="Y404">
    <cfRule type="cellIs" dxfId="659" priority="887" operator="equal">
      <formula>"OPORTUNIDADE"</formula>
    </cfRule>
  </conditionalFormatting>
  <conditionalFormatting sqref="Y404">
    <cfRule type="cellIs" dxfId="658" priority="885" operator="equal">
      <formula>"NÃO"</formula>
    </cfRule>
    <cfRule type="cellIs" dxfId="657" priority="886" operator="equal">
      <formula>"SIM"</formula>
    </cfRule>
  </conditionalFormatting>
  <conditionalFormatting sqref="Y404">
    <cfRule type="cellIs" dxfId="656" priority="884" operator="equal">
      <formula>"OPORTUNIDADE"</formula>
    </cfRule>
  </conditionalFormatting>
  <conditionalFormatting sqref="Y404">
    <cfRule type="cellIs" dxfId="655" priority="882" operator="equal">
      <formula>"NÃO"</formula>
    </cfRule>
    <cfRule type="cellIs" dxfId="654" priority="883" operator="equal">
      <formula>"SIM"</formula>
    </cfRule>
  </conditionalFormatting>
  <conditionalFormatting sqref="Y404">
    <cfRule type="cellIs" dxfId="653" priority="881" operator="equal">
      <formula>"OPORTUNIDADE"</formula>
    </cfRule>
  </conditionalFormatting>
  <conditionalFormatting sqref="Y404">
    <cfRule type="cellIs" dxfId="652" priority="879" operator="equal">
      <formula>"NÃO"</formula>
    </cfRule>
    <cfRule type="cellIs" dxfId="651" priority="880" operator="equal">
      <formula>"SIM"</formula>
    </cfRule>
  </conditionalFormatting>
  <conditionalFormatting sqref="Y404">
    <cfRule type="cellIs" dxfId="650" priority="878" operator="equal">
      <formula>"OPORTUNIDADE"</formula>
    </cfRule>
  </conditionalFormatting>
  <conditionalFormatting sqref="Y404">
    <cfRule type="cellIs" dxfId="649" priority="876" operator="equal">
      <formula>"NÃO"</formula>
    </cfRule>
    <cfRule type="cellIs" dxfId="648" priority="877" operator="equal">
      <formula>"SIM"</formula>
    </cfRule>
  </conditionalFormatting>
  <conditionalFormatting sqref="Y404">
    <cfRule type="cellIs" dxfId="647" priority="875" operator="equal">
      <formula>"OPORTUNIDADE"</formula>
    </cfRule>
  </conditionalFormatting>
  <conditionalFormatting sqref="Y404">
    <cfRule type="cellIs" dxfId="646" priority="873" operator="equal">
      <formula>"NÃO"</formula>
    </cfRule>
    <cfRule type="cellIs" dxfId="645" priority="874" operator="equal">
      <formula>"SIM"</formula>
    </cfRule>
  </conditionalFormatting>
  <conditionalFormatting sqref="Y404">
    <cfRule type="cellIs" dxfId="644" priority="872" operator="equal">
      <formula>"OPORTUNIDADE"</formula>
    </cfRule>
  </conditionalFormatting>
  <conditionalFormatting sqref="Y404">
    <cfRule type="cellIs" dxfId="643" priority="870" operator="equal">
      <formula>"NÃO"</formula>
    </cfRule>
    <cfRule type="cellIs" dxfId="642" priority="871" operator="equal">
      <formula>"SIM"</formula>
    </cfRule>
  </conditionalFormatting>
  <conditionalFormatting sqref="Y404">
    <cfRule type="cellIs" dxfId="641" priority="869" operator="equal">
      <formula>"OPORTUNIDADE"</formula>
    </cfRule>
  </conditionalFormatting>
  <conditionalFormatting sqref="Y404">
    <cfRule type="cellIs" dxfId="640" priority="867" operator="equal">
      <formula>"NÃO"</formula>
    </cfRule>
    <cfRule type="cellIs" dxfId="639" priority="868" operator="equal">
      <formula>"SIM"</formula>
    </cfRule>
  </conditionalFormatting>
  <conditionalFormatting sqref="Y404">
    <cfRule type="cellIs" dxfId="638" priority="866" operator="equal">
      <formula>"OPORTUNIDADE"</formula>
    </cfRule>
  </conditionalFormatting>
  <conditionalFormatting sqref="Y404">
    <cfRule type="cellIs" dxfId="637" priority="864" operator="equal">
      <formula>"NÃO"</formula>
    </cfRule>
    <cfRule type="cellIs" dxfId="636" priority="865" operator="equal">
      <formula>"SIM"</formula>
    </cfRule>
  </conditionalFormatting>
  <conditionalFormatting sqref="Y407">
    <cfRule type="cellIs" dxfId="635" priority="863" operator="equal">
      <formula>"OPORTUNIDADE"</formula>
    </cfRule>
  </conditionalFormatting>
  <conditionalFormatting sqref="Y407">
    <cfRule type="cellIs" dxfId="634" priority="861" operator="equal">
      <formula>"NÃO"</formula>
    </cfRule>
    <cfRule type="cellIs" dxfId="633" priority="862" operator="equal">
      <formula>"SIM"</formula>
    </cfRule>
  </conditionalFormatting>
  <conditionalFormatting sqref="Z407">
    <cfRule type="cellIs" dxfId="632" priority="860" operator="equal">
      <formula>"OPORTUNIDADE"</formula>
    </cfRule>
  </conditionalFormatting>
  <conditionalFormatting sqref="Z407">
    <cfRule type="cellIs" dxfId="631" priority="858" operator="equal">
      <formula>"NÃO"</formula>
    </cfRule>
    <cfRule type="cellIs" dxfId="630" priority="859" operator="equal">
      <formula>"SIM"</formula>
    </cfRule>
  </conditionalFormatting>
  <conditionalFormatting sqref="Z407">
    <cfRule type="cellIs" dxfId="629" priority="857" operator="equal">
      <formula>"OPORTUNIDADE"</formula>
    </cfRule>
  </conditionalFormatting>
  <conditionalFormatting sqref="Z407">
    <cfRule type="cellIs" dxfId="628" priority="855" operator="equal">
      <formula>"NÃO"</formula>
    </cfRule>
    <cfRule type="cellIs" dxfId="627" priority="856" operator="equal">
      <formula>"SIM"</formula>
    </cfRule>
  </conditionalFormatting>
  <conditionalFormatting sqref="Z407">
    <cfRule type="cellIs" dxfId="626" priority="854" operator="equal">
      <formula>"OPORTUNIDADE"</formula>
    </cfRule>
  </conditionalFormatting>
  <conditionalFormatting sqref="Z407">
    <cfRule type="cellIs" dxfId="625" priority="852" operator="equal">
      <formula>"NÃO"</formula>
    </cfRule>
    <cfRule type="cellIs" dxfId="624" priority="853" operator="equal">
      <formula>"SIM"</formula>
    </cfRule>
  </conditionalFormatting>
  <conditionalFormatting sqref="Z407">
    <cfRule type="cellIs" dxfId="623" priority="851" operator="equal">
      <formula>"OPORTUNIDADE"</formula>
    </cfRule>
  </conditionalFormatting>
  <conditionalFormatting sqref="Z407">
    <cfRule type="cellIs" dxfId="622" priority="849" operator="equal">
      <formula>"NÃO"</formula>
    </cfRule>
    <cfRule type="cellIs" dxfId="621" priority="850" operator="equal">
      <formula>"SIM"</formula>
    </cfRule>
  </conditionalFormatting>
  <conditionalFormatting sqref="Z407">
    <cfRule type="cellIs" dxfId="620" priority="848" operator="equal">
      <formula>"OPORTUNIDADE"</formula>
    </cfRule>
  </conditionalFormatting>
  <conditionalFormatting sqref="Z407">
    <cfRule type="cellIs" dxfId="619" priority="846" operator="equal">
      <formula>"NÃO"</formula>
    </cfRule>
    <cfRule type="cellIs" dxfId="618" priority="847" operator="equal">
      <formula>"SIM"</formula>
    </cfRule>
  </conditionalFormatting>
  <conditionalFormatting sqref="BK10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17" priority="841" operator="equal">
      <formula>"OPORTUNIDADE"</formula>
    </cfRule>
  </conditionalFormatting>
  <conditionalFormatting sqref="Z20">
    <cfRule type="cellIs" dxfId="616" priority="839" operator="equal">
      <formula>"NÃO"</formula>
    </cfRule>
    <cfRule type="cellIs" dxfId="615" priority="840" operator="equal">
      <formula>"SIM"</formula>
    </cfRule>
  </conditionalFormatting>
  <conditionalFormatting sqref="Y20">
    <cfRule type="cellIs" dxfId="614" priority="838" operator="equal">
      <formula>"OPORTUNIDADE"</formula>
    </cfRule>
  </conditionalFormatting>
  <conditionalFormatting sqref="Y20">
    <cfRule type="cellIs" dxfId="613" priority="836" operator="equal">
      <formula>"NÃO"</formula>
    </cfRule>
    <cfRule type="cellIs" dxfId="612" priority="837" operator="equal">
      <formula>"SIM"</formula>
    </cfRule>
  </conditionalFormatting>
  <conditionalFormatting sqref="Z19">
    <cfRule type="cellIs" dxfId="611" priority="835" operator="equal">
      <formula>"OPORTUNIDADE"</formula>
    </cfRule>
  </conditionalFormatting>
  <conditionalFormatting sqref="Z19">
    <cfRule type="cellIs" dxfId="610" priority="833" operator="equal">
      <formula>"NÃO"</formula>
    </cfRule>
    <cfRule type="cellIs" dxfId="609" priority="834" operator="equal">
      <formula>"SIM"</formula>
    </cfRule>
  </conditionalFormatting>
  <conditionalFormatting sqref="Z19">
    <cfRule type="cellIs" dxfId="608" priority="817" operator="equal">
      <formula>"OPORTUNIDADE"</formula>
    </cfRule>
  </conditionalFormatting>
  <conditionalFormatting sqref="Z19">
    <cfRule type="cellIs" dxfId="607" priority="815" operator="equal">
      <formula>"NÃO"</formula>
    </cfRule>
    <cfRule type="cellIs" dxfId="606" priority="816" operator="equal">
      <formula>"SIM"</formula>
    </cfRule>
  </conditionalFormatting>
  <conditionalFormatting sqref="Z19">
    <cfRule type="cellIs" dxfId="605" priority="814" operator="equal">
      <formula>"OPORTUNIDADE"</formula>
    </cfRule>
  </conditionalFormatting>
  <conditionalFormatting sqref="Z19">
    <cfRule type="cellIs" dxfId="604" priority="812" operator="equal">
      <formula>"NÃO"</formula>
    </cfRule>
    <cfRule type="cellIs" dxfId="603" priority="813" operator="equal">
      <formula>"SIM"</formula>
    </cfRule>
  </conditionalFormatting>
  <conditionalFormatting sqref="Z19">
    <cfRule type="cellIs" dxfId="602" priority="811" operator="equal">
      <formula>"OPORTUNIDADE"</formula>
    </cfRule>
  </conditionalFormatting>
  <conditionalFormatting sqref="Z19">
    <cfRule type="cellIs" dxfId="601" priority="809" operator="equal">
      <formula>"NÃO"</formula>
    </cfRule>
    <cfRule type="cellIs" dxfId="600" priority="810" operator="equal">
      <formula>"SIM"</formula>
    </cfRule>
  </conditionalFormatting>
  <conditionalFormatting sqref="Z19">
    <cfRule type="cellIs" dxfId="599" priority="808" operator="equal">
      <formula>"OPORTUNIDADE"</formula>
    </cfRule>
  </conditionalFormatting>
  <conditionalFormatting sqref="Z19">
    <cfRule type="cellIs" dxfId="598" priority="806" operator="equal">
      <formula>"NÃO"</formula>
    </cfRule>
    <cfRule type="cellIs" dxfId="597" priority="807" operator="equal">
      <formula>"SIM"</formula>
    </cfRule>
  </conditionalFormatting>
  <conditionalFormatting sqref="Z19">
    <cfRule type="cellIs" dxfId="596" priority="805" operator="equal">
      <formula>"OPORTUNIDADE"</formula>
    </cfRule>
  </conditionalFormatting>
  <conditionalFormatting sqref="Z19">
    <cfRule type="cellIs" dxfId="595" priority="803" operator="equal">
      <formula>"NÃO"</formula>
    </cfRule>
    <cfRule type="cellIs" dxfId="594" priority="804" operator="equal">
      <formula>"SIM"</formula>
    </cfRule>
  </conditionalFormatting>
  <conditionalFormatting sqref="Z19">
    <cfRule type="cellIs" dxfId="593" priority="802" operator="equal">
      <formula>"OPORTUNIDADE"</formula>
    </cfRule>
  </conditionalFormatting>
  <conditionalFormatting sqref="Z19">
    <cfRule type="cellIs" dxfId="592" priority="800" operator="equal">
      <formula>"NÃO"</formula>
    </cfRule>
    <cfRule type="cellIs" dxfId="591" priority="801" operator="equal">
      <formula>"SIM"</formula>
    </cfRule>
  </conditionalFormatting>
  <conditionalFormatting sqref="Z19">
    <cfRule type="cellIs" dxfId="590" priority="799" operator="equal">
      <formula>"OPORTUNIDADE"</formula>
    </cfRule>
  </conditionalFormatting>
  <conditionalFormatting sqref="Z19">
    <cfRule type="cellIs" dxfId="589" priority="797" operator="equal">
      <formula>"NÃO"</formula>
    </cfRule>
    <cfRule type="cellIs" dxfId="588" priority="798" operator="equal">
      <formula>"SIM"</formula>
    </cfRule>
  </conditionalFormatting>
  <conditionalFormatting sqref="Z19">
    <cfRule type="cellIs" dxfId="587" priority="796" operator="equal">
      <formula>"OPORTUNIDADE"</formula>
    </cfRule>
  </conditionalFormatting>
  <conditionalFormatting sqref="Z19">
    <cfRule type="cellIs" dxfId="586" priority="794" operator="equal">
      <formula>"NÃO"</formula>
    </cfRule>
    <cfRule type="cellIs" dxfId="585" priority="795" operator="equal">
      <formula>"SIM"</formula>
    </cfRule>
  </conditionalFormatting>
  <conditionalFormatting sqref="Z19">
    <cfRule type="cellIs" dxfId="584" priority="793" operator="equal">
      <formula>"OPORTUNIDADE"</formula>
    </cfRule>
  </conditionalFormatting>
  <conditionalFormatting sqref="Z19">
    <cfRule type="cellIs" dxfId="583" priority="791" operator="equal">
      <formula>"NÃO"</formula>
    </cfRule>
    <cfRule type="cellIs" dxfId="582" priority="792" operator="equal">
      <formula>"SIM"</formula>
    </cfRule>
  </conditionalFormatting>
  <conditionalFormatting sqref="Z19">
    <cfRule type="cellIs" dxfId="581" priority="787" operator="equal">
      <formula>"OPORTUNIDADE"</formula>
    </cfRule>
  </conditionalFormatting>
  <conditionalFormatting sqref="Z19">
    <cfRule type="cellIs" dxfId="580" priority="785" operator="equal">
      <formula>"NÃO"</formula>
    </cfRule>
    <cfRule type="cellIs" dxfId="579" priority="786" operator="equal">
      <formula>"SIM"</formula>
    </cfRule>
  </conditionalFormatting>
  <conditionalFormatting sqref="Z19">
    <cfRule type="cellIs" dxfId="578" priority="784" operator="equal">
      <formula>"OPORTUNIDADE"</formula>
    </cfRule>
  </conditionalFormatting>
  <conditionalFormatting sqref="Z19">
    <cfRule type="cellIs" dxfId="577" priority="782" operator="equal">
      <formula>"NÃO"</formula>
    </cfRule>
    <cfRule type="cellIs" dxfId="576" priority="783" operator="equal">
      <formula>"SIM"</formula>
    </cfRule>
  </conditionalFormatting>
  <conditionalFormatting sqref="Y19">
    <cfRule type="cellIs" dxfId="575" priority="751" operator="equal">
      <formula>"OPORTUNIDADE"</formula>
    </cfRule>
  </conditionalFormatting>
  <conditionalFormatting sqref="Y19">
    <cfRule type="cellIs" dxfId="574" priority="749" operator="equal">
      <formula>"NÃO"</formula>
    </cfRule>
    <cfRule type="cellIs" dxfId="573" priority="750" operator="equal">
      <formula>"SIM"</formula>
    </cfRule>
  </conditionalFormatting>
  <conditionalFormatting sqref="Y22:Z22">
    <cfRule type="cellIs" dxfId="572" priority="748" operator="equal">
      <formula>"OPORTUNIDADE"</formula>
    </cfRule>
  </conditionalFormatting>
  <conditionalFormatting sqref="Y22:Z22">
    <cfRule type="cellIs" dxfId="571" priority="746" operator="equal">
      <formula>"NÃO"</formula>
    </cfRule>
    <cfRule type="cellIs" dxfId="570" priority="747" operator="equal">
      <formula>"SIM"</formula>
    </cfRule>
  </conditionalFormatting>
  <conditionalFormatting sqref="BP9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569" priority="738" operator="equal">
      <formula>"OPORTUNIDADE"</formula>
    </cfRule>
  </conditionalFormatting>
  <conditionalFormatting sqref="Z30">
    <cfRule type="cellIs" dxfId="568" priority="736" operator="equal">
      <formula>"NÃO"</formula>
    </cfRule>
    <cfRule type="cellIs" dxfId="567" priority="737" operator="equal">
      <formula>"SIM"</formula>
    </cfRule>
  </conditionalFormatting>
  <conditionalFormatting sqref="BK14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66" priority="731" operator="equal">
      <formula>"OPORTUNIDADE"</formula>
    </cfRule>
  </conditionalFormatting>
  <conditionalFormatting sqref="Z27">
    <cfRule type="cellIs" dxfId="565" priority="729" operator="equal">
      <formula>"NÃO"</formula>
    </cfRule>
    <cfRule type="cellIs" dxfId="564" priority="730" operator="equal">
      <formula>"SIM"</formula>
    </cfRule>
  </conditionalFormatting>
  <conditionalFormatting sqref="Z28">
    <cfRule type="cellIs" dxfId="563" priority="725" operator="equal">
      <formula>"OPORTUNIDADE"</formula>
    </cfRule>
  </conditionalFormatting>
  <conditionalFormatting sqref="Z28">
    <cfRule type="cellIs" dxfId="562" priority="723" operator="equal">
      <formula>"NÃO"</formula>
    </cfRule>
    <cfRule type="cellIs" dxfId="561" priority="724" operator="equal">
      <formula>"SIM"</formula>
    </cfRule>
  </conditionalFormatting>
  <conditionalFormatting sqref="Z29">
    <cfRule type="cellIs" dxfId="560" priority="722" operator="equal">
      <formula>"OPORTUNIDADE"</formula>
    </cfRule>
  </conditionalFormatting>
  <conditionalFormatting sqref="Z29">
    <cfRule type="cellIs" dxfId="559" priority="720" operator="equal">
      <formula>"NÃO"</formula>
    </cfRule>
    <cfRule type="cellIs" dxfId="558" priority="721" operator="equal">
      <formula>"SIM"</formula>
    </cfRule>
  </conditionalFormatting>
  <conditionalFormatting sqref="BK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57" priority="714" operator="equal">
      <formula>"OPORTUNIDADE"</formula>
    </cfRule>
  </conditionalFormatting>
  <conditionalFormatting sqref="Z29">
    <cfRule type="cellIs" dxfId="556" priority="712" operator="equal">
      <formula>"NÃO"</formula>
    </cfRule>
    <cfRule type="cellIs" dxfId="555" priority="713" operator="equal">
      <formula>"SIM"</formula>
    </cfRule>
  </conditionalFormatting>
  <conditionalFormatting sqref="Z30">
    <cfRule type="cellIs" dxfId="554" priority="711" operator="equal">
      <formula>"OPORTUNIDADE"</formula>
    </cfRule>
  </conditionalFormatting>
  <conditionalFormatting sqref="Z30">
    <cfRule type="cellIs" dxfId="553" priority="709" operator="equal">
      <formula>"NÃO"</formula>
    </cfRule>
    <cfRule type="cellIs" dxfId="552" priority="710" operator="equal">
      <formula>"SIM"</formula>
    </cfRule>
  </conditionalFormatting>
  <conditionalFormatting sqref="Z31">
    <cfRule type="cellIs" dxfId="551" priority="708" operator="equal">
      <formula>"OPORTUNIDADE"</formula>
    </cfRule>
  </conditionalFormatting>
  <conditionalFormatting sqref="Z31">
    <cfRule type="cellIs" dxfId="550" priority="706" operator="equal">
      <formula>"NÃO"</formula>
    </cfRule>
    <cfRule type="cellIs" dxfId="549" priority="707" operator="equal">
      <formula>"SIM"</formula>
    </cfRule>
  </conditionalFormatting>
  <conditionalFormatting sqref="BK13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48" priority="691" operator="equal">
      <formula>"OPORTUNIDADE"</formula>
    </cfRule>
  </conditionalFormatting>
  <conditionalFormatting sqref="Z40:Z43">
    <cfRule type="cellIs" dxfId="547" priority="689" operator="equal">
      <formula>"NÃO"</formula>
    </cfRule>
    <cfRule type="cellIs" dxfId="546" priority="690" operator="equal">
      <formula>"SIM"</formula>
    </cfRule>
  </conditionalFormatting>
  <conditionalFormatting sqref="Z38">
    <cfRule type="cellIs" dxfId="545" priority="688" operator="equal">
      <formula>"OPORTUNIDADE"</formula>
    </cfRule>
  </conditionalFormatting>
  <conditionalFormatting sqref="Z38">
    <cfRule type="cellIs" dxfId="544" priority="686" operator="equal">
      <formula>"NÃO"</formula>
    </cfRule>
    <cfRule type="cellIs" dxfId="543" priority="687" operator="equal">
      <formula>"SIM"</formula>
    </cfRule>
  </conditionalFormatting>
  <conditionalFormatting sqref="Y38 Y40">
    <cfRule type="cellIs" dxfId="542" priority="685" operator="equal">
      <formula>"OPORTUNIDADE"</formula>
    </cfRule>
  </conditionalFormatting>
  <conditionalFormatting sqref="Y38 Y40">
    <cfRule type="cellIs" dxfId="541" priority="683" operator="equal">
      <formula>"NÃO"</formula>
    </cfRule>
    <cfRule type="cellIs" dxfId="540" priority="684" operator="equal">
      <formula>"SIM"</formula>
    </cfRule>
  </conditionalFormatting>
  <conditionalFormatting sqref="Z41:Z43">
    <cfRule type="cellIs" dxfId="539" priority="682" operator="equal">
      <formula>"OPORTUNIDADE"</formula>
    </cfRule>
  </conditionalFormatting>
  <conditionalFormatting sqref="Z41:Z43">
    <cfRule type="cellIs" dxfId="538" priority="680" operator="equal">
      <formula>"NÃO"</formula>
    </cfRule>
    <cfRule type="cellIs" dxfId="537" priority="681" operator="equal">
      <formula>"SIM"</formula>
    </cfRule>
  </conditionalFormatting>
  <conditionalFormatting sqref="Z41:Z43">
    <cfRule type="cellIs" dxfId="536" priority="679" operator="equal">
      <formula>"OPORTUNIDADE"</formula>
    </cfRule>
  </conditionalFormatting>
  <conditionalFormatting sqref="Z41:Z43">
    <cfRule type="cellIs" dxfId="535" priority="677" operator="equal">
      <formula>"NÃO"</formula>
    </cfRule>
    <cfRule type="cellIs" dxfId="534" priority="678" operator="equal">
      <formula>"SIM"</formula>
    </cfRule>
  </conditionalFormatting>
  <conditionalFormatting sqref="Z42:Z43">
    <cfRule type="cellIs" dxfId="533" priority="676" operator="equal">
      <formula>"OPORTUNIDADE"</formula>
    </cfRule>
  </conditionalFormatting>
  <conditionalFormatting sqref="Z42:Z43">
    <cfRule type="cellIs" dxfId="532" priority="674" operator="equal">
      <formula>"NÃO"</formula>
    </cfRule>
    <cfRule type="cellIs" dxfId="531" priority="675" operator="equal">
      <formula>"SIM"</formula>
    </cfRule>
  </conditionalFormatting>
  <conditionalFormatting sqref="BJ24:BJ25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30" priority="663" operator="equal">
      <formula>"OPORTUNIDADE"</formula>
    </cfRule>
  </conditionalFormatting>
  <conditionalFormatting sqref="Z40">
    <cfRule type="cellIs" dxfId="529" priority="661" operator="equal">
      <formula>"NÃO"</formula>
    </cfRule>
    <cfRule type="cellIs" dxfId="528" priority="662" operator="equal">
      <formula>"SIM"</formula>
    </cfRule>
  </conditionalFormatting>
  <conditionalFormatting sqref="Y39:Z39">
    <cfRule type="cellIs" dxfId="527" priority="660" operator="equal">
      <formula>"OPORTUNIDADE"</formula>
    </cfRule>
  </conditionalFormatting>
  <conditionalFormatting sqref="Y39:Z39">
    <cfRule type="cellIs" dxfId="526" priority="658" operator="equal">
      <formula>"NÃO"</formula>
    </cfRule>
    <cfRule type="cellIs" dxfId="525" priority="659" operator="equal">
      <formula>"SIM"</formula>
    </cfRule>
  </conditionalFormatting>
  <conditionalFormatting sqref="Y39">
    <cfRule type="cellIs" dxfId="524" priority="657" operator="equal">
      <formula>"OPORTUNIDADE"</formula>
    </cfRule>
  </conditionalFormatting>
  <conditionalFormatting sqref="Y39">
    <cfRule type="cellIs" dxfId="523" priority="655" operator="equal">
      <formula>"NÃO"</formula>
    </cfRule>
    <cfRule type="cellIs" dxfId="522" priority="656" operator="equal">
      <formula>"SIM"</formula>
    </cfRule>
  </conditionalFormatting>
  <conditionalFormatting sqref="Y39">
    <cfRule type="cellIs" dxfId="521" priority="654" operator="equal">
      <formula>"OPORTUNIDADE"</formula>
    </cfRule>
  </conditionalFormatting>
  <conditionalFormatting sqref="Y39">
    <cfRule type="cellIs" dxfId="520" priority="652" operator="equal">
      <formula>"NÃO"</formula>
    </cfRule>
    <cfRule type="cellIs" dxfId="519" priority="653" operator="equal">
      <formula>"SIM"</formula>
    </cfRule>
  </conditionalFormatting>
  <conditionalFormatting sqref="Y39">
    <cfRule type="cellIs" dxfId="518" priority="651" operator="equal">
      <formula>"OPORTUNIDADE"</formula>
    </cfRule>
  </conditionalFormatting>
  <conditionalFormatting sqref="Y39">
    <cfRule type="cellIs" dxfId="517" priority="649" operator="equal">
      <formula>"NÃO"</formula>
    </cfRule>
    <cfRule type="cellIs" dxfId="516" priority="650" operator="equal">
      <formula>"SIM"</formula>
    </cfRule>
  </conditionalFormatting>
  <conditionalFormatting sqref="Y39">
    <cfRule type="cellIs" dxfId="515" priority="648" operator="equal">
      <formula>"OPORTUNIDADE"</formula>
    </cfRule>
  </conditionalFormatting>
  <conditionalFormatting sqref="Y39">
    <cfRule type="cellIs" dxfId="514" priority="646" operator="equal">
      <formula>"NÃO"</formula>
    </cfRule>
    <cfRule type="cellIs" dxfId="513" priority="647" operator="equal">
      <formula>"SIM"</formula>
    </cfRule>
  </conditionalFormatting>
  <conditionalFormatting sqref="Y39">
    <cfRule type="cellIs" dxfId="512" priority="645" operator="equal">
      <formula>"OPORTUNIDADE"</formula>
    </cfRule>
  </conditionalFormatting>
  <conditionalFormatting sqref="Y39">
    <cfRule type="cellIs" dxfId="511" priority="643" operator="equal">
      <formula>"NÃO"</formula>
    </cfRule>
    <cfRule type="cellIs" dxfId="510" priority="644" operator="equal">
      <formula>"SIM"</formula>
    </cfRule>
  </conditionalFormatting>
  <conditionalFormatting sqref="Z39">
    <cfRule type="cellIs" dxfId="509" priority="642" operator="equal">
      <formula>"OPORTUNIDADE"</formula>
    </cfRule>
  </conditionalFormatting>
  <conditionalFormatting sqref="Z39">
    <cfRule type="cellIs" dxfId="508" priority="640" operator="equal">
      <formula>"NÃO"</formula>
    </cfRule>
    <cfRule type="cellIs" dxfId="507" priority="641" operator="equal">
      <formula>"SIM"</formula>
    </cfRule>
  </conditionalFormatting>
  <conditionalFormatting sqref="Z39">
    <cfRule type="cellIs" dxfId="506" priority="639" operator="equal">
      <formula>"OPORTUNIDADE"</formula>
    </cfRule>
  </conditionalFormatting>
  <conditionalFormatting sqref="Z39">
    <cfRule type="cellIs" dxfId="505" priority="637" operator="equal">
      <formula>"NÃO"</formula>
    </cfRule>
    <cfRule type="cellIs" dxfId="504" priority="638" operator="equal">
      <formula>"SIM"</formula>
    </cfRule>
  </conditionalFormatting>
  <conditionalFormatting sqref="Z39">
    <cfRule type="cellIs" dxfId="503" priority="636" operator="equal">
      <formula>"OPORTUNIDADE"</formula>
    </cfRule>
  </conditionalFormatting>
  <conditionalFormatting sqref="Z39">
    <cfRule type="cellIs" dxfId="502" priority="634" operator="equal">
      <formula>"NÃO"</formula>
    </cfRule>
    <cfRule type="cellIs" dxfId="501" priority="635" operator="equal">
      <formula>"SIM"</formula>
    </cfRule>
  </conditionalFormatting>
  <conditionalFormatting sqref="Y39">
    <cfRule type="cellIs" dxfId="500" priority="633" operator="equal">
      <formula>"OPORTUNIDADE"</formula>
    </cfRule>
  </conditionalFormatting>
  <conditionalFormatting sqref="Y39">
    <cfRule type="cellIs" dxfId="499" priority="631" operator="equal">
      <formula>"NÃO"</formula>
    </cfRule>
    <cfRule type="cellIs" dxfId="498" priority="632" operator="equal">
      <formula>"SIM"</formula>
    </cfRule>
  </conditionalFormatting>
  <conditionalFormatting sqref="Y39">
    <cfRule type="cellIs" dxfId="497" priority="630" operator="equal">
      <formula>"OPORTUNIDADE"</formula>
    </cfRule>
  </conditionalFormatting>
  <conditionalFormatting sqref="Y39">
    <cfRule type="cellIs" dxfId="496" priority="628" operator="equal">
      <formula>"NÃO"</formula>
    </cfRule>
    <cfRule type="cellIs" dxfId="495" priority="629" operator="equal">
      <formula>"SIM"</formula>
    </cfRule>
  </conditionalFormatting>
  <conditionalFormatting sqref="Y39">
    <cfRule type="cellIs" dxfId="494" priority="627" operator="equal">
      <formula>"OPORTUNIDADE"</formula>
    </cfRule>
  </conditionalFormatting>
  <conditionalFormatting sqref="Y39">
    <cfRule type="cellIs" dxfId="493" priority="625" operator="equal">
      <formula>"NÃO"</formula>
    </cfRule>
    <cfRule type="cellIs" dxfId="492" priority="626" operator="equal">
      <formula>"SIM"</formula>
    </cfRule>
  </conditionalFormatting>
  <conditionalFormatting sqref="Y39">
    <cfRule type="cellIs" dxfId="491" priority="624" operator="equal">
      <formula>"OPORTUNIDADE"</formula>
    </cfRule>
  </conditionalFormatting>
  <conditionalFormatting sqref="Y39">
    <cfRule type="cellIs" dxfId="490" priority="622" operator="equal">
      <formula>"NÃO"</formula>
    </cfRule>
    <cfRule type="cellIs" dxfId="489" priority="623" operator="equal">
      <formula>"SIM"</formula>
    </cfRule>
  </conditionalFormatting>
  <conditionalFormatting sqref="Y39">
    <cfRule type="cellIs" dxfId="488" priority="621" operator="equal">
      <formula>"OPORTUNIDADE"</formula>
    </cfRule>
  </conditionalFormatting>
  <conditionalFormatting sqref="Y39">
    <cfRule type="cellIs" dxfId="487" priority="619" operator="equal">
      <formula>"NÃO"</formula>
    </cfRule>
    <cfRule type="cellIs" dxfId="486" priority="620" operator="equal">
      <formula>"SIM"</formula>
    </cfRule>
  </conditionalFormatting>
  <conditionalFormatting sqref="Y39">
    <cfRule type="cellIs" dxfId="485" priority="618" operator="equal">
      <formula>"OPORTUNIDADE"</formula>
    </cfRule>
  </conditionalFormatting>
  <conditionalFormatting sqref="Y39">
    <cfRule type="cellIs" dxfId="484" priority="616" operator="equal">
      <formula>"NÃO"</formula>
    </cfRule>
    <cfRule type="cellIs" dxfId="483" priority="617" operator="equal">
      <formula>"SIM"</formula>
    </cfRule>
  </conditionalFormatting>
  <conditionalFormatting sqref="Z39">
    <cfRule type="cellIs" dxfId="482" priority="615" operator="equal">
      <formula>"OPORTUNIDADE"</formula>
    </cfRule>
  </conditionalFormatting>
  <conditionalFormatting sqref="Z39">
    <cfRule type="cellIs" dxfId="481" priority="613" operator="equal">
      <formula>"NÃO"</formula>
    </cfRule>
    <cfRule type="cellIs" dxfId="480" priority="614" operator="equal">
      <formula>"SIM"</formula>
    </cfRule>
  </conditionalFormatting>
  <conditionalFormatting sqref="Z39">
    <cfRule type="cellIs" dxfId="479" priority="612" operator="equal">
      <formula>"OPORTUNIDADE"</formula>
    </cfRule>
  </conditionalFormatting>
  <conditionalFormatting sqref="Z39">
    <cfRule type="cellIs" dxfId="478" priority="610" operator="equal">
      <formula>"NÃO"</formula>
    </cfRule>
    <cfRule type="cellIs" dxfId="477" priority="611" operator="equal">
      <formula>"SIM"</formula>
    </cfRule>
  </conditionalFormatting>
  <conditionalFormatting sqref="Y39">
    <cfRule type="cellIs" dxfId="476" priority="609" operator="equal">
      <formula>"OPORTUNIDADE"</formula>
    </cfRule>
  </conditionalFormatting>
  <conditionalFormatting sqref="Y39">
    <cfRule type="cellIs" dxfId="475" priority="607" operator="equal">
      <formula>"NÃO"</formula>
    </cfRule>
    <cfRule type="cellIs" dxfId="474" priority="608" operator="equal">
      <formula>"SIM"</formula>
    </cfRule>
  </conditionalFormatting>
  <conditionalFormatting sqref="Y39">
    <cfRule type="cellIs" dxfId="473" priority="606" operator="equal">
      <formula>"OPORTUNIDADE"</formula>
    </cfRule>
  </conditionalFormatting>
  <conditionalFormatting sqref="Y39">
    <cfRule type="cellIs" dxfId="472" priority="604" operator="equal">
      <formula>"NÃO"</formula>
    </cfRule>
    <cfRule type="cellIs" dxfId="471" priority="605" operator="equal">
      <formula>"SIM"</formula>
    </cfRule>
  </conditionalFormatting>
  <conditionalFormatting sqref="Y39">
    <cfRule type="cellIs" dxfId="470" priority="603" operator="equal">
      <formula>"OPORTUNIDADE"</formula>
    </cfRule>
  </conditionalFormatting>
  <conditionalFormatting sqref="Y39">
    <cfRule type="cellIs" dxfId="469" priority="601" operator="equal">
      <formula>"NÃO"</formula>
    </cfRule>
    <cfRule type="cellIs" dxfId="468" priority="602" operator="equal">
      <formula>"SIM"</formula>
    </cfRule>
  </conditionalFormatting>
  <conditionalFormatting sqref="Y39">
    <cfRule type="cellIs" dxfId="467" priority="600" operator="equal">
      <formula>"OPORTUNIDADE"</formula>
    </cfRule>
  </conditionalFormatting>
  <conditionalFormatting sqref="Y39">
    <cfRule type="cellIs" dxfId="466" priority="598" operator="equal">
      <formula>"NÃO"</formula>
    </cfRule>
    <cfRule type="cellIs" dxfId="465" priority="599" operator="equal">
      <formula>"SIM"</formula>
    </cfRule>
  </conditionalFormatting>
  <conditionalFormatting sqref="Z39">
    <cfRule type="cellIs" dxfId="464" priority="597" operator="equal">
      <formula>"OPORTUNIDADE"</formula>
    </cfRule>
  </conditionalFormatting>
  <conditionalFormatting sqref="Z39">
    <cfRule type="cellIs" dxfId="463" priority="595" operator="equal">
      <formula>"NÃO"</formula>
    </cfRule>
    <cfRule type="cellIs" dxfId="462" priority="596" operator="equal">
      <formula>"SIM"</formula>
    </cfRule>
  </conditionalFormatting>
  <conditionalFormatting sqref="Z39">
    <cfRule type="cellIs" dxfId="461" priority="594" operator="equal">
      <formula>"OPORTUNIDADE"</formula>
    </cfRule>
  </conditionalFormatting>
  <conditionalFormatting sqref="Z39">
    <cfRule type="cellIs" dxfId="460" priority="592" operator="equal">
      <formula>"NÃO"</formula>
    </cfRule>
    <cfRule type="cellIs" dxfId="459" priority="593" operator="equal">
      <formula>"SIM"</formula>
    </cfRule>
  </conditionalFormatting>
  <conditionalFormatting sqref="Z39">
    <cfRule type="cellIs" dxfId="458" priority="591" operator="equal">
      <formula>"OPORTUNIDADE"</formula>
    </cfRule>
  </conditionalFormatting>
  <conditionalFormatting sqref="Z39">
    <cfRule type="cellIs" dxfId="457" priority="589" operator="equal">
      <formula>"NÃO"</formula>
    </cfRule>
    <cfRule type="cellIs" dxfId="456" priority="590" operator="equal">
      <formula>"SIM"</formula>
    </cfRule>
  </conditionalFormatting>
  <conditionalFormatting sqref="Y39">
    <cfRule type="cellIs" dxfId="455" priority="588" operator="equal">
      <formula>"OPORTUNIDADE"</formula>
    </cfRule>
  </conditionalFormatting>
  <conditionalFormatting sqref="Y39">
    <cfRule type="cellIs" dxfId="454" priority="586" operator="equal">
      <formula>"NÃO"</formula>
    </cfRule>
    <cfRule type="cellIs" dxfId="453" priority="587" operator="equal">
      <formula>"SIM"</formula>
    </cfRule>
  </conditionalFormatting>
  <conditionalFormatting sqref="Y39">
    <cfRule type="cellIs" dxfId="452" priority="585" operator="equal">
      <formula>"OPORTUNIDADE"</formula>
    </cfRule>
  </conditionalFormatting>
  <conditionalFormatting sqref="Y39">
    <cfRule type="cellIs" dxfId="451" priority="583" operator="equal">
      <formula>"NÃO"</formula>
    </cfRule>
    <cfRule type="cellIs" dxfId="450" priority="584" operator="equal">
      <formula>"SIM"</formula>
    </cfRule>
  </conditionalFormatting>
  <conditionalFormatting sqref="Y39">
    <cfRule type="cellIs" dxfId="449" priority="582" operator="equal">
      <formula>"OPORTUNIDADE"</formula>
    </cfRule>
  </conditionalFormatting>
  <conditionalFormatting sqref="Y39">
    <cfRule type="cellIs" dxfId="448" priority="580" operator="equal">
      <formula>"NÃO"</formula>
    </cfRule>
    <cfRule type="cellIs" dxfId="447" priority="581" operator="equal">
      <formula>"SIM"</formula>
    </cfRule>
  </conditionalFormatting>
  <conditionalFormatting sqref="Y39">
    <cfRule type="cellIs" dxfId="446" priority="579" operator="equal">
      <formula>"OPORTUNIDADE"</formula>
    </cfRule>
  </conditionalFormatting>
  <conditionalFormatting sqref="Y39">
    <cfRule type="cellIs" dxfId="445" priority="577" operator="equal">
      <formula>"NÃO"</formula>
    </cfRule>
    <cfRule type="cellIs" dxfId="444" priority="578" operator="equal">
      <formula>"SIM"</formula>
    </cfRule>
  </conditionalFormatting>
  <conditionalFormatting sqref="Y39">
    <cfRule type="cellIs" dxfId="443" priority="576" operator="equal">
      <formula>"OPORTUNIDADE"</formula>
    </cfRule>
  </conditionalFormatting>
  <conditionalFormatting sqref="Y39">
    <cfRule type="cellIs" dxfId="442" priority="574" operator="equal">
      <formula>"NÃO"</formula>
    </cfRule>
    <cfRule type="cellIs" dxfId="441" priority="575" operator="equal">
      <formula>"SIM"</formula>
    </cfRule>
  </conditionalFormatting>
  <conditionalFormatting sqref="Y39">
    <cfRule type="cellIs" dxfId="440" priority="573" operator="equal">
      <formula>"OPORTUNIDADE"</formula>
    </cfRule>
  </conditionalFormatting>
  <conditionalFormatting sqref="Y39">
    <cfRule type="cellIs" dxfId="439" priority="571" operator="equal">
      <formula>"NÃO"</formula>
    </cfRule>
    <cfRule type="cellIs" dxfId="438" priority="572" operator="equal">
      <formula>"SIM"</formula>
    </cfRule>
  </conditionalFormatting>
  <conditionalFormatting sqref="Y39">
    <cfRule type="cellIs" dxfId="437" priority="570" operator="equal">
      <formula>"OPORTUNIDADE"</formula>
    </cfRule>
  </conditionalFormatting>
  <conditionalFormatting sqref="Y39">
    <cfRule type="cellIs" dxfId="436" priority="568" operator="equal">
      <formula>"NÃO"</formula>
    </cfRule>
    <cfRule type="cellIs" dxfId="435" priority="569" operator="equal">
      <formula>"SIM"</formula>
    </cfRule>
  </conditionalFormatting>
  <conditionalFormatting sqref="Y39">
    <cfRule type="cellIs" dxfId="434" priority="567" operator="equal">
      <formula>"OPORTUNIDADE"</formula>
    </cfRule>
  </conditionalFormatting>
  <conditionalFormatting sqref="Y39">
    <cfRule type="cellIs" dxfId="433" priority="565" operator="equal">
      <formula>"NÃO"</formula>
    </cfRule>
    <cfRule type="cellIs" dxfId="432" priority="566" operator="equal">
      <formula>"SIM"</formula>
    </cfRule>
  </conditionalFormatting>
  <conditionalFormatting sqref="Y39">
    <cfRule type="cellIs" dxfId="431" priority="564" operator="equal">
      <formula>"OPORTUNIDADE"</formula>
    </cfRule>
  </conditionalFormatting>
  <conditionalFormatting sqref="Y39">
    <cfRule type="cellIs" dxfId="430" priority="562" operator="equal">
      <formula>"NÃO"</formula>
    </cfRule>
    <cfRule type="cellIs" dxfId="429" priority="563" operator="equal">
      <formula>"SIM"</formula>
    </cfRule>
  </conditionalFormatting>
  <conditionalFormatting sqref="Y39:Z39">
    <cfRule type="cellIs" dxfId="428" priority="561" operator="equal">
      <formula>"OPORTUNIDADE"</formula>
    </cfRule>
  </conditionalFormatting>
  <conditionalFormatting sqref="Y39:Z39">
    <cfRule type="cellIs" dxfId="427" priority="559" operator="equal">
      <formula>"NÃO"</formula>
    </cfRule>
    <cfRule type="cellIs" dxfId="426" priority="560" operator="equal">
      <formula>"SIM"</formula>
    </cfRule>
  </conditionalFormatting>
  <conditionalFormatting sqref="Y39:Z39">
    <cfRule type="cellIs" dxfId="425" priority="558" operator="equal">
      <formula>"OPORTUNIDADE"</formula>
    </cfRule>
  </conditionalFormatting>
  <conditionalFormatting sqref="Y39:Z39">
    <cfRule type="cellIs" dxfId="424" priority="556" operator="equal">
      <formula>"NÃO"</formula>
    </cfRule>
    <cfRule type="cellIs" dxfId="423" priority="557" operator="equal">
      <formula>"SIM"</formula>
    </cfRule>
  </conditionalFormatting>
  <conditionalFormatting sqref="Y39:Z39">
    <cfRule type="cellIs" dxfId="422" priority="555" operator="equal">
      <formula>"OPORTUNIDADE"</formula>
    </cfRule>
  </conditionalFormatting>
  <conditionalFormatting sqref="Y39:Z39">
    <cfRule type="cellIs" dxfId="421" priority="553" operator="equal">
      <formula>"NÃO"</formula>
    </cfRule>
    <cfRule type="cellIs" dxfId="420" priority="554" operator="equal">
      <formula>"SIM"</formula>
    </cfRule>
  </conditionalFormatting>
  <conditionalFormatting sqref="Y39:Z39">
    <cfRule type="cellIs" dxfId="419" priority="552" operator="equal">
      <formula>"OPORTUNIDADE"</formula>
    </cfRule>
  </conditionalFormatting>
  <conditionalFormatting sqref="Y39:Z39">
    <cfRule type="cellIs" dxfId="418" priority="550" operator="equal">
      <formula>"NÃO"</formula>
    </cfRule>
    <cfRule type="cellIs" dxfId="417" priority="551" operator="equal">
      <formula>"SIM"</formula>
    </cfRule>
  </conditionalFormatting>
  <conditionalFormatting sqref="Y39:Z39">
    <cfRule type="cellIs" dxfId="416" priority="549" operator="equal">
      <formula>"OPORTUNIDADE"</formula>
    </cfRule>
  </conditionalFormatting>
  <conditionalFormatting sqref="Y39:Z39">
    <cfRule type="cellIs" dxfId="415" priority="547" operator="equal">
      <formula>"NÃO"</formula>
    </cfRule>
    <cfRule type="cellIs" dxfId="414" priority="548" operator="equal">
      <formula>"SIM"</formula>
    </cfRule>
  </conditionalFormatting>
  <conditionalFormatting sqref="Y39:Z39">
    <cfRule type="cellIs" dxfId="413" priority="546" operator="equal">
      <formula>"OPORTUNIDADE"</formula>
    </cfRule>
  </conditionalFormatting>
  <conditionalFormatting sqref="Y39:Z39">
    <cfRule type="cellIs" dxfId="412" priority="544" operator="equal">
      <formula>"NÃO"</formula>
    </cfRule>
    <cfRule type="cellIs" dxfId="411" priority="545" operator="equal">
      <formula>"SIM"</formula>
    </cfRule>
  </conditionalFormatting>
  <conditionalFormatting sqref="Y39:Z39">
    <cfRule type="cellIs" dxfId="410" priority="543" operator="equal">
      <formula>"OPORTUNIDADE"</formula>
    </cfRule>
  </conditionalFormatting>
  <conditionalFormatting sqref="Y39:Z39">
    <cfRule type="cellIs" dxfId="409" priority="541" operator="equal">
      <formula>"NÃO"</formula>
    </cfRule>
    <cfRule type="cellIs" dxfId="408" priority="542" operator="equal">
      <formula>"SIM"</formula>
    </cfRule>
  </conditionalFormatting>
  <conditionalFormatting sqref="Y39:Z39">
    <cfRule type="cellIs" dxfId="407" priority="540" operator="equal">
      <formula>"OPORTUNIDADE"</formula>
    </cfRule>
  </conditionalFormatting>
  <conditionalFormatting sqref="Y39:Z39">
    <cfRule type="cellIs" dxfId="406" priority="538" operator="equal">
      <formula>"NÃO"</formula>
    </cfRule>
    <cfRule type="cellIs" dxfId="405" priority="539" operator="equal">
      <formula>"SIM"</formula>
    </cfRule>
  </conditionalFormatting>
  <conditionalFormatting sqref="Y39:Z39">
    <cfRule type="cellIs" dxfId="404" priority="537" operator="equal">
      <formula>"OPORTUNIDADE"</formula>
    </cfRule>
  </conditionalFormatting>
  <conditionalFormatting sqref="Y39:Z39">
    <cfRule type="cellIs" dxfId="403" priority="535" operator="equal">
      <formula>"NÃO"</formula>
    </cfRule>
    <cfRule type="cellIs" dxfId="402" priority="536" operator="equal">
      <formula>"SIM"</formula>
    </cfRule>
  </conditionalFormatting>
  <conditionalFormatting sqref="Z35">
    <cfRule type="cellIs" dxfId="401" priority="534" operator="equal">
      <formula>"OPORTUNIDADE"</formula>
    </cfRule>
  </conditionalFormatting>
  <conditionalFormatting sqref="Z35">
    <cfRule type="cellIs" dxfId="400" priority="532" operator="equal">
      <formula>"NÃO"</formula>
    </cfRule>
    <cfRule type="cellIs" dxfId="399" priority="533" operator="equal">
      <formula>"SIM"</formula>
    </cfRule>
  </conditionalFormatting>
  <conditionalFormatting sqref="Y35">
    <cfRule type="cellIs" dxfId="398" priority="531" operator="equal">
      <formula>"OPORTUNIDADE"</formula>
    </cfRule>
  </conditionalFormatting>
  <conditionalFormatting sqref="Y35">
    <cfRule type="cellIs" dxfId="397" priority="529" operator="equal">
      <formula>"NÃO"</formula>
    </cfRule>
    <cfRule type="cellIs" dxfId="396" priority="530" operator="equal">
      <formula>"SIM"</formula>
    </cfRule>
  </conditionalFormatting>
  <conditionalFormatting sqref="BK18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95" priority="505" operator="equal">
      <formula>"OPORTUNIDADE"</formula>
    </cfRule>
  </conditionalFormatting>
  <conditionalFormatting sqref="Z52:Z54">
    <cfRule type="cellIs" dxfId="394" priority="503" operator="equal">
      <formula>"NÃO"</formula>
    </cfRule>
    <cfRule type="cellIs" dxfId="393" priority="504" operator="equal">
      <formula>"SIM"</formula>
    </cfRule>
  </conditionalFormatting>
  <conditionalFormatting sqref="Z52:Z54">
    <cfRule type="cellIs" dxfId="392" priority="487" operator="equal">
      <formula>"OPORTUNIDADE"</formula>
    </cfRule>
  </conditionalFormatting>
  <conditionalFormatting sqref="Z52:Z54">
    <cfRule type="cellIs" dxfId="391" priority="485" operator="equal">
      <formula>"NÃO"</formula>
    </cfRule>
    <cfRule type="cellIs" dxfId="390" priority="486" operator="equal">
      <formula>"SIM"</formula>
    </cfRule>
  </conditionalFormatting>
  <conditionalFormatting sqref="Z52:Z54">
    <cfRule type="cellIs" dxfId="389" priority="484" operator="equal">
      <formula>"OPORTUNIDADE"</formula>
    </cfRule>
  </conditionalFormatting>
  <conditionalFormatting sqref="Z52:Z54">
    <cfRule type="cellIs" dxfId="388" priority="482" operator="equal">
      <formula>"NÃO"</formula>
    </cfRule>
    <cfRule type="cellIs" dxfId="387" priority="483" operator="equal">
      <formula>"SIM"</formula>
    </cfRule>
  </conditionalFormatting>
  <conditionalFormatting sqref="Z52:Z54">
    <cfRule type="cellIs" dxfId="386" priority="481" operator="equal">
      <formula>"OPORTUNIDADE"</formula>
    </cfRule>
  </conditionalFormatting>
  <conditionalFormatting sqref="Z52:Z54">
    <cfRule type="cellIs" dxfId="385" priority="479" operator="equal">
      <formula>"NÃO"</formula>
    </cfRule>
    <cfRule type="cellIs" dxfId="384" priority="480" operator="equal">
      <formula>"SIM"</formula>
    </cfRule>
  </conditionalFormatting>
  <conditionalFormatting sqref="Z52:Z54">
    <cfRule type="cellIs" dxfId="383" priority="460" operator="equal">
      <formula>"OPORTUNIDADE"</formula>
    </cfRule>
  </conditionalFormatting>
  <conditionalFormatting sqref="Z52:Z54">
    <cfRule type="cellIs" dxfId="382" priority="458" operator="equal">
      <formula>"NÃO"</formula>
    </cfRule>
    <cfRule type="cellIs" dxfId="381" priority="459" operator="equal">
      <formula>"SIM"</formula>
    </cfRule>
  </conditionalFormatting>
  <conditionalFormatting sqref="Z52:Z54">
    <cfRule type="cellIs" dxfId="380" priority="457" operator="equal">
      <formula>"OPORTUNIDADE"</formula>
    </cfRule>
  </conditionalFormatting>
  <conditionalFormatting sqref="Z52:Z54">
    <cfRule type="cellIs" dxfId="379" priority="455" operator="equal">
      <formula>"NÃO"</formula>
    </cfRule>
    <cfRule type="cellIs" dxfId="378" priority="456" operator="equal">
      <formula>"SIM"</formula>
    </cfRule>
  </conditionalFormatting>
  <conditionalFormatting sqref="Z52:Z54">
    <cfRule type="cellIs" dxfId="377" priority="442" operator="equal">
      <formula>"OPORTUNIDADE"</formula>
    </cfRule>
  </conditionalFormatting>
  <conditionalFormatting sqref="Z52:Z54">
    <cfRule type="cellIs" dxfId="376" priority="440" operator="equal">
      <formula>"NÃO"</formula>
    </cfRule>
    <cfRule type="cellIs" dxfId="375" priority="441" operator="equal">
      <formula>"SIM"</formula>
    </cfRule>
  </conditionalFormatting>
  <conditionalFormatting sqref="Z52:Z54">
    <cfRule type="cellIs" dxfId="374" priority="439" operator="equal">
      <formula>"OPORTUNIDADE"</formula>
    </cfRule>
  </conditionalFormatting>
  <conditionalFormatting sqref="Z52:Z54">
    <cfRule type="cellIs" dxfId="373" priority="437" operator="equal">
      <formula>"NÃO"</formula>
    </cfRule>
    <cfRule type="cellIs" dxfId="372" priority="438" operator="equal">
      <formula>"SIM"</formula>
    </cfRule>
  </conditionalFormatting>
  <conditionalFormatting sqref="Z52:Z54">
    <cfRule type="cellIs" dxfId="371" priority="436" operator="equal">
      <formula>"OPORTUNIDADE"</formula>
    </cfRule>
  </conditionalFormatting>
  <conditionalFormatting sqref="Z52:Z54">
    <cfRule type="cellIs" dxfId="370" priority="434" operator="equal">
      <formula>"NÃO"</formula>
    </cfRule>
    <cfRule type="cellIs" dxfId="369" priority="435" operator="equal">
      <formula>"SIM"</formula>
    </cfRule>
  </conditionalFormatting>
  <conditionalFormatting sqref="Z52:Z54">
    <cfRule type="cellIs" dxfId="368" priority="406" operator="equal">
      <formula>"OPORTUNIDADE"</formula>
    </cfRule>
  </conditionalFormatting>
  <conditionalFormatting sqref="Z52:Z54">
    <cfRule type="cellIs" dxfId="367" priority="404" operator="equal">
      <formula>"NÃO"</formula>
    </cfRule>
    <cfRule type="cellIs" dxfId="366" priority="405" operator="equal">
      <formula>"SIM"</formula>
    </cfRule>
  </conditionalFormatting>
  <conditionalFormatting sqref="Z52:Z54">
    <cfRule type="cellIs" dxfId="365" priority="403" operator="equal">
      <formula>"OPORTUNIDADE"</formula>
    </cfRule>
  </conditionalFormatting>
  <conditionalFormatting sqref="Z52:Z54">
    <cfRule type="cellIs" dxfId="364" priority="401" operator="equal">
      <formula>"NÃO"</formula>
    </cfRule>
    <cfRule type="cellIs" dxfId="363" priority="402" operator="equal">
      <formula>"SIM"</formula>
    </cfRule>
  </conditionalFormatting>
  <conditionalFormatting sqref="Z52:Z54">
    <cfRule type="cellIs" dxfId="362" priority="400" operator="equal">
      <formula>"OPORTUNIDADE"</formula>
    </cfRule>
  </conditionalFormatting>
  <conditionalFormatting sqref="Z52:Z54">
    <cfRule type="cellIs" dxfId="361" priority="398" operator="equal">
      <formula>"NÃO"</formula>
    </cfRule>
    <cfRule type="cellIs" dxfId="360" priority="399" operator="equal">
      <formula>"SIM"</formula>
    </cfRule>
  </conditionalFormatting>
  <conditionalFormatting sqref="Z52:Z54">
    <cfRule type="cellIs" dxfId="359" priority="397" operator="equal">
      <formula>"OPORTUNIDADE"</formula>
    </cfRule>
  </conditionalFormatting>
  <conditionalFormatting sqref="Z52:Z54">
    <cfRule type="cellIs" dxfId="358" priority="395" operator="equal">
      <formula>"NÃO"</formula>
    </cfRule>
    <cfRule type="cellIs" dxfId="357" priority="396" operator="equal">
      <formula>"SIM"</formula>
    </cfRule>
  </conditionalFormatting>
  <conditionalFormatting sqref="Z52:Z54">
    <cfRule type="cellIs" dxfId="356" priority="394" operator="equal">
      <formula>"OPORTUNIDADE"</formula>
    </cfRule>
  </conditionalFormatting>
  <conditionalFormatting sqref="Z52:Z54">
    <cfRule type="cellIs" dxfId="355" priority="392" operator="equal">
      <formula>"NÃO"</formula>
    </cfRule>
    <cfRule type="cellIs" dxfId="354" priority="393" operator="equal">
      <formula>"SIM"</formula>
    </cfRule>
  </conditionalFormatting>
  <conditionalFormatting sqref="Z52:Z54">
    <cfRule type="cellIs" dxfId="353" priority="391" operator="equal">
      <formula>"OPORTUNIDADE"</formula>
    </cfRule>
  </conditionalFormatting>
  <conditionalFormatting sqref="Z52:Z54">
    <cfRule type="cellIs" dxfId="352" priority="389" operator="equal">
      <formula>"NÃO"</formula>
    </cfRule>
    <cfRule type="cellIs" dxfId="351" priority="390" operator="equal">
      <formula>"SIM"</formula>
    </cfRule>
  </conditionalFormatting>
  <conditionalFormatting sqref="Z52:Z54">
    <cfRule type="cellIs" dxfId="350" priority="388" operator="equal">
      <formula>"OPORTUNIDADE"</formula>
    </cfRule>
  </conditionalFormatting>
  <conditionalFormatting sqref="Z52:Z54">
    <cfRule type="cellIs" dxfId="349" priority="386" operator="equal">
      <formula>"NÃO"</formula>
    </cfRule>
    <cfRule type="cellIs" dxfId="348" priority="387" operator="equal">
      <formula>"SIM"</formula>
    </cfRule>
  </conditionalFormatting>
  <conditionalFormatting sqref="Z52:Z54">
    <cfRule type="cellIs" dxfId="347" priority="385" operator="equal">
      <formula>"OPORTUNIDADE"</formula>
    </cfRule>
  </conditionalFormatting>
  <conditionalFormatting sqref="Z52:Z54">
    <cfRule type="cellIs" dxfId="346" priority="383" operator="equal">
      <formula>"NÃO"</formula>
    </cfRule>
    <cfRule type="cellIs" dxfId="345" priority="384" operator="equal">
      <formula>"SIM"</formula>
    </cfRule>
  </conditionalFormatting>
  <conditionalFormatting sqref="Z52:Z54">
    <cfRule type="cellIs" dxfId="344" priority="382" operator="equal">
      <formula>"OPORTUNIDADE"</formula>
    </cfRule>
  </conditionalFormatting>
  <conditionalFormatting sqref="Z52:Z54">
    <cfRule type="cellIs" dxfId="343" priority="380" operator="equal">
      <formula>"NÃO"</formula>
    </cfRule>
    <cfRule type="cellIs" dxfId="342" priority="381" operator="equal">
      <formula>"SIM"</formula>
    </cfRule>
  </conditionalFormatting>
  <conditionalFormatting sqref="Y54">
    <cfRule type="cellIs" dxfId="341" priority="379" operator="equal">
      <formula>"OPORTUNIDADE"</formula>
    </cfRule>
  </conditionalFormatting>
  <conditionalFormatting sqref="Y54">
    <cfRule type="cellIs" dxfId="340" priority="377" operator="equal">
      <formula>"NÃO"</formula>
    </cfRule>
    <cfRule type="cellIs" dxfId="339" priority="378" operator="equal">
      <formula>"SIM"</formula>
    </cfRule>
  </conditionalFormatting>
  <conditionalFormatting sqref="Z50:Z53">
    <cfRule type="cellIs" dxfId="338" priority="375" operator="equal">
      <formula>"OPORTUNIDADE"</formula>
    </cfRule>
  </conditionalFormatting>
  <conditionalFormatting sqref="Z50:Z53">
    <cfRule type="cellIs" dxfId="337" priority="373" operator="equal">
      <formula>"NÃO"</formula>
    </cfRule>
    <cfRule type="cellIs" dxfId="336" priority="374" operator="equal">
      <formula>"SIM"</formula>
    </cfRule>
  </conditionalFormatting>
  <conditionalFormatting sqref="Z50:Z53">
    <cfRule type="cellIs" dxfId="335" priority="369" operator="equal">
      <formula>"OPORTUNIDADE"</formula>
    </cfRule>
  </conditionalFormatting>
  <conditionalFormatting sqref="Z50:Z53">
    <cfRule type="cellIs" dxfId="334" priority="367" operator="equal">
      <formula>"NÃO"</formula>
    </cfRule>
    <cfRule type="cellIs" dxfId="333" priority="368" operator="equal">
      <formula>"SIM"</formula>
    </cfRule>
  </conditionalFormatting>
  <conditionalFormatting sqref="Z50:Z53">
    <cfRule type="cellIs" dxfId="332" priority="366" operator="equal">
      <formula>"OPORTUNIDADE"</formula>
    </cfRule>
  </conditionalFormatting>
  <conditionalFormatting sqref="Z50:Z53">
    <cfRule type="cellIs" dxfId="331" priority="364" operator="equal">
      <formula>"NÃO"</formula>
    </cfRule>
    <cfRule type="cellIs" dxfId="330" priority="365" operator="equal">
      <formula>"SIM"</formula>
    </cfRule>
  </conditionalFormatting>
  <conditionalFormatting sqref="Z51:Z53">
    <cfRule type="cellIs" dxfId="329" priority="363" operator="equal">
      <formula>"OPORTUNIDADE"</formula>
    </cfRule>
  </conditionalFormatting>
  <conditionalFormatting sqref="Z51:Z53">
    <cfRule type="cellIs" dxfId="328" priority="361" operator="equal">
      <formula>"NÃO"</formula>
    </cfRule>
    <cfRule type="cellIs" dxfId="327" priority="362" operator="equal">
      <formula>"SIM"</formula>
    </cfRule>
  </conditionalFormatting>
  <conditionalFormatting sqref="Z50:Z51">
    <cfRule type="cellIs" dxfId="326" priority="360" operator="equal">
      <formula>"OPORTUNIDADE"</formula>
    </cfRule>
  </conditionalFormatting>
  <conditionalFormatting sqref="Z50:Z51">
    <cfRule type="cellIs" dxfId="325" priority="358" operator="equal">
      <formula>"NÃO"</formula>
    </cfRule>
    <cfRule type="cellIs" dxfId="324" priority="359" operator="equal">
      <formula>"SIM"</formula>
    </cfRule>
  </conditionalFormatting>
  <conditionalFormatting sqref="Z48:Z49">
    <cfRule type="cellIs" dxfId="323" priority="357" operator="equal">
      <formula>"OPORTUNIDADE"</formula>
    </cfRule>
  </conditionalFormatting>
  <conditionalFormatting sqref="Z48:Z49">
    <cfRule type="cellIs" dxfId="322" priority="355" operator="equal">
      <formula>"NÃO"</formula>
    </cfRule>
    <cfRule type="cellIs" dxfId="321" priority="356" operator="equal">
      <formula>"SIM"</formula>
    </cfRule>
  </conditionalFormatting>
  <conditionalFormatting sqref="Z46">
    <cfRule type="cellIs" dxfId="320" priority="348" operator="equal">
      <formula>"OPORTUNIDADE"</formula>
    </cfRule>
  </conditionalFormatting>
  <conditionalFormatting sqref="Z46">
    <cfRule type="cellIs" dxfId="319" priority="346" operator="equal">
      <formula>"NÃO"</formula>
    </cfRule>
    <cfRule type="cellIs" dxfId="318" priority="347" operator="equal">
      <formula>"SIM"</formula>
    </cfRule>
  </conditionalFormatting>
  <conditionalFormatting sqref="Y46:Y53 Y55:Y56">
    <cfRule type="cellIs" dxfId="317" priority="342" operator="equal">
      <formula>"OPORTUNIDADE"</formula>
    </cfRule>
  </conditionalFormatting>
  <conditionalFormatting sqref="Y46:Y53 Y55:Y56">
    <cfRule type="cellIs" dxfId="316" priority="340" operator="equal">
      <formula>"NÃO"</formula>
    </cfRule>
    <cfRule type="cellIs" dxfId="315" priority="341" operator="equal">
      <formula>"SIM"</formula>
    </cfRule>
  </conditionalFormatting>
  <conditionalFormatting sqref="Z54:Z55">
    <cfRule type="cellIs" dxfId="314" priority="339" operator="equal">
      <formula>"OPORTUNIDADE"</formula>
    </cfRule>
  </conditionalFormatting>
  <conditionalFormatting sqref="Z54:Z55">
    <cfRule type="cellIs" dxfId="313" priority="337" operator="equal">
      <formula>"NÃO"</formula>
    </cfRule>
    <cfRule type="cellIs" dxfId="312" priority="338" operator="equal">
      <formula>"SIM"</formula>
    </cfRule>
  </conditionalFormatting>
  <conditionalFormatting sqref="Z54:Z55">
    <cfRule type="cellIs" dxfId="311" priority="336" operator="equal">
      <formula>"OPORTUNIDADE"</formula>
    </cfRule>
  </conditionalFormatting>
  <conditionalFormatting sqref="Z54:Z55">
    <cfRule type="cellIs" dxfId="310" priority="334" operator="equal">
      <formula>"NÃO"</formula>
    </cfRule>
    <cfRule type="cellIs" dxfId="309" priority="335" operator="equal">
      <formula>"SIM"</formula>
    </cfRule>
  </conditionalFormatting>
  <conditionalFormatting sqref="Z54:Z55">
    <cfRule type="cellIs" dxfId="308" priority="333" operator="equal">
      <formula>"OPORTUNIDADE"</formula>
    </cfRule>
  </conditionalFormatting>
  <conditionalFormatting sqref="Z54:Z55">
    <cfRule type="cellIs" dxfId="307" priority="331" operator="equal">
      <formula>"NÃO"</formula>
    </cfRule>
    <cfRule type="cellIs" dxfId="306" priority="332" operator="equal">
      <formula>"SIM"</formula>
    </cfRule>
  </conditionalFormatting>
  <conditionalFormatting sqref="Z54:Z55">
    <cfRule type="cellIs" dxfId="305" priority="330" operator="equal">
      <formula>"OPORTUNIDADE"</formula>
    </cfRule>
  </conditionalFormatting>
  <conditionalFormatting sqref="Z54:Z55">
    <cfRule type="cellIs" dxfId="304" priority="328" operator="equal">
      <formula>"NÃO"</formula>
    </cfRule>
    <cfRule type="cellIs" dxfId="303" priority="329" operator="equal">
      <formula>"SIM"</formula>
    </cfRule>
  </conditionalFormatting>
  <conditionalFormatting sqref="BJ35:BK35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2" priority="315" operator="equal">
      <formula>"OPORTUNIDADE"</formula>
    </cfRule>
  </conditionalFormatting>
  <conditionalFormatting sqref="Z56">
    <cfRule type="cellIs" dxfId="301" priority="313" operator="equal">
      <formula>"NÃO"</formula>
    </cfRule>
    <cfRule type="cellIs" dxfId="300" priority="314" operator="equal">
      <formula>"SIM"</formula>
    </cfRule>
  </conditionalFormatting>
  <conditionalFormatting sqref="BK4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299" priority="296" operator="equal">
      <formula>"OPORTUNIDADE"</formula>
    </cfRule>
  </conditionalFormatting>
  <conditionalFormatting sqref="Z66">
    <cfRule type="cellIs" dxfId="298" priority="294" operator="equal">
      <formula>"NÃO"</formula>
    </cfRule>
    <cfRule type="cellIs" dxfId="297" priority="295" operator="equal">
      <formula>"SIM"</formula>
    </cfRule>
  </conditionalFormatting>
  <conditionalFormatting sqref="Z66">
    <cfRule type="cellIs" dxfId="296" priority="293" operator="equal">
      <formula>"OPORTUNIDADE"</formula>
    </cfRule>
  </conditionalFormatting>
  <conditionalFormatting sqref="Z66">
    <cfRule type="cellIs" dxfId="295" priority="291" operator="equal">
      <formula>"NÃO"</formula>
    </cfRule>
    <cfRule type="cellIs" dxfId="294" priority="292" operator="equal">
      <formula>"SIM"</formula>
    </cfRule>
  </conditionalFormatting>
  <conditionalFormatting sqref="Z66">
    <cfRule type="cellIs" dxfId="293" priority="290" operator="equal">
      <formula>"OPORTUNIDADE"</formula>
    </cfRule>
  </conditionalFormatting>
  <conditionalFormatting sqref="Z66">
    <cfRule type="cellIs" dxfId="292" priority="288" operator="equal">
      <formula>"NÃO"</formula>
    </cfRule>
    <cfRule type="cellIs" dxfId="291" priority="289" operator="equal">
      <formula>"SIM"</formula>
    </cfRule>
  </conditionalFormatting>
  <conditionalFormatting sqref="Z66">
    <cfRule type="cellIs" dxfId="290" priority="287" operator="equal">
      <formula>"OPORTUNIDADE"</formula>
    </cfRule>
  </conditionalFormatting>
  <conditionalFormatting sqref="Z66">
    <cfRule type="cellIs" dxfId="289" priority="285" operator="equal">
      <formula>"NÃO"</formula>
    </cfRule>
    <cfRule type="cellIs" dxfId="288" priority="286" operator="equal">
      <formula>"SIM"</formula>
    </cfRule>
  </conditionalFormatting>
  <conditionalFormatting sqref="Z66">
    <cfRule type="cellIs" dxfId="287" priority="284" operator="equal">
      <formula>"OPORTUNIDADE"</formula>
    </cfRule>
  </conditionalFormatting>
  <conditionalFormatting sqref="Z66">
    <cfRule type="cellIs" dxfId="286" priority="282" operator="equal">
      <formula>"NÃO"</formula>
    </cfRule>
    <cfRule type="cellIs" dxfId="285" priority="283" operator="equal">
      <formula>"SIM"</formula>
    </cfRule>
  </conditionalFormatting>
  <conditionalFormatting sqref="Y66">
    <cfRule type="cellIs" dxfId="284" priority="281" operator="equal">
      <formula>"OPORTUNIDADE"</formula>
    </cfRule>
  </conditionalFormatting>
  <conditionalFormatting sqref="Y66">
    <cfRule type="cellIs" dxfId="283" priority="279" operator="equal">
      <formula>"NÃO"</formula>
    </cfRule>
    <cfRule type="cellIs" dxfId="282" priority="280" operator="equal">
      <formula>"SIM"</formula>
    </cfRule>
  </conditionalFormatting>
  <conditionalFormatting sqref="Z65">
    <cfRule type="cellIs" dxfId="281" priority="278" operator="equal">
      <formula>"OPORTUNIDADE"</formula>
    </cfRule>
  </conditionalFormatting>
  <conditionalFormatting sqref="Z65">
    <cfRule type="cellIs" dxfId="280" priority="276" operator="equal">
      <formula>"NÃO"</formula>
    </cfRule>
    <cfRule type="cellIs" dxfId="279" priority="277" operator="equal">
      <formula>"SIM"</formula>
    </cfRule>
  </conditionalFormatting>
  <conditionalFormatting sqref="Z65">
    <cfRule type="cellIs" dxfId="278" priority="275" operator="equal">
      <formula>"OPORTUNIDADE"</formula>
    </cfRule>
  </conditionalFormatting>
  <conditionalFormatting sqref="Z65">
    <cfRule type="cellIs" dxfId="277" priority="273" operator="equal">
      <formula>"NÃO"</formula>
    </cfRule>
    <cfRule type="cellIs" dxfId="276" priority="274" operator="equal">
      <formula>"SIM"</formula>
    </cfRule>
  </conditionalFormatting>
  <conditionalFormatting sqref="Z65">
    <cfRule type="cellIs" dxfId="275" priority="272" operator="equal">
      <formula>"OPORTUNIDADE"</formula>
    </cfRule>
  </conditionalFormatting>
  <conditionalFormatting sqref="Z65">
    <cfRule type="cellIs" dxfId="274" priority="270" operator="equal">
      <formula>"NÃO"</formula>
    </cfRule>
    <cfRule type="cellIs" dxfId="273" priority="271" operator="equal">
      <formula>"SIM"</formula>
    </cfRule>
  </conditionalFormatting>
  <conditionalFormatting sqref="Z65">
    <cfRule type="cellIs" dxfId="272" priority="269" operator="equal">
      <formula>"OPORTUNIDADE"</formula>
    </cfRule>
  </conditionalFormatting>
  <conditionalFormatting sqref="Z65">
    <cfRule type="cellIs" dxfId="271" priority="267" operator="equal">
      <formula>"NÃO"</formula>
    </cfRule>
    <cfRule type="cellIs" dxfId="270" priority="268" operator="equal">
      <formula>"SIM"</formula>
    </cfRule>
  </conditionalFormatting>
  <conditionalFormatting sqref="Z65">
    <cfRule type="cellIs" dxfId="269" priority="266" operator="equal">
      <formula>"OPORTUNIDADE"</formula>
    </cfRule>
  </conditionalFormatting>
  <conditionalFormatting sqref="Z65">
    <cfRule type="cellIs" dxfId="268" priority="264" operator="equal">
      <formula>"NÃO"</formula>
    </cfRule>
    <cfRule type="cellIs" dxfId="267" priority="265" operator="equal">
      <formula>"SIM"</formula>
    </cfRule>
  </conditionalFormatting>
  <conditionalFormatting sqref="Y65">
    <cfRule type="cellIs" dxfId="266" priority="263" operator="equal">
      <formula>"OPORTUNIDADE"</formula>
    </cfRule>
  </conditionalFormatting>
  <conditionalFormatting sqref="Y65">
    <cfRule type="cellIs" dxfId="265" priority="261" operator="equal">
      <formula>"NÃO"</formula>
    </cfRule>
    <cfRule type="cellIs" dxfId="264" priority="262" operator="equal">
      <formula>"SIM"</formula>
    </cfRule>
  </conditionalFormatting>
  <conditionalFormatting sqref="Z69">
    <cfRule type="cellIs" dxfId="263" priority="257" operator="equal">
      <formula>"OPORTUNIDADE"</formula>
    </cfRule>
  </conditionalFormatting>
  <conditionalFormatting sqref="Z69">
    <cfRule type="cellIs" dxfId="262" priority="255" operator="equal">
      <formula>"NÃO"</formula>
    </cfRule>
    <cfRule type="cellIs" dxfId="261" priority="256" operator="equal">
      <formula>"SIM"</formula>
    </cfRule>
  </conditionalFormatting>
  <conditionalFormatting sqref="Z69">
    <cfRule type="cellIs" dxfId="260" priority="254" operator="equal">
      <formula>"OPORTUNIDADE"</formula>
    </cfRule>
  </conditionalFormatting>
  <conditionalFormatting sqref="Z69">
    <cfRule type="cellIs" dxfId="259" priority="252" operator="equal">
      <formula>"NÃO"</formula>
    </cfRule>
    <cfRule type="cellIs" dxfId="258" priority="253" operator="equal">
      <formula>"SIM"</formula>
    </cfRule>
  </conditionalFormatting>
  <conditionalFormatting sqref="Z69">
    <cfRule type="cellIs" dxfId="257" priority="251" operator="equal">
      <formula>"OPORTUNIDADE"</formula>
    </cfRule>
  </conditionalFormatting>
  <conditionalFormatting sqref="Z69">
    <cfRule type="cellIs" dxfId="256" priority="249" operator="equal">
      <formula>"NÃO"</formula>
    </cfRule>
    <cfRule type="cellIs" dxfId="255" priority="250" operator="equal">
      <formula>"SIM"</formula>
    </cfRule>
  </conditionalFormatting>
  <conditionalFormatting sqref="Z69">
    <cfRule type="cellIs" dxfId="254" priority="248" operator="equal">
      <formula>"OPORTUNIDADE"</formula>
    </cfRule>
  </conditionalFormatting>
  <conditionalFormatting sqref="Z69">
    <cfRule type="cellIs" dxfId="253" priority="246" operator="equal">
      <formula>"NÃO"</formula>
    </cfRule>
    <cfRule type="cellIs" dxfId="252" priority="247" operator="equal">
      <formula>"SIM"</formula>
    </cfRule>
  </conditionalFormatting>
  <conditionalFormatting sqref="BP5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Z78">
    <cfRule type="cellIs" dxfId="251" priority="238" operator="equal">
      <formula>"OPORTUNIDADE"</formula>
    </cfRule>
  </conditionalFormatting>
  <conditionalFormatting sqref="Z78">
    <cfRule type="cellIs" dxfId="250" priority="236" operator="equal">
      <formula>"NÃO"</formula>
    </cfRule>
    <cfRule type="cellIs" dxfId="249" priority="237" operator="equal">
      <formula>"SIM"</formula>
    </cfRule>
  </conditionalFormatting>
  <conditionalFormatting sqref="Y78">
    <cfRule type="cellIs" dxfId="248" priority="232" operator="equal">
      <formula>"OPORTUNIDADE"</formula>
    </cfRule>
  </conditionalFormatting>
  <conditionalFormatting sqref="Y78">
    <cfRule type="cellIs" dxfId="247" priority="230" operator="equal">
      <formula>"NÃO"</formula>
    </cfRule>
    <cfRule type="cellIs" dxfId="246" priority="231" operator="equal">
      <formula>"SIM"</formula>
    </cfRule>
  </conditionalFormatting>
  <conditionalFormatting sqref="BK6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45" priority="225" operator="equal">
      <formula>"OPORTUNIDADE"</formula>
    </cfRule>
  </conditionalFormatting>
  <conditionalFormatting sqref="Z84">
    <cfRule type="cellIs" dxfId="244" priority="223" operator="equal">
      <formula>"NÃO"</formula>
    </cfRule>
    <cfRule type="cellIs" dxfId="243" priority="224" operator="equal">
      <formula>"SIM"</formula>
    </cfRule>
  </conditionalFormatting>
  <conditionalFormatting sqref="Z84">
    <cfRule type="cellIs" dxfId="242" priority="222" operator="equal">
      <formula>"OPORTUNIDADE"</formula>
    </cfRule>
  </conditionalFormatting>
  <conditionalFormatting sqref="Z84">
    <cfRule type="cellIs" dxfId="241" priority="220" operator="equal">
      <formula>"NÃO"</formula>
    </cfRule>
    <cfRule type="cellIs" dxfId="240" priority="221" operator="equal">
      <formula>"SIM"</formula>
    </cfRule>
  </conditionalFormatting>
  <conditionalFormatting sqref="Z84">
    <cfRule type="cellIs" dxfId="239" priority="219" operator="equal">
      <formula>"OPORTUNIDADE"</formula>
    </cfRule>
  </conditionalFormatting>
  <conditionalFormatting sqref="Z84">
    <cfRule type="cellIs" dxfId="238" priority="217" operator="equal">
      <formula>"NÃO"</formula>
    </cfRule>
    <cfRule type="cellIs" dxfId="237" priority="218" operator="equal">
      <formula>"SIM"</formula>
    </cfRule>
  </conditionalFormatting>
  <conditionalFormatting sqref="Z84">
    <cfRule type="cellIs" dxfId="236" priority="216" operator="equal">
      <formula>"OPORTUNIDADE"</formula>
    </cfRule>
  </conditionalFormatting>
  <conditionalFormatting sqref="Z84">
    <cfRule type="cellIs" dxfId="235" priority="214" operator="equal">
      <formula>"NÃO"</formula>
    </cfRule>
    <cfRule type="cellIs" dxfId="234" priority="215" operator="equal">
      <formula>"SIM"</formula>
    </cfRule>
  </conditionalFormatting>
  <conditionalFormatting sqref="Z93">
    <cfRule type="cellIs" dxfId="233" priority="213" operator="equal">
      <formula>"OPORTUNIDADE"</formula>
    </cfRule>
  </conditionalFormatting>
  <conditionalFormatting sqref="Z93">
    <cfRule type="cellIs" dxfId="232" priority="211" operator="equal">
      <formula>"NÃO"</formula>
    </cfRule>
    <cfRule type="cellIs" dxfId="231" priority="212" operator="equal">
      <formula>"SIM"</formula>
    </cfRule>
  </conditionalFormatting>
  <conditionalFormatting sqref="Z93">
    <cfRule type="cellIs" dxfId="230" priority="210" operator="equal">
      <formula>"OPORTUNIDADE"</formula>
    </cfRule>
  </conditionalFormatting>
  <conditionalFormatting sqref="Z93">
    <cfRule type="cellIs" dxfId="229" priority="208" operator="equal">
      <formula>"NÃO"</formula>
    </cfRule>
    <cfRule type="cellIs" dxfId="228" priority="209" operator="equal">
      <formula>"SIM"</formula>
    </cfRule>
  </conditionalFormatting>
  <conditionalFormatting sqref="Z93">
    <cfRule type="cellIs" dxfId="227" priority="207" operator="equal">
      <formula>"OPORTUNIDADE"</formula>
    </cfRule>
  </conditionalFormatting>
  <conditionalFormatting sqref="Z93">
    <cfRule type="cellIs" dxfId="226" priority="205" operator="equal">
      <formula>"NÃO"</formula>
    </cfRule>
    <cfRule type="cellIs" dxfId="225" priority="206" operator="equal">
      <formula>"SIM"</formula>
    </cfRule>
  </conditionalFormatting>
  <conditionalFormatting sqref="Z93">
    <cfRule type="cellIs" dxfId="224" priority="204" operator="equal">
      <formula>"OPORTUNIDADE"</formula>
    </cfRule>
  </conditionalFormatting>
  <conditionalFormatting sqref="Z93">
    <cfRule type="cellIs" dxfId="223" priority="202" operator="equal">
      <formula>"NÃO"</formula>
    </cfRule>
    <cfRule type="cellIs" dxfId="222" priority="203" operator="equal">
      <formula>"SIM"</formula>
    </cfRule>
  </conditionalFormatting>
  <conditionalFormatting sqref="Z93">
    <cfRule type="cellIs" dxfId="221" priority="201" operator="equal">
      <formula>"OPORTUNIDADE"</formula>
    </cfRule>
  </conditionalFormatting>
  <conditionalFormatting sqref="Z93">
    <cfRule type="cellIs" dxfId="220" priority="199" operator="equal">
      <formula>"NÃO"</formula>
    </cfRule>
    <cfRule type="cellIs" dxfId="219" priority="200" operator="equal">
      <formula>"SIM"</formula>
    </cfRule>
  </conditionalFormatting>
  <conditionalFormatting sqref="Z82">
    <cfRule type="cellIs" dxfId="218" priority="195" operator="equal">
      <formula>"OPORTUNIDADE"</formula>
    </cfRule>
  </conditionalFormatting>
  <conditionalFormatting sqref="Z82">
    <cfRule type="cellIs" dxfId="217" priority="193" operator="equal">
      <formula>"NÃO"</formula>
    </cfRule>
    <cfRule type="cellIs" dxfId="216" priority="194" operator="equal">
      <formula>"SIM"</formula>
    </cfRule>
  </conditionalFormatting>
  <conditionalFormatting sqref="Z82">
    <cfRule type="cellIs" dxfId="215" priority="192" operator="equal">
      <formula>"OPORTUNIDADE"</formula>
    </cfRule>
  </conditionalFormatting>
  <conditionalFormatting sqref="Z82">
    <cfRule type="cellIs" dxfId="214" priority="190" operator="equal">
      <formula>"NÃO"</formula>
    </cfRule>
    <cfRule type="cellIs" dxfId="213" priority="191" operator="equal">
      <formula>"SIM"</formula>
    </cfRule>
  </conditionalFormatting>
  <conditionalFormatting sqref="Z82">
    <cfRule type="cellIs" dxfId="212" priority="189" operator="equal">
      <formula>"OPORTUNIDADE"</formula>
    </cfRule>
  </conditionalFormatting>
  <conditionalFormatting sqref="Z82">
    <cfRule type="cellIs" dxfId="211" priority="187" operator="equal">
      <formula>"NÃO"</formula>
    </cfRule>
    <cfRule type="cellIs" dxfId="210" priority="188" operator="equal">
      <formula>"SIM"</formula>
    </cfRule>
  </conditionalFormatting>
  <conditionalFormatting sqref="Z82">
    <cfRule type="cellIs" dxfId="209" priority="186" operator="equal">
      <formula>"OPORTUNIDADE"</formula>
    </cfRule>
  </conditionalFormatting>
  <conditionalFormatting sqref="Z82">
    <cfRule type="cellIs" dxfId="208" priority="184" operator="equal">
      <formula>"NÃO"</formula>
    </cfRule>
    <cfRule type="cellIs" dxfId="207" priority="185" operator="equal">
      <formula>"SIM"</formula>
    </cfRule>
  </conditionalFormatting>
  <conditionalFormatting sqref="Z82">
    <cfRule type="cellIs" dxfId="206" priority="183" operator="equal">
      <formula>"OPORTUNIDADE"</formula>
    </cfRule>
  </conditionalFormatting>
  <conditionalFormatting sqref="Z82">
    <cfRule type="cellIs" dxfId="205" priority="181" operator="equal">
      <formula>"NÃO"</formula>
    </cfRule>
    <cfRule type="cellIs" dxfId="204" priority="182" operator="equal">
      <formula>"SIM"</formula>
    </cfRule>
  </conditionalFormatting>
  <conditionalFormatting sqref="Z87">
    <cfRule type="cellIs" dxfId="203" priority="177" operator="equal">
      <formula>"OPORTUNIDADE"</formula>
    </cfRule>
  </conditionalFormatting>
  <conditionalFormatting sqref="Z87">
    <cfRule type="cellIs" dxfId="202" priority="175" operator="equal">
      <formula>"NÃO"</formula>
    </cfRule>
    <cfRule type="cellIs" dxfId="201" priority="176" operator="equal">
      <formula>"SIM"</formula>
    </cfRule>
  </conditionalFormatting>
  <conditionalFormatting sqref="Z87">
    <cfRule type="cellIs" dxfId="200" priority="174" operator="equal">
      <formula>"OPORTUNIDADE"</formula>
    </cfRule>
  </conditionalFormatting>
  <conditionalFormatting sqref="Z87">
    <cfRule type="cellIs" dxfId="199" priority="172" operator="equal">
      <formula>"NÃO"</formula>
    </cfRule>
    <cfRule type="cellIs" dxfId="198" priority="173" operator="equal">
      <formula>"SIM"</formula>
    </cfRule>
  </conditionalFormatting>
  <conditionalFormatting sqref="Z87">
    <cfRule type="cellIs" dxfId="197" priority="171" operator="equal">
      <formula>"OPORTUNIDADE"</formula>
    </cfRule>
  </conditionalFormatting>
  <conditionalFormatting sqref="Z87">
    <cfRule type="cellIs" dxfId="196" priority="169" operator="equal">
      <formula>"NÃO"</formula>
    </cfRule>
    <cfRule type="cellIs" dxfId="195" priority="170" operator="equal">
      <formula>"SIM"</formula>
    </cfRule>
  </conditionalFormatting>
  <conditionalFormatting sqref="Z87">
    <cfRule type="cellIs" dxfId="194" priority="168" operator="equal">
      <formula>"OPORTUNIDADE"</formula>
    </cfRule>
  </conditionalFormatting>
  <conditionalFormatting sqref="Z87">
    <cfRule type="cellIs" dxfId="193" priority="166" operator="equal">
      <formula>"NÃO"</formula>
    </cfRule>
    <cfRule type="cellIs" dxfId="192" priority="167" operator="equal">
      <formula>"SIM"</formula>
    </cfRule>
  </conditionalFormatting>
  <conditionalFormatting sqref="Z87">
    <cfRule type="cellIs" dxfId="191" priority="165" operator="equal">
      <formula>"OPORTUNIDADE"</formula>
    </cfRule>
  </conditionalFormatting>
  <conditionalFormatting sqref="Z87">
    <cfRule type="cellIs" dxfId="190" priority="163" operator="equal">
      <formula>"NÃO"</formula>
    </cfRule>
    <cfRule type="cellIs" dxfId="189" priority="164" operator="equal">
      <formula>"SIM"</formula>
    </cfRule>
  </conditionalFormatting>
  <conditionalFormatting sqref="Z94">
    <cfRule type="cellIs" dxfId="188" priority="162" operator="equal">
      <formula>"OPORTUNIDADE"</formula>
    </cfRule>
  </conditionalFormatting>
  <conditionalFormatting sqref="Z94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Z94">
    <cfRule type="cellIs" dxfId="185" priority="159" operator="equal">
      <formula>"OPORTUNIDADE"</formula>
    </cfRule>
  </conditionalFormatting>
  <conditionalFormatting sqref="Z94">
    <cfRule type="cellIs" dxfId="184" priority="157" operator="equal">
      <formula>"NÃO"</formula>
    </cfRule>
    <cfRule type="cellIs" dxfId="183" priority="158" operator="equal">
      <formula>"SIM"</formula>
    </cfRule>
  </conditionalFormatting>
  <conditionalFormatting sqref="Z94">
    <cfRule type="cellIs" dxfId="182" priority="156" operator="equal">
      <formula>"OPORTUNIDADE"</formula>
    </cfRule>
  </conditionalFormatting>
  <conditionalFormatting sqref="Z94">
    <cfRule type="cellIs" dxfId="181" priority="154" operator="equal">
      <formula>"NÃO"</formula>
    </cfRule>
    <cfRule type="cellIs" dxfId="180" priority="155" operator="equal">
      <formula>"SIM"</formula>
    </cfRule>
  </conditionalFormatting>
  <conditionalFormatting sqref="Z94">
    <cfRule type="cellIs" dxfId="179" priority="153" operator="equal">
      <formula>"OPORTUNIDADE"</formula>
    </cfRule>
  </conditionalFormatting>
  <conditionalFormatting sqref="Z94">
    <cfRule type="cellIs" dxfId="178" priority="151" operator="equal">
      <formula>"NÃO"</formula>
    </cfRule>
    <cfRule type="cellIs" dxfId="177" priority="152" operator="equal">
      <formula>"SIM"</formula>
    </cfRule>
  </conditionalFormatting>
  <conditionalFormatting sqref="Z94">
    <cfRule type="cellIs" dxfId="176" priority="150" operator="equal">
      <formula>"OPORTUNIDADE"</formula>
    </cfRule>
  </conditionalFormatting>
  <conditionalFormatting sqref="Z94">
    <cfRule type="cellIs" dxfId="175" priority="148" operator="equal">
      <formula>"NÃO"</formula>
    </cfRule>
    <cfRule type="cellIs" dxfId="174" priority="149" operator="equal">
      <formula>"SIM"</formula>
    </cfRule>
  </conditionalFormatting>
  <conditionalFormatting sqref="Z96">
    <cfRule type="cellIs" dxfId="173" priority="147" operator="equal">
      <formula>"OPORTUNIDADE"</formula>
    </cfRule>
  </conditionalFormatting>
  <conditionalFormatting sqref="Z96">
    <cfRule type="cellIs" dxfId="172" priority="145" operator="equal">
      <formula>"NÃO"</formula>
    </cfRule>
    <cfRule type="cellIs" dxfId="171" priority="146" operator="equal">
      <formula>"SIM"</formula>
    </cfRule>
  </conditionalFormatting>
  <conditionalFormatting sqref="Z96">
    <cfRule type="cellIs" dxfId="170" priority="129" operator="equal">
      <formula>"OPORTUNIDADE"</formula>
    </cfRule>
  </conditionalFormatting>
  <conditionalFormatting sqref="Z96">
    <cfRule type="cellIs" dxfId="169" priority="127" operator="equal">
      <formula>"NÃO"</formula>
    </cfRule>
    <cfRule type="cellIs" dxfId="168" priority="128" operator="equal">
      <formula>"SIM"</formula>
    </cfRule>
  </conditionalFormatting>
  <conditionalFormatting sqref="Z96">
    <cfRule type="cellIs" dxfId="167" priority="126" operator="equal">
      <formula>"OPORTUNIDADE"</formula>
    </cfRule>
  </conditionalFormatting>
  <conditionalFormatting sqref="Z96">
    <cfRule type="cellIs" dxfId="166" priority="124" operator="equal">
      <formula>"NÃO"</formula>
    </cfRule>
    <cfRule type="cellIs" dxfId="165" priority="125" operator="equal">
      <formula>"SIM"</formula>
    </cfRule>
  </conditionalFormatting>
  <conditionalFormatting sqref="Z96">
    <cfRule type="cellIs" dxfId="164" priority="123" operator="equal">
      <formula>"OPORTUNIDADE"</formula>
    </cfRule>
  </conditionalFormatting>
  <conditionalFormatting sqref="Z96">
    <cfRule type="cellIs" dxfId="163" priority="121" operator="equal">
      <formula>"NÃO"</formula>
    </cfRule>
    <cfRule type="cellIs" dxfId="162" priority="122" operator="equal">
      <formula>"SIM"</formula>
    </cfRule>
  </conditionalFormatting>
  <conditionalFormatting sqref="Z96">
    <cfRule type="cellIs" dxfId="161" priority="102" operator="equal">
      <formula>"OPORTUNIDADE"</formula>
    </cfRule>
  </conditionalFormatting>
  <conditionalFormatting sqref="Z96">
    <cfRule type="cellIs" dxfId="160" priority="100" operator="equal">
      <formula>"NÃO"</formula>
    </cfRule>
    <cfRule type="cellIs" dxfId="159" priority="101" operator="equal">
      <formula>"SIM"</formula>
    </cfRule>
  </conditionalFormatting>
  <conditionalFormatting sqref="Z96">
    <cfRule type="cellIs" dxfId="158" priority="99" operator="equal">
      <formula>"OPORTUNIDADE"</formula>
    </cfRule>
  </conditionalFormatting>
  <conditionalFormatting sqref="Z96">
    <cfRule type="cellIs" dxfId="157" priority="97" operator="equal">
      <formula>"NÃO"</formula>
    </cfRule>
    <cfRule type="cellIs" dxfId="156" priority="98" operator="equal">
      <formula>"SIM"</formula>
    </cfRule>
  </conditionalFormatting>
  <conditionalFormatting sqref="Z96">
    <cfRule type="cellIs" dxfId="155" priority="84" operator="equal">
      <formula>"OPORTUNIDADE"</formula>
    </cfRule>
  </conditionalFormatting>
  <conditionalFormatting sqref="Z96">
    <cfRule type="cellIs" dxfId="154" priority="82" operator="equal">
      <formula>"NÃO"</formula>
    </cfRule>
    <cfRule type="cellIs" dxfId="153" priority="83" operator="equal">
      <formula>"SIM"</formula>
    </cfRule>
  </conditionalFormatting>
  <conditionalFormatting sqref="Z96">
    <cfRule type="cellIs" dxfId="152" priority="81" operator="equal">
      <formula>"OPORTUNIDADE"</formula>
    </cfRule>
  </conditionalFormatting>
  <conditionalFormatting sqref="Z96">
    <cfRule type="cellIs" dxfId="151" priority="79" operator="equal">
      <formula>"NÃO"</formula>
    </cfRule>
    <cfRule type="cellIs" dxfId="150" priority="80" operator="equal">
      <formula>"SIM"</formula>
    </cfRule>
  </conditionalFormatting>
  <conditionalFormatting sqref="Z96">
    <cfRule type="cellIs" dxfId="149" priority="78" operator="equal">
      <formula>"OPORTUNIDADE"</formula>
    </cfRule>
  </conditionalFormatting>
  <conditionalFormatting sqref="Z96">
    <cfRule type="cellIs" dxfId="148" priority="76" operator="equal">
      <formula>"NÃO"</formula>
    </cfRule>
    <cfRule type="cellIs" dxfId="147" priority="77" operator="equal">
      <formula>"SIM"</formula>
    </cfRule>
  </conditionalFormatting>
  <conditionalFormatting sqref="Z96">
    <cfRule type="cellIs" dxfId="146" priority="48" operator="equal">
      <formula>"OPORTUNIDADE"</formula>
    </cfRule>
  </conditionalFormatting>
  <conditionalFormatting sqref="Z96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Z96">
    <cfRule type="cellIs" dxfId="143" priority="45" operator="equal">
      <formula>"OPORTUNIDADE"</formula>
    </cfRule>
  </conditionalFormatting>
  <conditionalFormatting sqref="Z96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Z96">
    <cfRule type="cellIs" dxfId="140" priority="42" operator="equal">
      <formula>"OPORTUNIDADE"</formula>
    </cfRule>
  </conditionalFormatting>
  <conditionalFormatting sqref="Z96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Z96">
    <cfRule type="cellIs" dxfId="137" priority="39" operator="equal">
      <formula>"OPORTUNIDADE"</formula>
    </cfRule>
  </conditionalFormatting>
  <conditionalFormatting sqref="Z96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Z96">
    <cfRule type="cellIs" dxfId="134" priority="36" operator="equal">
      <formula>"OPORTUNIDADE"</formula>
    </cfRule>
  </conditionalFormatting>
  <conditionalFormatting sqref="Z96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Z96">
    <cfRule type="cellIs" dxfId="131" priority="33" operator="equal">
      <formula>"OPORTUNIDADE"</formula>
    </cfRule>
  </conditionalFormatting>
  <conditionalFormatting sqref="Z96">
    <cfRule type="cellIs" dxfId="130" priority="31" operator="equal">
      <formula>"NÃO"</formula>
    </cfRule>
    <cfRule type="cellIs" dxfId="129" priority="32" operator="equal">
      <formula>"SIM"</formula>
    </cfRule>
  </conditionalFormatting>
  <conditionalFormatting sqref="Z96">
    <cfRule type="cellIs" dxfId="128" priority="30" operator="equal">
      <formula>"OPORTUNIDADE"</formula>
    </cfRule>
  </conditionalFormatting>
  <conditionalFormatting sqref="Z9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Z96">
    <cfRule type="cellIs" dxfId="125" priority="27" operator="equal">
      <formula>"OPORTUNIDADE"</formula>
    </cfRule>
  </conditionalFormatting>
  <conditionalFormatting sqref="Z9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Z96">
    <cfRule type="cellIs" dxfId="122" priority="24" operator="equal">
      <formula>"OPORTUNIDADE"</formula>
    </cfRule>
  </conditionalFormatting>
  <conditionalFormatting sqref="Z96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96">
    <cfRule type="cellIs" dxfId="119" priority="21" operator="equal">
      <formula>"OPORTUNIDADE"</formula>
    </cfRule>
  </conditionalFormatting>
  <conditionalFormatting sqref="Y96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Z97">
    <cfRule type="cellIs" dxfId="116" priority="18" operator="equal">
      <formula>"OPORTUNIDADE"</formula>
    </cfRule>
  </conditionalFormatting>
  <conditionalFormatting sqref="Z97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Z97">
    <cfRule type="cellIs" dxfId="113" priority="15" operator="equal">
      <formula>"OPORTUNIDADE"</formula>
    </cfRule>
  </conditionalFormatting>
  <conditionalFormatting sqref="Z97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Z97">
    <cfRule type="cellIs" dxfId="110" priority="12" operator="equal">
      <formula>"OPORTUNIDADE"</formula>
    </cfRule>
  </conditionalFormatting>
  <conditionalFormatting sqref="Z97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Z97">
    <cfRule type="cellIs" dxfId="107" priority="9" operator="equal">
      <formula>"OPORTUNIDADE"</formula>
    </cfRule>
  </conditionalFormatting>
  <conditionalFormatting sqref="Z97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1392</v>
      </c>
      <c r="D5" s="354"/>
      <c r="E5" s="354"/>
      <c r="F5" s="354"/>
      <c r="G5" s="354"/>
      <c r="H5" s="354"/>
      <c r="I5" s="354"/>
      <c r="J5" s="355"/>
      <c r="K5" s="356" t="s">
        <v>1393</v>
      </c>
      <c r="L5" s="357"/>
      <c r="M5" s="357"/>
      <c r="N5" s="357"/>
      <c r="O5" s="358" t="s">
        <v>1394</v>
      </c>
      <c r="P5" s="359"/>
      <c r="Q5" s="360"/>
    </row>
    <row r="6" spans="1:17" s="93" customFormat="1" ht="15.75" customHeight="1">
      <c r="A6" s="87" t="s">
        <v>1395</v>
      </c>
      <c r="B6" s="94" t="s">
        <v>1396</v>
      </c>
      <c r="C6" s="95" t="s">
        <v>1164</v>
      </c>
      <c r="D6" s="96" t="s">
        <v>1165</v>
      </c>
      <c r="E6" s="95" t="s">
        <v>1397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1398</v>
      </c>
      <c r="M6" s="139" t="s">
        <v>626</v>
      </c>
      <c r="N6" s="140" t="s">
        <v>1159</v>
      </c>
      <c r="O6" s="246" t="s">
        <v>1202</v>
      </c>
      <c r="P6" s="157"/>
      <c r="Q6" s="193" t="s">
        <v>1399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6.25E-2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1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>TP pronto 07:56, em intervalo solda km 406, das 10:40 ate 12:40/ prod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segue em intervalo da doll fracionado 09:37 ate 10:54, aguardando cruzemento pra retornar o intervalo 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 em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8.3333333333333329E-2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1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1</v>
      </c>
      <c r="P69" s="90"/>
      <c r="Q69" s="145" t="str">
        <f>IF($A$2=1,IF(FN_MC!BJ67="","*",FN_MC!BJ67),IF(FN_MC!BK67="","*",FN_MC!BK67))</f>
        <v>*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8.3333333333333329E-2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1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1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1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em intervalo troca de trilho no km 1140, das 08:35 ate 13:35/prod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W70</v>
      </c>
      <c r="F80" s="99" t="str">
        <f>IF(FN_MC!H78="","*",FN_MC!H78)</f>
        <v>TAG</v>
      </c>
      <c r="G80" s="99" t="str">
        <f>IF(FN_MC!M78="","*",FN_MC!M78)</f>
        <v>TGR</v>
      </c>
      <c r="H80" s="154">
        <f>IF(FN_MC!K78="","*",FN_MC!K78)</f>
        <v>501</v>
      </c>
      <c r="I80" s="132">
        <f>IF(FN_MC!O78="","*",FN_MC!O78)</f>
        <v>0.375</v>
      </c>
      <c r="J80" s="132">
        <f>IF(FN_MC!P78="","*",FN_MC!P78)</f>
        <v>6.25E-2</v>
      </c>
      <c r="K80" s="141" t="str">
        <f>IF(FN_MC!AK78="","*",FN_MC!AK78)</f>
        <v>TAG</v>
      </c>
      <c r="L80" s="141" t="str">
        <f>IF(FN_MC!AM78="","*",FN_MC!AM78)</f>
        <v>TGR</v>
      </c>
      <c r="M80" s="141">
        <f>IF(FN_MC!AP78="","*",FN_MC!AP78)</f>
        <v>501</v>
      </c>
      <c r="N80" s="141" t="str">
        <f>IF(FN_MC!AM78="","*",FN_MC!AM78)</f>
        <v>TGR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BRUNO (TF-525)</v>
      </c>
      <c r="F81" s="99" t="str">
        <f>IF(FN_MC!H79="","*",FN_MC!H79)</f>
        <v>440TVL</v>
      </c>
      <c r="G81" s="99" t="str">
        <f>IF(FN_MC!M79="","*",FN_MC!M79)</f>
        <v>TPC-TVL</v>
      </c>
      <c r="H81" s="154">
        <f>IF(FN_MC!K79="","*",FN_MC!K79)</f>
        <v>446</v>
      </c>
      <c r="I81" s="132">
        <f>IF(FN_MC!O79="","*",FN_MC!O79)</f>
        <v>0.33333333333333331</v>
      </c>
      <c r="J81" s="132">
        <f>IF(FN_MC!P79="","*",FN_MC!P79)</f>
        <v>6.25E-2</v>
      </c>
      <c r="K81" s="141" t="str">
        <f>IF(FN_MC!AK79="","*",FN_MC!AK79)</f>
        <v>440TVL</v>
      </c>
      <c r="L81" s="141" t="str">
        <f>IF(FN_MC!AM79="","*",FN_MC!AM79)</f>
        <v>TPC-TVL</v>
      </c>
      <c r="M81" s="141">
        <f>IF(FN_MC!AP79="","*",FN_MC!AP79)</f>
        <v>446</v>
      </c>
      <c r="N81" s="141" t="str">
        <f>IF(FN_MC!AM79="","*",FN_MC!AM79)</f>
        <v>TPC-TVL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TMR326</v>
      </c>
      <c r="G82" s="99" t="str">
        <f>IF(FN_MC!M80="","*",FN_MC!M80)</f>
        <v>TMR-TLA</v>
      </c>
      <c r="H82" s="154">
        <f>IF(FN_MC!K80="","*",FN_MC!K80)</f>
        <v>321</v>
      </c>
      <c r="I82" s="132">
        <f>IF(FN_MC!O80="","*",FN_MC!O80)</f>
        <v>0.375</v>
      </c>
      <c r="J82" s="132">
        <f>IF(FN_MC!P80="","*",FN_MC!P80)</f>
        <v>6.25E-2</v>
      </c>
      <c r="K82" s="141" t="str">
        <f>IF(FN_MC!AK80="","*",FN_MC!AK80)</f>
        <v>TMR326</v>
      </c>
      <c r="L82" s="141" t="str">
        <f>IF(FN_MC!AM80="","*",FN_MC!AM80)</f>
        <v>TMR-TLA</v>
      </c>
      <c r="M82" s="141">
        <f>IF(FN_MC!AP80="","*",FN_MC!AP80)</f>
        <v>321</v>
      </c>
      <c r="N82" s="141" t="str">
        <f>IF(FN_MC!AM80="","*",FN_MC!AM80)</f>
        <v>TMR-TLA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200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200</v>
      </c>
      <c r="N84" s="141" t="str">
        <f>IF(FN_MC!AM82="","*",FN_MC!AM82)</f>
        <v>TID-TVI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310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310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TQIK73</v>
      </c>
      <c r="G97" s="99" t="str">
        <f>IF(FN_MC!M95="","*",FN_MC!M95)</f>
        <v>TQI-TSP</v>
      </c>
      <c r="H97" s="154">
        <f>IF(FN_MC!K95="","*",FN_MC!K95)</f>
        <v>64.563999999999993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TQIK73</v>
      </c>
      <c r="L97" s="141" t="str">
        <f>IF(FN_MC!AM95="","*",FN_MC!AM95)</f>
        <v>TQI-TSP</v>
      </c>
      <c r="M97" s="141">
        <f>IF(FN_MC!AP95="","*",FN_MC!AP95)</f>
        <v>64.563999999999993</v>
      </c>
      <c r="N97" s="141" t="str">
        <f>IF(FN_MC!AM95="","*",FN_MC!AM95)</f>
        <v>TQI-TSP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312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312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1399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sqref="A1:U6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1400</v>
      </c>
      <c r="W1" s="366"/>
      <c r="X1" s="366"/>
      <c r="Y1" s="104"/>
    </row>
    <row r="2" spans="1:25" s="100" customFormat="1" ht="11.25" customHeight="1">
      <c r="A2" s="105" t="s">
        <v>1401</v>
      </c>
      <c r="B2" s="105" t="s">
        <v>1396</v>
      </c>
      <c r="C2" s="105" t="s">
        <v>603</v>
      </c>
      <c r="D2" s="106" t="s">
        <v>1164</v>
      </c>
      <c r="E2" s="106" t="s">
        <v>1165</v>
      </c>
      <c r="F2" s="106" t="s">
        <v>1395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1402</v>
      </c>
      <c r="U2" s="108" t="s">
        <v>1167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134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582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1020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134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3645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1130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582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3645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134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1130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582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6.25E-2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2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3645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1130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582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2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2000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3645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8.3333333333333329E-2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1130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582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8.3333333333333329E-2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1020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W70</v>
      </c>
      <c r="H76" s="110" t="str">
        <f>IF(FN_MC!F78="","*",FN_MC!F78)</f>
        <v>PDM - PEDRA - CARGA</v>
      </c>
      <c r="I76" s="110" t="str">
        <f>IF(FN_MC!H78="","*",FN_MC!H78)</f>
        <v>TAG</v>
      </c>
      <c r="J76" s="110" t="str">
        <f>IF(FN_MC!I78="","*",FN_MC!I78)</f>
        <v>TAG</v>
      </c>
      <c r="K76" s="110" t="str">
        <f>IF(FN_MC!M78="","*",FN_MC!M78)</f>
        <v>TGR</v>
      </c>
      <c r="L76" s="110" t="str">
        <f>IF(FN_MC!N78="","*",FN_MC!N78)</f>
        <v>TGR2</v>
      </c>
      <c r="M76" s="111">
        <f>IF(FN_MC!J78="","*",FN_MC!J78)</f>
        <v>74</v>
      </c>
      <c r="N76" s="290">
        <f>IF(FN_MC!K78="","*",FN_MC!K78)</f>
        <v>501</v>
      </c>
      <c r="O76" s="290" t="str">
        <f>IF(FN_MC!L78="","*",FN_MC!L78)</f>
        <v>-</v>
      </c>
      <c r="P76" s="111"/>
      <c r="Q76" s="128">
        <f>IF(FN_MC!O78="","*",FN_MC!O78)</f>
        <v>0.375</v>
      </c>
      <c r="R76" s="128">
        <f>IF(FN_MC!P78="","*",FN_MC!P78)</f>
        <v>6.25E-2</v>
      </c>
      <c r="S76" s="110" t="str">
        <f>IF(FN_MC!Q78="","*",CONCATENATE(FN_MC!Q78," ",FN_MC!R78))</f>
        <v>15 VAGÕES</v>
      </c>
      <c r="T76" s="110" t="str">
        <f>IF(FN_MC!V78="","*",FN_MC!V78)</f>
        <v xml:space="preserve">elton </v>
      </c>
      <c r="U76" s="110" t="str">
        <f>IF(FN_MC!W78="","*",FN_MC!W78)</f>
        <v>Descarga de pedra em TAG2</v>
      </c>
      <c r="V76" s="112">
        <f ca="1">_xlfn.XLOOKUP(G76&amp;$V$2,BS_CONTROLE[CHAVE],BS_CONTROLE[Quantidade_11],"-")</f>
        <v>16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BRUNO (TF-525)</v>
      </c>
      <c r="H77" s="110" t="str">
        <f>IF(FN_MC!F79="","*",FN_MC!F79)</f>
        <v>PDM - SOLDA</v>
      </c>
      <c r="I77" s="110" t="str">
        <f>IF(FN_MC!H79="","*",FN_MC!H79)</f>
        <v>440TVL</v>
      </c>
      <c r="J77" s="110" t="str">
        <f>IF(FN_MC!I79="","*",FN_MC!I79)</f>
        <v>-</v>
      </c>
      <c r="K77" s="110" t="str">
        <f>IF(FN_MC!M79="","*",FN_MC!M79)</f>
        <v>TPC-TVL</v>
      </c>
      <c r="L77" s="110" t="str">
        <f>IF(FN_MC!N79="","*",FN_MC!N79)</f>
        <v>440TVL</v>
      </c>
      <c r="M77" s="111">
        <f>IF(FN_MC!J79="","*",FN_MC!J79)</f>
        <v>74</v>
      </c>
      <c r="N77" s="290">
        <f>IF(FN_MC!K79="","*",FN_MC!K79)</f>
        <v>446</v>
      </c>
      <c r="O77" s="290">
        <f>IF(FN_MC!L79="","*",FN_MC!L79)</f>
        <v>445.7</v>
      </c>
      <c r="P77" s="111"/>
      <c r="Q77" s="128">
        <f>IF(FN_MC!O79="","*",FN_MC!O79)</f>
        <v>0.33333333333333331</v>
      </c>
      <c r="R77" s="128">
        <f>IF(FN_MC!P79="","*",FN_MC!P79)</f>
        <v>6.25E-2</v>
      </c>
      <c r="S77" s="110" t="str">
        <f>IF(FN_MC!Q79="","*",CONCATENATE(FN_MC!Q79," ",FN_MC!R79))</f>
        <v>1 Nº DE SOLDA</v>
      </c>
      <c r="T77" s="110" t="str">
        <f>IF(FN_MC!V79="","*",FN_MC!V79)</f>
        <v>Bruno</v>
      </c>
      <c r="U77" s="110" t="str">
        <f>IF(FN_MC!W79="","*",FN_MC!W79)</f>
        <v>Execução de solda - Condicinado à temperatura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2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TMR326</v>
      </c>
      <c r="J78" s="110" t="str">
        <f>IF(FN_MC!I80="","*",FN_MC!I80)</f>
        <v>-</v>
      </c>
      <c r="K78" s="110" t="str">
        <f>IF(FN_MC!M80="","*",FN_MC!M80)</f>
        <v>TMR-TLA</v>
      </c>
      <c r="L78" s="110" t="str">
        <f>IF(FN_MC!N80="","*",FN_MC!N80)</f>
        <v>TMR326</v>
      </c>
      <c r="M78" s="111">
        <f>IF(FN_MC!J80="","*",FN_MC!J80)</f>
        <v>74</v>
      </c>
      <c r="N78" s="290">
        <f>IF(FN_MC!K80="","*",FN_MC!K80)</f>
        <v>321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200</v>
      </c>
      <c r="O80" s="290">
        <f>IF(FN_MC!L82="","*",FN_MC!L82)</f>
        <v>194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300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582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308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1020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300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582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310</v>
      </c>
      <c r="O86" s="290">
        <f>IF(FN_MC!L88="","*",FN_MC!L88)</f>
        <v>311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1020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2</v>
      </c>
      <c r="W89" s="112">
        <f ca="1">_xlfn.XLOOKUP(G89&amp;$W$2,BS_CONTROLE[CHAVE],BS_CONTROLE[Quantidade_11],"-")</f>
        <v>2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1130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300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582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TQIK73</v>
      </c>
      <c r="J93" s="110" t="str">
        <f>IF(FN_MC!I95="","*",FN_MC!I95)</f>
        <v>-</v>
      </c>
      <c r="K93" s="110" t="str">
        <f>IF(FN_MC!M95="","*",FN_MC!M95)</f>
        <v>TQI-TSP</v>
      </c>
      <c r="L93" s="110" t="str">
        <f>IF(FN_MC!N95="","*",FN_MC!N95)</f>
        <v>TQIK73</v>
      </c>
      <c r="M93" s="111">
        <f>IF(FN_MC!J95="","*",FN_MC!J95)</f>
        <v>74</v>
      </c>
      <c r="N93" s="290">
        <f>IF(FN_MC!K95="","*",FN_MC!K95)</f>
        <v>64.563999999999993</v>
      </c>
      <c r="O93" s="290">
        <f>IF(FN_MC!L95="","*",FN_MC!L95)</f>
        <v>63.738999999999997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134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3</v>
      </c>
      <c r="W95" s="112">
        <f ca="1">_xlfn.XLOOKUP(G95&amp;$W$2,BS_CONTROLE[CHAVE],BS_CONTROLE[Quantidade_11],"-")</f>
        <v>6</v>
      </c>
      <c r="X95" s="112">
        <f ca="1">_xlfn.XLOOKUP(G95&amp;$X$2,BS_CONTROLE[CHAVE],BS_CONTROLE[Quantidade_11],"-")</f>
        <v>5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312</v>
      </c>
      <c r="O96" s="290">
        <f>IF(FN_MC!L98="","*",FN_MC!L98)</f>
        <v>311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1020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1403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1404</v>
      </c>
      <c r="C2" s="95" t="s">
        <v>1149</v>
      </c>
      <c r="D2" s="95" t="s">
        <v>1151</v>
      </c>
      <c r="E2" s="95" t="s">
        <v>1405</v>
      </c>
      <c r="F2" s="95" t="s">
        <v>1406</v>
      </c>
      <c r="G2" s="95" t="s">
        <v>1407</v>
      </c>
      <c r="H2" s="95" t="s">
        <v>1408</v>
      </c>
      <c r="I2" s="95" t="s">
        <v>1409</v>
      </c>
      <c r="J2" s="95" t="s">
        <v>1410</v>
      </c>
      <c r="K2" s="131" t="s">
        <v>1411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>
        <f>IF(FN_MC!B78="","*",FN_MC!B78)</f>
        <v>45997</v>
      </c>
      <c r="D76" s="121" t="str">
        <f>IF(FN_MC!D78="","*",FN_MC!D78)</f>
        <v>W70</v>
      </c>
      <c r="E76" s="121" t="str">
        <f>IF(FN_MC!H78="","*",FN_MC!H78)</f>
        <v>TAG</v>
      </c>
      <c r="F76" s="137" t="str">
        <f>IF(FN_MC!M78="","*",FN_MC!M78)</f>
        <v>TGR</v>
      </c>
      <c r="G76" s="121" t="str">
        <f>IF(FN_MC!I78="","*",FN_MC!I78)</f>
        <v>TAG</v>
      </c>
      <c r="H76" s="121" t="str">
        <f>IF(FN_MC!AB78="","*",FN_MC!AB78)</f>
        <v>FIXO</v>
      </c>
      <c r="I76" s="121" t="str">
        <f>IF(FN_MC!AC78="","*",FN_MC!AC78)</f>
        <v>ACIONAMENTO</v>
      </c>
      <c r="J76" s="122" t="str">
        <f>IF(FN_MC!AA78="","*",FN_MC!AA78)</f>
        <v>Enio  e Daniel</v>
      </c>
      <c r="K76" s="134">
        <f>IF(FN_MC!AD78="","*",FN_MC!AD78)</f>
        <v>0.39583333333333331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45997</v>
      </c>
      <c r="D77" s="121" t="str">
        <f>IF(FN_MC!D79="","*",FN_MC!D79)</f>
        <v>BRUNO (TF-525)</v>
      </c>
      <c r="E77" s="121" t="str">
        <f>IF(FN_MC!H79="","*",FN_MC!H79)</f>
        <v>440TVL</v>
      </c>
      <c r="F77" s="137" t="str">
        <f>IF(FN_MC!M79="","*",FN_MC!M79)</f>
        <v>TPC-TVL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TMR326</v>
      </c>
      <c r="F78" s="137" t="str">
        <f>IF(FN_MC!M80="","*",FN_MC!M80)</f>
        <v>TMR-TLA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*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*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*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*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TQIK73</v>
      </c>
      <c r="F93" s="137" t="str">
        <f>IF(FN_MC!M95="","*",FN_MC!M95)</f>
        <v>TQI-TSP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1412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1413</v>
      </c>
      <c r="C4" s="322" t="s">
        <v>1414</v>
      </c>
      <c r="D4" s="322" t="s">
        <v>1415</v>
      </c>
      <c r="E4" s="322" t="s">
        <v>1416</v>
      </c>
      <c r="F4" s="322" t="s">
        <v>6</v>
      </c>
      <c r="G4" s="322" t="s">
        <v>1417</v>
      </c>
      <c r="H4" s="192"/>
    </row>
    <row r="5" spans="1:8">
      <c r="A5" s="192"/>
      <c r="B5" s="323" t="s">
        <v>1418</v>
      </c>
      <c r="C5" s="323">
        <v>309525</v>
      </c>
      <c r="D5" s="323" t="s">
        <v>1419</v>
      </c>
      <c r="E5" s="323" t="s">
        <v>835</v>
      </c>
      <c r="F5" s="323" t="s">
        <v>1420</v>
      </c>
      <c r="G5" s="324">
        <v>46296</v>
      </c>
      <c r="H5" s="192"/>
    </row>
    <row r="6" spans="1:8">
      <c r="A6" s="192"/>
      <c r="B6" s="323" t="s">
        <v>1421</v>
      </c>
      <c r="C6" s="323">
        <v>256875</v>
      </c>
      <c r="D6" s="323" t="s">
        <v>1422</v>
      </c>
      <c r="E6" s="323" t="s">
        <v>835</v>
      </c>
      <c r="F6" s="323" t="s">
        <v>1420</v>
      </c>
      <c r="G6" s="324">
        <v>46296</v>
      </c>
      <c r="H6" s="192"/>
    </row>
    <row r="7" spans="1:8">
      <c r="A7" s="192"/>
      <c r="B7" s="323" t="s">
        <v>1423</v>
      </c>
      <c r="C7" s="323">
        <v>257278</v>
      </c>
      <c r="D7" s="323" t="s">
        <v>1424</v>
      </c>
      <c r="E7" s="323" t="s">
        <v>826</v>
      </c>
      <c r="F7" s="323" t="s">
        <v>1309</v>
      </c>
      <c r="G7" s="324">
        <v>46235</v>
      </c>
      <c r="H7" s="192"/>
    </row>
    <row r="8" spans="1:8">
      <c r="A8" s="192"/>
      <c r="B8" s="323" t="s">
        <v>1425</v>
      </c>
      <c r="C8" s="323">
        <v>261794</v>
      </c>
      <c r="D8" s="323" t="s">
        <v>1426</v>
      </c>
      <c r="E8" s="323" t="s">
        <v>826</v>
      </c>
      <c r="F8" s="323" t="s">
        <v>1309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8" sqref="G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1427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1428</v>
      </c>
      <c r="E3" s="319" t="s">
        <v>1429</v>
      </c>
      <c r="F3" s="319" t="s">
        <v>1430</v>
      </c>
      <c r="G3" s="319" t="s">
        <v>1431</v>
      </c>
      <c r="H3" s="319" t="s">
        <v>1432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 t="s">
        <v>607</v>
      </c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2025-12-05T14:21:57Z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