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541" documentId="120_S{118792C3-22EF-5104-A093-F22BFE3913F3}" xr6:coauthVersionLast="47" xr6:coauthVersionMax="47" xr10:uidLastSave="{7E4CA98D-51E3-4157-9322-259C0ADD86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8" i="1" l="1" a="1"/>
  <c r="S228" i="1"/>
  <c r="T228" i="1" a="1"/>
  <c r="T22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3" i="1" a="1"/>
  <c r="S233" i="1"/>
  <c r="T233" i="1" a="1"/>
  <c r="T233" i="1"/>
  <c r="S234" i="1" a="1"/>
  <c r="S234" i="1"/>
  <c r="T234" i="1" a="1"/>
  <c r="T234" i="1"/>
  <c r="S235" i="1" a="1"/>
  <c r="S235" i="1"/>
  <c r="T235" i="1" a="1"/>
  <c r="T235" i="1"/>
  <c r="S236" i="1" a="1"/>
  <c r="S236" i="1"/>
  <c r="T236" i="1" a="1"/>
  <c r="T236" i="1"/>
  <c r="A230" i="1"/>
  <c r="A231" i="1"/>
  <c r="A232" i="1"/>
  <c r="A233" i="1"/>
  <c r="A23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41" i="11" s="1"/>
  <c r="N844" i="1" a="1"/>
  <c r="N844" i="1"/>
  <c r="L841" i="11" s="1"/>
  <c r="R844" i="1"/>
  <c r="S844" i="1" a="1"/>
  <c r="S844" i="1"/>
  <c r="D841" i="11" s="1"/>
  <c r="T844" i="1" a="1"/>
  <c r="T844" i="1"/>
  <c r="E841" i="11" s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3" i="1" a="1"/>
  <c r="M233" i="1" s="1"/>
  <c r="M234" i="1" a="1"/>
  <c r="M234" i="1" s="1"/>
  <c r="M235" i="1" a="1"/>
  <c r="M235" i="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L229" i="1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D233" i="1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E233" i="1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R90" i="11" l="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<sst xmlns="http://schemas.openxmlformats.org/spreadsheetml/2006/main" count="7341" uniqueCount="1567">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</sst>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G217" activePane="topRight" state="frozen"/>
      <selection pane="topRight" activeCell="O235" sqref="O2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D229&amp;B232</f>
        <v>45975</v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>
      <c r="A230" s="147" t="str">
        <f t="shared" ref="A230:A234" si="88">D230&amp;B233</f>
        <v>45975</v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 t="shared" si="88"/>
        <v>45975</v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 t="shared" si="88"/>
        <v>V9745975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704</v>
      </c>
      <c r="G232" s="177" t="str">
        <f>IF(D232="","*",VLOOKUP(F232,BS_ATIVIDADE[],3,FALSE))</f>
        <v>OUTROS</v>
      </c>
      <c r="H232" s="200" t="s">
        <v>431</v>
      </c>
      <c r="I232" s="158" t="s">
        <v>1542</v>
      </c>
      <c r="J232" s="141">
        <v>73</v>
      </c>
      <c r="K232" s="141">
        <v>422</v>
      </c>
      <c r="L232" s="117" t="s">
        <v>517</v>
      </c>
      <c r="M232" s="141" t="s">
        <v>1543</v>
      </c>
      <c r="N232" s="141" t="s">
        <v>1544</v>
      </c>
      <c r="O232" s="118">
        <v>0.375</v>
      </c>
      <c r="P232" s="118">
        <v>4.1666666666666664E-2</v>
      </c>
      <c r="Q232" s="117">
        <v>1</v>
      </c>
      <c r="R232" s="10" t="str">
        <f>IFERROR(_xlfn.XLOOKUP(F232, BS_ATIVIDADE[ATIVIDADE],BS_ATIVIDADE[UNIDADE] ), "*")</f>
        <v>BINÁRIO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 t="s">
        <v>1545</v>
      </c>
      <c r="W232" s="117" t="s">
        <v>1174</v>
      </c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DESLOCAMENTO</v>
      </c>
      <c r="AJ232" s="9" t="str">
        <f>IF(BS_CONTROLE[[#This Row],[Atividade]]=0, "-", BS_CONTROLE[[#This Row],[Atividade]])</f>
        <v>DESLOCAMENTO</v>
      </c>
      <c r="AK232" s="34" t="str">
        <f>BS_CONTROLE[[#This Row],[Local - Partida]]</f>
        <v>ZSF</v>
      </c>
      <c r="AL232" s="34" t="str">
        <f>BS_CONTROLE[[#This Row],[Local - Encerramento]]</f>
        <v>ZEV</v>
      </c>
      <c r="AM232" s="117" t="str">
        <f>IF(BS_CONTROLE[[#This Row],[Entre - Estações]]=0, "-", BS_CONTROLE[[#This Row],[Entre - Estações]])</f>
        <v>ZSF-ZEV</v>
      </c>
      <c r="AN232" s="117" t="str">
        <f>IF(BS_CONTROLE[[#This Row],[SB]]=0, "-", BS_CONTROLE[[#This Row],[SB]])</f>
        <v>ZSFZEV</v>
      </c>
      <c r="AO232" s="117">
        <f>IF(BS_CONTROLE[[#This Row],[SUB]]=0, "-", BS_CONTROLE[[#This Row],[SUB]])</f>
        <v>73</v>
      </c>
      <c r="AP232" s="117">
        <f>BS_CONTROLE[[#This Row],[KM - Inicio]]</f>
        <v>422</v>
      </c>
      <c r="AQ232" s="117">
        <f>BS_CONTROLE[[#This Row],[KM - Inicio]]</f>
        <v>422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BINÁRIO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 t="str">
        <f>BS_CONTROLE[[#This Row],[Responsavel pelo boletim]]</f>
        <v>Sávio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 t="shared" si="88"/>
        <v>JULIO CÉSAR (TP-701)</v>
      </c>
      <c r="B233" s="155">
        <v>45975</v>
      </c>
      <c r="C233" s="156">
        <f>IF(BS_CONTROLE[[#This Row],[DATA]]="","",WEEKNUM(BS_CONTROLE[[#This Row],[DATA]]))</f>
        <v>46</v>
      </c>
      <c r="D233" s="157" t="s">
        <v>979</v>
      </c>
      <c r="E233" s="240">
        <v>185</v>
      </c>
      <c r="F233" s="142" t="s">
        <v>842</v>
      </c>
      <c r="G233" s="177" t="str">
        <f>IF(D233="","*",VLOOKUP(F233,BS_ATIVIDADE[],3,FALSE))</f>
        <v>ALÍVIO</v>
      </c>
      <c r="H233" s="200" t="s">
        <v>370</v>
      </c>
      <c r="I233" s="158" t="s">
        <v>517</v>
      </c>
      <c r="J233" s="141">
        <v>73</v>
      </c>
      <c r="K233" s="141">
        <v>303.3</v>
      </c>
      <c r="L233" s="117" t="s">
        <v>517</v>
      </c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3" s="118">
        <v>0.35416666666666669</v>
      </c>
      <c r="P233" s="118">
        <v>8.3333333333333329E-2</v>
      </c>
      <c r="Q233" s="117">
        <v>20</v>
      </c>
      <c r="R233" s="10" t="str">
        <f>IFERROR(_xlfn.XLOOKUP(F233, BS_ATIVIDADE[ATIVIDADE],BS_ATIVIDADE[UNIDADE] ), "*")</f>
        <v>M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1546</v>
      </c>
      <c r="W233" s="117" t="s">
        <v>1242</v>
      </c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PDM - ALÍVIO DE TENSÃO</v>
      </c>
      <c r="AJ233" s="9" t="str">
        <f>IF(BS_CONTROLE[[#This Row],[Atividade]]=0, "-", BS_CONTROLE[[#This Row],[Atividade]])</f>
        <v>PDM - ALÍVIO DE TENSÃO</v>
      </c>
      <c r="AK233" s="34" t="str">
        <f>BS_CONTROLE[[#This Row],[Local - Partida]]</f>
        <v>ZDPZVP</v>
      </c>
      <c r="AL233" s="34" t="str">
        <f>BS_CONTROLE[[#This Row],[Local - Encerramento]]</f>
        <v>-</v>
      </c>
      <c r="AM233" s="117" t="str">
        <f>IF(BS_CONTROLE[[#This Row],[Entre - Estações]]=0, "-", BS_CONTROLE[[#This Row],[Entre - Estações]])</f>
        <v>ZDP-ZVP</v>
      </c>
      <c r="AN233" s="117" t="str">
        <f>IF(BS_CONTROLE[[#This Row],[SB]]=0, "-", BS_CONTROLE[[#This Row],[SB]])</f>
        <v>ZDPZVP</v>
      </c>
      <c r="AO233" s="117">
        <f>IF(BS_CONTROLE[[#This Row],[SUB]]=0, "-", BS_CONTROLE[[#This Row],[SUB]])</f>
        <v>73</v>
      </c>
      <c r="AP233" s="117">
        <f>BS_CONTROLE[[#This Row],[KM - Inicio]]</f>
        <v>303.3</v>
      </c>
      <c r="AQ233" s="117">
        <f>BS_CONTROLE[[#This Row],[KM - Inicio]]</f>
        <v>303.3</v>
      </c>
      <c r="AR233" s="120"/>
      <c r="AS233" s="120"/>
      <c r="AT233" s="120"/>
      <c r="AU233" s="166"/>
      <c r="AV233" s="166"/>
      <c r="AW233" s="15"/>
      <c r="AX233" s="15"/>
      <c r="AY233" s="12">
        <f t="shared" si="57"/>
        <v>0</v>
      </c>
      <c r="AZ233" s="192"/>
      <c r="BA233" s="121"/>
      <c r="BB233" s="10" t="str">
        <f>IFERROR(_xlfn.XLOOKUP(AI233, BS_ATIVIDADE[ATIVIDADE],BS_ATIVIDADE[UNIDADE] ), "*")</f>
        <v>M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Júlio César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Produção e Intervalo</v>
      </c>
      <c r="BR233" s="21">
        <f t="shared" si="59"/>
        <v>0</v>
      </c>
      <c r="BS233" s="21">
        <f t="shared" si="60"/>
        <v>0</v>
      </c>
      <c r="BT233" s="8" t="str">
        <f t="shared" si="86"/>
        <v/>
      </c>
    </row>
    <row r="234" spans="1:72">
      <c r="A234" s="147" t="str">
        <f t="shared" si="88"/>
        <v>JULIO (TP-697)</v>
      </c>
      <c r="B234" s="155">
        <v>45975</v>
      </c>
      <c r="C234" s="156">
        <f>IF(BS_CONTROLE[[#This Row],[DATA]]="","",WEEKNUM(BS_CONTROLE[[#This Row],[DATA]]))</f>
        <v>46</v>
      </c>
      <c r="D234" s="157" t="s">
        <v>978</v>
      </c>
      <c r="E234" s="239">
        <v>186</v>
      </c>
      <c r="F234" s="142" t="s">
        <v>872</v>
      </c>
      <c r="G234" s="177" t="str">
        <f>IF(D234="","*",VLOOKUP(F234,BS_ATIVIDADE[],3,FALSE))</f>
        <v>SOLDA</v>
      </c>
      <c r="H234" s="200" t="s">
        <v>370</v>
      </c>
      <c r="I234" s="158" t="s">
        <v>517</v>
      </c>
      <c r="J234" s="141">
        <v>73</v>
      </c>
      <c r="K234" s="141">
        <v>303.3</v>
      </c>
      <c r="L234" s="117" t="s">
        <v>517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4" s="118">
        <v>0.35416666666666669</v>
      </c>
      <c r="P234" s="118"/>
      <c r="Q234" s="117"/>
      <c r="R234" s="10" t="str">
        <f>IFERROR(_xlfn.XLOOKUP(F234, BS_ATIVIDADE[ATIVIDADE],BS_ATIVIDADE[UNIDADE] ), "*")</f>
        <v>Nº DE SOLDA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PDM - SOLDA</v>
      </c>
      <c r="AJ234" s="9" t="str">
        <f>IF(BS_CONTROLE[[#This Row],[Atividade]]=0, "-", BS_CONTROLE[[#This Row],[Atividade]])</f>
        <v>PDM - SOLDA</v>
      </c>
      <c r="AK234" s="34" t="str">
        <f>BS_CONTROLE[[#This Row],[Local - Partida]]</f>
        <v>ZDPZVP</v>
      </c>
      <c r="AL234" s="34" t="str">
        <f>BS_CONTROLE[[#This Row],[Local - Encerramento]]</f>
        <v>-</v>
      </c>
      <c r="AM234" s="117" t="str">
        <f>IF(BS_CONTROLE[[#This Row],[Entre - Estações]]=0, "-", BS_CONTROLE[[#This Row],[Entre - Estações]])</f>
        <v>ZDP-ZVP</v>
      </c>
      <c r="AN234" s="117" t="str">
        <f>IF(BS_CONTROLE[[#This Row],[SB]]=0, "-", BS_CONTROLE[[#This Row],[SB]])</f>
        <v>ZDPZVP</v>
      </c>
      <c r="AO234" s="117">
        <f>IF(BS_CONTROLE[[#This Row],[SUB]]=0, "-", BS_CONTROLE[[#This Row],[SUB]])</f>
        <v>73</v>
      </c>
      <c r="AP234" s="117">
        <f>BS_CONTROLE[[#This Row],[KM - Inicio]]</f>
        <v>303.3</v>
      </c>
      <c r="AQ234" s="117">
        <f>BS_CONTROLE[[#This Row],[KM - Inicio]]</f>
        <v>303.3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Nº DE SOLDA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e">
        <f t="shared" si="58"/>
        <v>#DIV/0!</v>
      </c>
      <c r="BR234" s="21" t="e">
        <f t="shared" si="59"/>
        <v>#DIV/0!</v>
      </c>
      <c r="BS234" s="21" t="e">
        <f t="shared" si="60"/>
        <v>#DIV/0!</v>
      </c>
      <c r="BT234" s="8" t="str">
        <f t="shared" si="86"/>
        <v/>
      </c>
    </row>
    <row r="235" spans="1:72">
      <c r="A235" s="147" t="str">
        <f>D235&amp;B235</f>
        <v>JOVÂNIO (TP-850)45975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976</v>
      </c>
      <c r="E235" s="239">
        <v>187</v>
      </c>
      <c r="F235" s="142" t="s">
        <v>872</v>
      </c>
      <c r="G235" s="177" t="str">
        <f>IF(D235="","*",VLOOKUP(F235,BS_ATIVIDADE[],3,FALSE))</f>
        <v>SOLDA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/>
      <c r="Q235" s="117"/>
      <c r="R235" s="10" t="str">
        <f>IFERROR(_xlfn.XLOOKUP(F235, BS_ATIVIDADE[ATIVIDADE],BS_ATIVIDADE[UNIDADE] ), "*")</f>
        <v>Nº DE SOLDA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Nº DE SOLDA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e">
        <f t="shared" si="58"/>
        <v>#DIV/0!</v>
      </c>
      <c r="BR235" s="21" t="e">
        <f t="shared" si="59"/>
        <v>#DIV/0!</v>
      </c>
      <c r="BS235" s="21" t="e">
        <f t="shared" si="60"/>
        <v>#DIV/0!</v>
      </c>
      <c r="BT235" s="8" t="str">
        <f t="shared" si="86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9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90">IF(AND(BR246&lt;1,BS246&lt;1),"Produção e Intervalo",IF(BR246&lt;1,"Intervalo",IF(BS246&lt;1,"Produção","Aderente")))</f>
        <v>Aderente</v>
      </c>
      <c r="BR246" s="21" t="str">
        <f t="shared" ref="BR246:BR309" si="91">IF(OR(B246="",F246=""),"*",AY246/P246)</f>
        <v>*</v>
      </c>
      <c r="BS246" s="21" t="str">
        <f t="shared" ref="BS246:BS309" si="92">IF(OR(B246="",F246=""),"*",BA246/Q246)</f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90"/>
        <v>Aderente</v>
      </c>
      <c r="BR247" s="21" t="str">
        <f t="shared" si="91"/>
        <v>*</v>
      </c>
      <c r="BS247" s="21" t="str">
        <f t="shared" si="92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90"/>
        <v>Aderente</v>
      </c>
      <c r="BR248" s="21" t="str">
        <f t="shared" si="91"/>
        <v>*</v>
      </c>
      <c r="BS248" s="21" t="str">
        <f t="shared" si="92"/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90"/>
        <v>Aderente</v>
      </c>
      <c r="BR249" s="21" t="str">
        <f t="shared" si="91"/>
        <v>*</v>
      </c>
      <c r="BS249" s="21" t="str">
        <f t="shared" si="92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0"/>
        <v>Aderente</v>
      </c>
      <c r="BR250" s="21" t="str">
        <f t="shared" si="91"/>
        <v>*</v>
      </c>
      <c r="BS250" s="21" t="str">
        <f t="shared" si="92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0"/>
        <v>Aderente</v>
      </c>
      <c r="BR251" s="21" t="str">
        <f t="shared" si="91"/>
        <v>*</v>
      </c>
      <c r="BS251" s="21" t="str">
        <f t="shared" si="92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0"/>
        <v>Aderente</v>
      </c>
      <c r="BR252" s="21" t="str">
        <f t="shared" si="91"/>
        <v>*</v>
      </c>
      <c r="BS252" s="21" t="str">
        <f t="shared" si="92"/>
        <v>*</v>
      </c>
      <c r="BT252" s="8" t="str">
        <f t="shared" si="86"/>
        <v/>
      </c>
    </row>
    <row r="253" spans="1:72" ht="30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0"/>
        <v>Aderente</v>
      </c>
      <c r="BR253" s="21" t="str">
        <f t="shared" si="91"/>
        <v>*</v>
      </c>
      <c r="BS253" s="21" t="str">
        <f t="shared" si="92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0"/>
        <v>Aderente</v>
      </c>
      <c r="BR254" s="21" t="str">
        <f t="shared" si="91"/>
        <v>*</v>
      </c>
      <c r="BS254" s="21" t="str">
        <f t="shared" si="92"/>
        <v>*</v>
      </c>
      <c r="BT254" s="8" t="str">
        <f t="shared" si="86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0"/>
        <v>Aderente</v>
      </c>
      <c r="BR255" s="21" t="str">
        <f t="shared" si="91"/>
        <v>*</v>
      </c>
      <c r="BS255" s="21" t="str">
        <f t="shared" si="92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0"/>
        <v>Aderente</v>
      </c>
      <c r="BR256" s="21" t="str">
        <f t="shared" si="91"/>
        <v>*</v>
      </c>
      <c r="BS256" s="21" t="str">
        <f t="shared" si="92"/>
        <v>*</v>
      </c>
      <c r="BT256" s="8" t="str">
        <f t="shared" ref="BT245:BT308" si="93">IF(BN256="","",SUBSTITUTE(BM256," ","")&amp;SUBSTITUTE(BN256," ",""))</f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0"/>
        <v>Aderente</v>
      </c>
      <c r="BR257" s="21" t="str">
        <f t="shared" si="91"/>
        <v>*</v>
      </c>
      <c r="BS257" s="21" t="str">
        <f t="shared" si="92"/>
        <v>*</v>
      </c>
      <c r="BT257" s="8" t="str">
        <f t="shared" si="93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0"/>
        <v>Aderente</v>
      </c>
      <c r="BR258" s="21" t="str">
        <f t="shared" si="91"/>
        <v>*</v>
      </c>
      <c r="BS258" s="21" t="str">
        <f t="shared" si="92"/>
        <v>*</v>
      </c>
      <c r="BT258" s="8" t="str">
        <f t="shared" si="93"/>
        <v/>
      </c>
    </row>
    <row r="259" spans="1:72" ht="18.75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0"/>
        <v>Aderente</v>
      </c>
      <c r="BR259" s="21" t="str">
        <f t="shared" si="91"/>
        <v>*</v>
      </c>
      <c r="BS259" s="21" t="str">
        <f t="shared" si="92"/>
        <v>*</v>
      </c>
      <c r="BT259" s="8" t="str">
        <f t="shared" si="93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0"/>
        <v>Aderente</v>
      </c>
      <c r="BR260" s="21" t="str">
        <f t="shared" si="91"/>
        <v>*</v>
      </c>
      <c r="BS260" s="21" t="str">
        <f t="shared" si="92"/>
        <v>*</v>
      </c>
      <c r="BT260" s="8" t="str">
        <f t="shared" si="93"/>
        <v/>
      </c>
    </row>
    <row r="261" spans="1:72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0"/>
        <v>Aderente</v>
      </c>
      <c r="BR261" s="21" t="str">
        <f t="shared" si="91"/>
        <v>*</v>
      </c>
      <c r="BS261" s="21" t="str">
        <f t="shared" si="92"/>
        <v>*</v>
      </c>
      <c r="BT261" s="8" t="str">
        <f t="shared" si="93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0"/>
        <v>Aderente</v>
      </c>
      <c r="BR262" s="21" t="str">
        <f t="shared" si="91"/>
        <v>*</v>
      </c>
      <c r="BS262" s="21" t="str">
        <f t="shared" si="92"/>
        <v>*</v>
      </c>
      <c r="BT262" s="8" t="str">
        <f t="shared" si="93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0"/>
        <v>Aderente</v>
      </c>
      <c r="BR263" s="21" t="str">
        <f t="shared" si="91"/>
        <v>*</v>
      </c>
      <c r="BS263" s="21" t="str">
        <f t="shared" si="92"/>
        <v>*</v>
      </c>
      <c r="BT263" s="8" t="str">
        <f t="shared" si="93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0"/>
        <v>Aderente</v>
      </c>
      <c r="BR264" s="21" t="str">
        <f t="shared" si="91"/>
        <v>*</v>
      </c>
      <c r="BS264" s="21" t="str">
        <f t="shared" si="92"/>
        <v>*</v>
      </c>
      <c r="BT264" s="8" t="str">
        <f t="shared" si="93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0"/>
        <v>Aderente</v>
      </c>
      <c r="BR265" s="21" t="str">
        <f t="shared" si="91"/>
        <v>*</v>
      </c>
      <c r="BS265" s="21" t="str">
        <f t="shared" si="92"/>
        <v>*</v>
      </c>
      <c r="BT265" s="8" t="str">
        <f t="shared" si="93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0"/>
        <v>Aderente</v>
      </c>
      <c r="BR266" s="21" t="str">
        <f t="shared" si="91"/>
        <v>*</v>
      </c>
      <c r="BS266" s="21" t="str">
        <f t="shared" si="92"/>
        <v>*</v>
      </c>
      <c r="BT266" s="8" t="str">
        <f t="shared" si="93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0"/>
        <v>Aderente</v>
      </c>
      <c r="BR267" s="21" t="str">
        <f t="shared" si="91"/>
        <v>*</v>
      </c>
      <c r="BS267" s="21" t="str">
        <f t="shared" si="92"/>
        <v>*</v>
      </c>
      <c r="BT267" s="8" t="str">
        <f t="shared" si="93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0"/>
        <v>Aderente</v>
      </c>
      <c r="BR268" s="21" t="str">
        <f t="shared" si="91"/>
        <v>*</v>
      </c>
      <c r="BS268" s="21" t="str">
        <f t="shared" si="92"/>
        <v>*</v>
      </c>
      <c r="BT268" s="8" t="str">
        <f t="shared" si="93"/>
        <v/>
      </c>
    </row>
    <row r="269" spans="1:72" ht="13.5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0"/>
        <v>Aderente</v>
      </c>
      <c r="BR269" s="21" t="str">
        <f t="shared" si="91"/>
        <v>*</v>
      </c>
      <c r="BS269" s="21" t="str">
        <f t="shared" si="92"/>
        <v>*</v>
      </c>
      <c r="BT269" s="8" t="str">
        <f t="shared" si="93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0"/>
        <v>Aderente</v>
      </c>
      <c r="BR270" s="21" t="str">
        <f t="shared" si="91"/>
        <v>*</v>
      </c>
      <c r="BS270" s="21" t="str">
        <f t="shared" si="92"/>
        <v>*</v>
      </c>
      <c r="BT270" s="8" t="str">
        <f t="shared" si="93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0"/>
        <v>Aderente</v>
      </c>
      <c r="BR271" s="21" t="str">
        <f t="shared" si="91"/>
        <v>*</v>
      </c>
      <c r="BS271" s="21" t="str">
        <f t="shared" si="92"/>
        <v>*</v>
      </c>
      <c r="BT271" s="8" t="str">
        <f t="shared" si="93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0"/>
        <v>Aderente</v>
      </c>
      <c r="BR272" s="21" t="str">
        <f t="shared" si="91"/>
        <v>*</v>
      </c>
      <c r="BS272" s="21" t="str">
        <f t="shared" si="92"/>
        <v>*</v>
      </c>
      <c r="BT272" s="8" t="str">
        <f t="shared" si="93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0"/>
        <v>Aderente</v>
      </c>
      <c r="BR273" s="21" t="str">
        <f t="shared" si="91"/>
        <v>*</v>
      </c>
      <c r="BS273" s="21" t="str">
        <f t="shared" si="92"/>
        <v>*</v>
      </c>
      <c r="BT273" s="8" t="str">
        <f t="shared" si="93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0"/>
        <v>Aderente</v>
      </c>
      <c r="BR274" s="21" t="str">
        <f t="shared" si="91"/>
        <v>*</v>
      </c>
      <c r="BS274" s="21" t="str">
        <f t="shared" si="92"/>
        <v>*</v>
      </c>
      <c r="BT274" s="8" t="str">
        <f t="shared" si="93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0"/>
        <v>Aderente</v>
      </c>
      <c r="BR275" s="21" t="str">
        <f t="shared" si="91"/>
        <v>*</v>
      </c>
      <c r="BS275" s="21" t="str">
        <f t="shared" si="92"/>
        <v>*</v>
      </c>
      <c r="BT275" s="8" t="str">
        <f t="shared" si="93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0"/>
        <v>Aderente</v>
      </c>
      <c r="BR276" s="21" t="str">
        <f t="shared" si="91"/>
        <v>*</v>
      </c>
      <c r="BS276" s="21" t="str">
        <f t="shared" si="92"/>
        <v>*</v>
      </c>
      <c r="BT276" s="8" t="str">
        <f t="shared" si="93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0"/>
        <v>Aderente</v>
      </c>
      <c r="BR277" s="21" t="str">
        <f t="shared" si="91"/>
        <v>*</v>
      </c>
      <c r="BS277" s="21" t="str">
        <f t="shared" si="92"/>
        <v>*</v>
      </c>
      <c r="BT277" s="8" t="str">
        <f t="shared" si="93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0"/>
        <v>Aderente</v>
      </c>
      <c r="BR278" s="21" t="str">
        <f t="shared" si="91"/>
        <v>*</v>
      </c>
      <c r="BS278" s="21" t="str">
        <f t="shared" si="92"/>
        <v>*</v>
      </c>
      <c r="BT278" s="8" t="str">
        <f t="shared" si="93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0"/>
        <v>Aderente</v>
      </c>
      <c r="BR279" s="21" t="str">
        <f t="shared" si="91"/>
        <v>*</v>
      </c>
      <c r="BS279" s="21" t="str">
        <f t="shared" si="92"/>
        <v>*</v>
      </c>
      <c r="BT279" s="8" t="str">
        <f t="shared" si="93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0"/>
        <v>Aderente</v>
      </c>
      <c r="BR280" s="21" t="str">
        <f t="shared" si="91"/>
        <v>*</v>
      </c>
      <c r="BS280" s="21" t="str">
        <f t="shared" si="92"/>
        <v>*</v>
      </c>
      <c r="BT280" s="8" t="str">
        <f t="shared" si="93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0"/>
        <v>Aderente</v>
      </c>
      <c r="BR281" s="21" t="str">
        <f t="shared" si="91"/>
        <v>*</v>
      </c>
      <c r="BS281" s="21" t="str">
        <f t="shared" si="92"/>
        <v>*</v>
      </c>
      <c r="BT281" s="8" t="str">
        <f t="shared" si="93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0"/>
        <v>Aderente</v>
      </c>
      <c r="BR282" s="21" t="str">
        <f t="shared" si="91"/>
        <v>*</v>
      </c>
      <c r="BS282" s="21" t="str">
        <f t="shared" si="92"/>
        <v>*</v>
      </c>
      <c r="BT282" s="8" t="str">
        <f t="shared" si="93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0"/>
        <v>Aderente</v>
      </c>
      <c r="BR283" s="21" t="str">
        <f t="shared" si="91"/>
        <v>*</v>
      </c>
      <c r="BS283" s="21" t="str">
        <f t="shared" si="92"/>
        <v>*</v>
      </c>
      <c r="BT283" s="8" t="str">
        <f t="shared" si="93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0"/>
        <v>Aderente</v>
      </c>
      <c r="BR284" s="21" t="str">
        <f t="shared" si="91"/>
        <v>*</v>
      </c>
      <c r="BS284" s="21" t="str">
        <f t="shared" si="92"/>
        <v>*</v>
      </c>
      <c r="BT284" s="8" t="str">
        <f t="shared" si="93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0"/>
        <v>Aderente</v>
      </c>
      <c r="BR285" s="21" t="str">
        <f t="shared" si="91"/>
        <v>*</v>
      </c>
      <c r="BS285" s="21" t="str">
        <f t="shared" si="92"/>
        <v>*</v>
      </c>
      <c r="BT285" s="8" t="str">
        <f t="shared" si="93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0"/>
        <v>Aderente</v>
      </c>
      <c r="BR286" s="21" t="str">
        <f t="shared" si="91"/>
        <v>*</v>
      </c>
      <c r="BS286" s="21" t="str">
        <f t="shared" si="92"/>
        <v>*</v>
      </c>
      <c r="BT286" s="8" t="str">
        <f t="shared" si="93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0"/>
        <v>Aderente</v>
      </c>
      <c r="BR287" s="21" t="str">
        <f t="shared" si="91"/>
        <v>*</v>
      </c>
      <c r="BS287" s="21" t="str">
        <f t="shared" si="92"/>
        <v>*</v>
      </c>
      <c r="BT287" s="8" t="str">
        <f t="shared" si="93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0"/>
        <v>Aderente</v>
      </c>
      <c r="BR288" s="21" t="str">
        <f t="shared" si="91"/>
        <v>*</v>
      </c>
      <c r="BS288" s="21" t="str">
        <f t="shared" si="92"/>
        <v>*</v>
      </c>
      <c r="BT288" s="8" t="str">
        <f t="shared" si="93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0"/>
        <v>Aderente</v>
      </c>
      <c r="BR289" s="21" t="str">
        <f t="shared" si="91"/>
        <v>*</v>
      </c>
      <c r="BS289" s="21" t="str">
        <f t="shared" si="92"/>
        <v>*</v>
      </c>
      <c r="BT289" s="8" t="str">
        <f t="shared" si="93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0"/>
        <v>Aderente</v>
      </c>
      <c r="BR290" s="21" t="str">
        <f t="shared" si="91"/>
        <v>*</v>
      </c>
      <c r="BS290" s="21" t="str">
        <f t="shared" si="92"/>
        <v>*</v>
      </c>
      <c r="BT290" s="8" t="str">
        <f t="shared" si="93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0"/>
        <v>Aderente</v>
      </c>
      <c r="BR291" s="21" t="str">
        <f t="shared" si="91"/>
        <v>*</v>
      </c>
      <c r="BS291" s="21" t="str">
        <f t="shared" si="92"/>
        <v>*</v>
      </c>
      <c r="BT291" s="8" t="str">
        <f t="shared" si="93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0"/>
        <v>Aderente</v>
      </c>
      <c r="BR292" s="21" t="str">
        <f t="shared" si="91"/>
        <v>*</v>
      </c>
      <c r="BS292" s="21" t="str">
        <f t="shared" si="92"/>
        <v>*</v>
      </c>
      <c r="BT292" s="8" t="str">
        <f t="shared" si="93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0"/>
        <v>Aderente</v>
      </c>
      <c r="BR293" s="21" t="str">
        <f t="shared" si="91"/>
        <v>*</v>
      </c>
      <c r="BS293" s="21" t="str">
        <f t="shared" si="92"/>
        <v>*</v>
      </c>
      <c r="BT293" s="8" t="str">
        <f t="shared" si="93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0"/>
        <v>Aderente</v>
      </c>
      <c r="BR294" s="21" t="str">
        <f t="shared" si="91"/>
        <v>*</v>
      </c>
      <c r="BS294" s="21" t="str">
        <f t="shared" si="92"/>
        <v>*</v>
      </c>
      <c r="BT294" s="8" t="str">
        <f t="shared" si="93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0"/>
        <v>Aderente</v>
      </c>
      <c r="BR295" s="21" t="str">
        <f t="shared" si="91"/>
        <v>*</v>
      </c>
      <c r="BS295" s="21" t="str">
        <f t="shared" si="92"/>
        <v>*</v>
      </c>
      <c r="BT295" s="8" t="str">
        <f t="shared" si="93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0"/>
        <v>Aderente</v>
      </c>
      <c r="BR296" s="21" t="str">
        <f t="shared" si="91"/>
        <v>*</v>
      </c>
      <c r="BS296" s="21" t="str">
        <f t="shared" si="92"/>
        <v>*</v>
      </c>
      <c r="BT296" s="8" t="str">
        <f t="shared" si="93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0"/>
        <v>Aderente</v>
      </c>
      <c r="BR297" s="21" t="str">
        <f t="shared" si="91"/>
        <v>*</v>
      </c>
      <c r="BS297" s="21" t="str">
        <f t="shared" si="92"/>
        <v>*</v>
      </c>
      <c r="BT297" s="8" t="str">
        <f t="shared" si="93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0"/>
        <v>Aderente</v>
      </c>
      <c r="BR298" s="21" t="str">
        <f t="shared" si="91"/>
        <v>*</v>
      </c>
      <c r="BS298" s="21" t="str">
        <f t="shared" si="92"/>
        <v>*</v>
      </c>
      <c r="BT298" s="8" t="str">
        <f t="shared" si="93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0"/>
        <v>Aderente</v>
      </c>
      <c r="BR299" s="21" t="str">
        <f t="shared" si="91"/>
        <v>*</v>
      </c>
      <c r="BS299" s="21" t="str">
        <f t="shared" si="92"/>
        <v>*</v>
      </c>
      <c r="BT299" s="8" t="str">
        <f t="shared" si="93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0"/>
        <v>Aderente</v>
      </c>
      <c r="BR300" s="21" t="str">
        <f t="shared" si="91"/>
        <v>*</v>
      </c>
      <c r="BS300" s="21" t="str">
        <f t="shared" si="92"/>
        <v>*</v>
      </c>
      <c r="BT300" s="8" t="str">
        <f t="shared" si="93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0"/>
        <v>Aderente</v>
      </c>
      <c r="BR301" s="21" t="str">
        <f t="shared" si="91"/>
        <v>*</v>
      </c>
      <c r="BS301" s="21" t="str">
        <f t="shared" si="92"/>
        <v>*</v>
      </c>
      <c r="BT301" s="8" t="str">
        <f t="shared" si="93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0"/>
        <v>Aderente</v>
      </c>
      <c r="BR302" s="21" t="str">
        <f t="shared" si="91"/>
        <v>*</v>
      </c>
      <c r="BS302" s="21" t="str">
        <f t="shared" si="92"/>
        <v>*</v>
      </c>
      <c r="BT302" s="8" t="str">
        <f t="shared" si="93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0"/>
        <v>Aderente</v>
      </c>
      <c r="BR303" s="21" t="str">
        <f t="shared" si="91"/>
        <v>*</v>
      </c>
      <c r="BS303" s="21" t="str">
        <f t="shared" si="92"/>
        <v>*</v>
      </c>
      <c r="BT303" s="8" t="str">
        <f t="shared" si="93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0"/>
        <v>Aderente</v>
      </c>
      <c r="BR304" s="21" t="str">
        <f t="shared" si="91"/>
        <v>*</v>
      </c>
      <c r="BS304" s="21" t="str">
        <f t="shared" si="92"/>
        <v>*</v>
      </c>
      <c r="BT304" s="8" t="str">
        <f t="shared" si="93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0"/>
        <v>Aderente</v>
      </c>
      <c r="BR305" s="21" t="str">
        <f t="shared" si="91"/>
        <v>*</v>
      </c>
      <c r="BS305" s="21" t="str">
        <f t="shared" si="92"/>
        <v>*</v>
      </c>
      <c r="BT305" s="8" t="str">
        <f t="shared" si="93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4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0"/>
        <v>Aderente</v>
      </c>
      <c r="BR306" s="21" t="str">
        <f t="shared" si="91"/>
        <v>*</v>
      </c>
      <c r="BS306" s="21" t="str">
        <f t="shared" si="92"/>
        <v>*</v>
      </c>
      <c r="BT306" s="8" t="str">
        <f t="shared" si="93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0"/>
        <v>Aderente</v>
      </c>
      <c r="BR307" s="21" t="str">
        <f t="shared" si="91"/>
        <v>*</v>
      </c>
      <c r="BS307" s="21" t="str">
        <f t="shared" si="92"/>
        <v>*</v>
      </c>
      <c r="BT307" s="8" t="str">
        <f t="shared" si="93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0"/>
        <v>Aderente</v>
      </c>
      <c r="BR308" s="21" t="str">
        <f t="shared" si="91"/>
        <v>*</v>
      </c>
      <c r="BS308" s="21" t="str">
        <f t="shared" si="92"/>
        <v>*</v>
      </c>
      <c r="BT308" s="8" t="str">
        <f t="shared" si="93"/>
        <v/>
      </c>
    </row>
    <row r="309" spans="1:72" ht="2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0"/>
        <v>Aderente</v>
      </c>
      <c r="BR309" s="21" t="str">
        <f t="shared" si="91"/>
        <v>*</v>
      </c>
      <c r="BS309" s="21" t="str">
        <f t="shared" si="92"/>
        <v>*</v>
      </c>
      <c r="BT309" s="8" t="str">
        <f t="shared" ref="BT309:BT372" si="95">IF(BN309="","",SUBSTITUTE(BM309," ","")&amp;SUBSTITUTE(BN309," ",""))</f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6">IF(AND(BR310&lt;1,BS310&lt;1),"Produção e Intervalo",IF(BR310&lt;1,"Intervalo",IF(BS310&lt;1,"Produção","Aderente")))</f>
        <v>Aderente</v>
      </c>
      <c r="BR310" s="21" t="str">
        <f t="shared" ref="BR310:BR373" si="97">IF(OR(B310="",F310=""),"*",AY310/P310)</f>
        <v>*</v>
      </c>
      <c r="BS310" s="21" t="str">
        <f t="shared" ref="BS310:BS373" si="98">IF(OR(B310="",F310=""),"*",BA310/Q310)</f>
        <v>*</v>
      </c>
      <c r="BT310" s="8" t="str">
        <f t="shared" si="95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6"/>
        <v>Aderente</v>
      </c>
      <c r="BR311" s="21" t="str">
        <f t="shared" si="97"/>
        <v>*</v>
      </c>
      <c r="BS311" s="21" t="str">
        <f t="shared" si="98"/>
        <v>*</v>
      </c>
      <c r="BT311" s="8" t="str">
        <f t="shared" si="95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6"/>
        <v>Aderente</v>
      </c>
      <c r="BR312" s="21" t="str">
        <f t="shared" si="97"/>
        <v>*</v>
      </c>
      <c r="BS312" s="21" t="str">
        <f t="shared" si="98"/>
        <v>*</v>
      </c>
      <c r="BT312" s="8" t="str">
        <f t="shared" si="95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6"/>
        <v>Aderente</v>
      </c>
      <c r="BR313" s="21" t="str">
        <f t="shared" si="97"/>
        <v>*</v>
      </c>
      <c r="BS313" s="21" t="str">
        <f t="shared" si="98"/>
        <v>*</v>
      </c>
      <c r="BT313" s="8" t="str">
        <f t="shared" si="95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6"/>
        <v>Aderente</v>
      </c>
      <c r="BR314" s="21" t="str">
        <f t="shared" si="97"/>
        <v>*</v>
      </c>
      <c r="BS314" s="21" t="str">
        <f t="shared" si="98"/>
        <v>*</v>
      </c>
      <c r="BT314" s="8" t="str">
        <f t="shared" si="95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6"/>
        <v>Aderente</v>
      </c>
      <c r="BR315" s="21" t="str">
        <f t="shared" si="97"/>
        <v>*</v>
      </c>
      <c r="BS315" s="21" t="str">
        <f t="shared" si="98"/>
        <v>*</v>
      </c>
      <c r="BT315" s="8" t="str">
        <f t="shared" si="95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6"/>
        <v>Aderente</v>
      </c>
      <c r="BR316" s="21" t="str">
        <f t="shared" si="97"/>
        <v>*</v>
      </c>
      <c r="BS316" s="21" t="str">
        <f t="shared" si="98"/>
        <v>*</v>
      </c>
      <c r="BT316" s="8" t="str">
        <f t="shared" si="95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6"/>
        <v>Aderente</v>
      </c>
      <c r="BR317" s="21" t="str">
        <f t="shared" si="97"/>
        <v>*</v>
      </c>
      <c r="BS317" s="21" t="str">
        <f t="shared" si="98"/>
        <v>*</v>
      </c>
      <c r="BT317" s="8" t="str">
        <f t="shared" si="95"/>
        <v/>
      </c>
    </row>
    <row r="318" spans="1:72" ht="20.25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6"/>
        <v>Aderente</v>
      </c>
      <c r="BR318" s="21" t="str">
        <f t="shared" si="97"/>
        <v>*</v>
      </c>
      <c r="BS318" s="21" t="str">
        <f t="shared" si="98"/>
        <v>*</v>
      </c>
      <c r="BT318" s="8" t="str">
        <f t="shared" si="95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6"/>
        <v>Aderente</v>
      </c>
      <c r="BR319" s="21" t="str">
        <f t="shared" si="97"/>
        <v>*</v>
      </c>
      <c r="BS319" s="21" t="str">
        <f t="shared" si="98"/>
        <v>*</v>
      </c>
      <c r="BT319" s="8" t="str">
        <f t="shared" si="95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6"/>
        <v>Aderente</v>
      </c>
      <c r="BR320" s="21" t="str">
        <f t="shared" si="97"/>
        <v>*</v>
      </c>
      <c r="BS320" s="21" t="str">
        <f t="shared" si="98"/>
        <v>*</v>
      </c>
      <c r="BT320" s="8" t="str">
        <f t="shared" si="95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6"/>
        <v>Aderente</v>
      </c>
      <c r="BR321" s="21" t="str">
        <f t="shared" si="97"/>
        <v>*</v>
      </c>
      <c r="BS321" s="21" t="str">
        <f t="shared" si="98"/>
        <v>*</v>
      </c>
      <c r="BT321" s="8" t="str">
        <f t="shared" si="95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6"/>
        <v>Aderente</v>
      </c>
      <c r="BR322" s="21" t="str">
        <f t="shared" si="97"/>
        <v>*</v>
      </c>
      <c r="BS322" s="21" t="str">
        <f t="shared" si="98"/>
        <v>*</v>
      </c>
      <c r="BT322" s="8" t="str">
        <f t="shared" si="95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6"/>
        <v>Aderente</v>
      </c>
      <c r="BR323" s="21" t="str">
        <f t="shared" si="97"/>
        <v>*</v>
      </c>
      <c r="BS323" s="21" t="str">
        <f t="shared" si="98"/>
        <v>*</v>
      </c>
      <c r="BT323" s="8" t="str">
        <f t="shared" si="95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6"/>
        <v>Aderente</v>
      </c>
      <c r="BR324" s="21" t="str">
        <f t="shared" si="97"/>
        <v>*</v>
      </c>
      <c r="BS324" s="21" t="str">
        <f t="shared" si="98"/>
        <v>*</v>
      </c>
      <c r="BT324" s="8" t="str">
        <f t="shared" si="95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6"/>
        <v>Aderente</v>
      </c>
      <c r="BR325" s="21" t="str">
        <f t="shared" si="97"/>
        <v>*</v>
      </c>
      <c r="BS325" s="21" t="str">
        <f t="shared" si="98"/>
        <v>*</v>
      </c>
      <c r="BT325" s="8" t="str">
        <f t="shared" si="95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6"/>
        <v>Aderente</v>
      </c>
      <c r="BR326" s="21" t="str">
        <f t="shared" si="97"/>
        <v>*</v>
      </c>
      <c r="BS326" s="21" t="str">
        <f t="shared" si="98"/>
        <v>*</v>
      </c>
      <c r="BT326" s="8" t="str">
        <f t="shared" si="95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6"/>
        <v>Aderente</v>
      </c>
      <c r="BR327" s="21" t="str">
        <f t="shared" si="97"/>
        <v>*</v>
      </c>
      <c r="BS327" s="21" t="str">
        <f t="shared" si="98"/>
        <v>*</v>
      </c>
      <c r="BT327" s="8" t="str">
        <f t="shared" si="95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6"/>
        <v>Aderente</v>
      </c>
      <c r="BR328" s="21" t="str">
        <f t="shared" si="97"/>
        <v>*</v>
      </c>
      <c r="BS328" s="21" t="str">
        <f t="shared" si="98"/>
        <v>*</v>
      </c>
      <c r="BT328" s="8" t="str">
        <f t="shared" si="95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6"/>
        <v>Aderente</v>
      </c>
      <c r="BR329" s="21" t="str">
        <f t="shared" si="97"/>
        <v>*</v>
      </c>
      <c r="BS329" s="21" t="str">
        <f t="shared" si="98"/>
        <v>*</v>
      </c>
      <c r="BT329" s="8" t="str">
        <f t="shared" si="95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6"/>
        <v>Aderente</v>
      </c>
      <c r="BR330" s="21" t="str">
        <f t="shared" si="97"/>
        <v>*</v>
      </c>
      <c r="BS330" s="21" t="str">
        <f t="shared" si="98"/>
        <v>*</v>
      </c>
      <c r="BT330" s="8" t="str">
        <f t="shared" si="95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6"/>
        <v>Aderente</v>
      </c>
      <c r="BR331" s="21" t="str">
        <f t="shared" si="97"/>
        <v>*</v>
      </c>
      <c r="BS331" s="21" t="str">
        <f t="shared" si="98"/>
        <v>*</v>
      </c>
      <c r="BT331" s="8" t="str">
        <f t="shared" si="95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6"/>
        <v>Aderente</v>
      </c>
      <c r="BR332" s="21" t="str">
        <f t="shared" si="97"/>
        <v>*</v>
      </c>
      <c r="BS332" s="21" t="str">
        <f t="shared" si="98"/>
        <v>*</v>
      </c>
      <c r="BT332" s="8" t="str">
        <f t="shared" si="95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6"/>
        <v>Aderente</v>
      </c>
      <c r="BR333" s="21" t="str">
        <f t="shared" si="97"/>
        <v>*</v>
      </c>
      <c r="BS333" s="21" t="str">
        <f t="shared" si="98"/>
        <v>*</v>
      </c>
      <c r="BT333" s="8" t="str">
        <f t="shared" si="95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6"/>
        <v>Aderente</v>
      </c>
      <c r="BR334" s="21" t="str">
        <f t="shared" si="97"/>
        <v>*</v>
      </c>
      <c r="BS334" s="21" t="str">
        <f t="shared" si="98"/>
        <v>*</v>
      </c>
      <c r="BT334" s="8" t="str">
        <f t="shared" si="95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6"/>
        <v>Aderente</v>
      </c>
      <c r="BR335" s="21" t="str">
        <f t="shared" si="97"/>
        <v>*</v>
      </c>
      <c r="BS335" s="21" t="str">
        <f t="shared" si="98"/>
        <v>*</v>
      </c>
      <c r="BT335" s="8" t="str">
        <f t="shared" si="95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6"/>
        <v>Aderente</v>
      </c>
      <c r="BR336" s="21" t="str">
        <f t="shared" si="97"/>
        <v>*</v>
      </c>
      <c r="BS336" s="21" t="str">
        <f t="shared" si="98"/>
        <v>*</v>
      </c>
      <c r="BT336" s="8" t="str">
        <f t="shared" si="95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6"/>
        <v>Aderente</v>
      </c>
      <c r="BR337" s="21" t="str">
        <f t="shared" si="97"/>
        <v>*</v>
      </c>
      <c r="BS337" s="21" t="str">
        <f t="shared" si="98"/>
        <v>*</v>
      </c>
      <c r="BT337" s="8" t="str">
        <f t="shared" si="95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6"/>
        <v>Aderente</v>
      </c>
      <c r="BR338" s="21" t="str">
        <f t="shared" si="97"/>
        <v>*</v>
      </c>
      <c r="BS338" s="21" t="str">
        <f t="shared" si="98"/>
        <v>*</v>
      </c>
      <c r="BT338" s="8" t="str">
        <f t="shared" si="95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6"/>
        <v>Aderente</v>
      </c>
      <c r="BR339" s="21" t="str">
        <f t="shared" si="97"/>
        <v>*</v>
      </c>
      <c r="BS339" s="21" t="str">
        <f t="shared" si="98"/>
        <v>*</v>
      </c>
      <c r="BT339" s="8" t="str">
        <f t="shared" si="95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6"/>
        <v>Aderente</v>
      </c>
      <c r="BR340" s="21" t="str">
        <f t="shared" si="97"/>
        <v>*</v>
      </c>
      <c r="BS340" s="21" t="str">
        <f t="shared" si="98"/>
        <v>*</v>
      </c>
      <c r="BT340" s="8" t="str">
        <f t="shared" si="95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6"/>
        <v>Aderente</v>
      </c>
      <c r="BR341" s="21" t="str">
        <f t="shared" si="97"/>
        <v>*</v>
      </c>
      <c r="BS341" s="21" t="str">
        <f t="shared" si="98"/>
        <v>*</v>
      </c>
      <c r="BT341" s="8" t="str">
        <f t="shared" si="95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6"/>
        <v>Aderente</v>
      </c>
      <c r="BR342" s="21" t="str">
        <f t="shared" si="97"/>
        <v>*</v>
      </c>
      <c r="BS342" s="21" t="str">
        <f t="shared" si="98"/>
        <v>*</v>
      </c>
      <c r="BT342" s="8" t="str">
        <f t="shared" si="95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6"/>
        <v>Aderente</v>
      </c>
      <c r="BR343" s="21" t="str">
        <f t="shared" si="97"/>
        <v>*</v>
      </c>
      <c r="BS343" s="21" t="str">
        <f t="shared" si="98"/>
        <v>*</v>
      </c>
      <c r="BT343" s="8" t="str">
        <f t="shared" si="95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4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6"/>
        <v>Aderente</v>
      </c>
      <c r="BR344" s="21" t="str">
        <f t="shared" si="97"/>
        <v>*</v>
      </c>
      <c r="BS344" s="21" t="str">
        <f t="shared" si="98"/>
        <v>*</v>
      </c>
      <c r="BT344" s="8" t="str">
        <f t="shared" si="95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4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6"/>
        <v>Aderente</v>
      </c>
      <c r="BR345" s="21" t="str">
        <f t="shared" si="97"/>
        <v>*</v>
      </c>
      <c r="BS345" s="21" t="str">
        <f t="shared" si="98"/>
        <v>*</v>
      </c>
      <c r="BT345" s="8" t="str">
        <f t="shared" si="95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6"/>
        <v>Aderente</v>
      </c>
      <c r="BR346" s="21" t="str">
        <f t="shared" si="97"/>
        <v>*</v>
      </c>
      <c r="BS346" s="21" t="str">
        <f t="shared" si="98"/>
        <v>*</v>
      </c>
      <c r="BT346" s="8" t="str">
        <f t="shared" si="95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6"/>
        <v>Aderente</v>
      </c>
      <c r="BR347" s="21" t="str">
        <f t="shared" si="97"/>
        <v>*</v>
      </c>
      <c r="BS347" s="21" t="str">
        <f t="shared" si="98"/>
        <v>*</v>
      </c>
      <c r="BT347" s="8" t="str">
        <f t="shared" si="95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6"/>
        <v>Aderente</v>
      </c>
      <c r="BR348" s="21" t="str">
        <f t="shared" si="97"/>
        <v>*</v>
      </c>
      <c r="BS348" s="21" t="str">
        <f t="shared" si="98"/>
        <v>*</v>
      </c>
      <c r="BT348" s="8" t="str">
        <f t="shared" si="95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6"/>
        <v>Aderente</v>
      </c>
      <c r="BR349" s="21" t="str">
        <f t="shared" si="97"/>
        <v>*</v>
      </c>
      <c r="BS349" s="21" t="str">
        <f t="shared" si="98"/>
        <v>*</v>
      </c>
      <c r="BT349" s="8" t="str">
        <f t="shared" si="95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6"/>
        <v>Aderente</v>
      </c>
      <c r="BR350" s="21" t="str">
        <f t="shared" si="97"/>
        <v>*</v>
      </c>
      <c r="BS350" s="21" t="str">
        <f t="shared" si="98"/>
        <v>*</v>
      </c>
      <c r="BT350" s="8" t="str">
        <f t="shared" si="95"/>
        <v/>
      </c>
    </row>
    <row r="351" spans="1:72" ht="24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6"/>
        <v>Aderente</v>
      </c>
      <c r="BR351" s="21" t="str">
        <f t="shared" si="97"/>
        <v>*</v>
      </c>
      <c r="BS351" s="21" t="str">
        <f t="shared" si="98"/>
        <v>*</v>
      </c>
      <c r="BT351" s="8" t="str">
        <f t="shared" si="95"/>
        <v/>
      </c>
    </row>
    <row r="352" spans="1:72" ht="24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6"/>
        <v>Aderente</v>
      </c>
      <c r="BR352" s="21" t="str">
        <f t="shared" si="97"/>
        <v>*</v>
      </c>
      <c r="BS352" s="21" t="str">
        <f t="shared" si="98"/>
        <v>*</v>
      </c>
      <c r="BT352" s="8" t="str">
        <f t="shared" si="95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6"/>
        <v>Aderente</v>
      </c>
      <c r="BR353" s="21" t="str">
        <f t="shared" si="97"/>
        <v>*</v>
      </c>
      <c r="BS353" s="21" t="str">
        <f t="shared" si="98"/>
        <v>*</v>
      </c>
      <c r="BT353" s="8" t="str">
        <f t="shared" si="95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6"/>
        <v>Aderente</v>
      </c>
      <c r="BR354" s="21" t="str">
        <f t="shared" si="97"/>
        <v>*</v>
      </c>
      <c r="BS354" s="21" t="str">
        <f t="shared" si="98"/>
        <v>*</v>
      </c>
      <c r="BT354" s="8" t="str">
        <f t="shared" si="95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6"/>
        <v>Aderente</v>
      </c>
      <c r="BR355" s="21" t="str">
        <f t="shared" si="97"/>
        <v>*</v>
      </c>
      <c r="BS355" s="21" t="str">
        <f t="shared" si="98"/>
        <v>*</v>
      </c>
      <c r="BT355" s="8" t="str">
        <f t="shared" si="95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6"/>
        <v>Aderente</v>
      </c>
      <c r="BR356" s="21" t="str">
        <f t="shared" si="97"/>
        <v>*</v>
      </c>
      <c r="BS356" s="21" t="str">
        <f t="shared" si="98"/>
        <v>*</v>
      </c>
      <c r="BT356" s="8" t="str">
        <f t="shared" si="95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6"/>
        <v>Aderente</v>
      </c>
      <c r="BR357" s="21" t="str">
        <f t="shared" si="97"/>
        <v>*</v>
      </c>
      <c r="BS357" s="21" t="str">
        <f t="shared" si="98"/>
        <v>*</v>
      </c>
      <c r="BT357" s="8" t="str">
        <f t="shared" si="95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6"/>
        <v>Aderente</v>
      </c>
      <c r="BR358" s="21" t="str">
        <f t="shared" si="97"/>
        <v>*</v>
      </c>
      <c r="BS358" s="21" t="str">
        <f t="shared" si="98"/>
        <v>*</v>
      </c>
      <c r="BT358" s="8" t="str">
        <f t="shared" si="95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6"/>
        <v>Aderente</v>
      </c>
      <c r="BR359" s="21" t="str">
        <f t="shared" si="97"/>
        <v>*</v>
      </c>
      <c r="BS359" s="21" t="str">
        <f t="shared" si="98"/>
        <v>*</v>
      </c>
      <c r="BT359" s="8" t="str">
        <f t="shared" si="95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6"/>
        <v>Aderente</v>
      </c>
      <c r="BR360" s="21" t="str">
        <f t="shared" si="97"/>
        <v>*</v>
      </c>
      <c r="BS360" s="21" t="str">
        <f t="shared" si="98"/>
        <v>*</v>
      </c>
      <c r="BT360" s="8" t="str">
        <f t="shared" si="95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6"/>
        <v>Aderente</v>
      </c>
      <c r="BR361" s="21" t="str">
        <f t="shared" si="97"/>
        <v>*</v>
      </c>
      <c r="BS361" s="21" t="str">
        <f t="shared" si="98"/>
        <v>*</v>
      </c>
      <c r="BT361" s="8" t="str">
        <f t="shared" si="95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6"/>
        <v>Aderente</v>
      </c>
      <c r="BR362" s="21" t="str">
        <f t="shared" si="97"/>
        <v>*</v>
      </c>
      <c r="BS362" s="21" t="str">
        <f t="shared" si="98"/>
        <v>*</v>
      </c>
      <c r="BT362" s="8" t="str">
        <f t="shared" si="95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6"/>
        <v>Aderente</v>
      </c>
      <c r="BR363" s="21" t="str">
        <f t="shared" si="97"/>
        <v>*</v>
      </c>
      <c r="BS363" s="21" t="str">
        <f t="shared" si="98"/>
        <v>*</v>
      </c>
      <c r="BT363" s="8" t="str">
        <f t="shared" si="95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6"/>
        <v>Aderente</v>
      </c>
      <c r="BR364" s="21" t="str">
        <f t="shared" si="97"/>
        <v>*</v>
      </c>
      <c r="BS364" s="21" t="str">
        <f t="shared" si="98"/>
        <v>*</v>
      </c>
      <c r="BT364" s="8" t="str">
        <f t="shared" si="95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6"/>
        <v>Aderente</v>
      </c>
      <c r="BR365" s="21" t="str">
        <f t="shared" si="97"/>
        <v>*</v>
      </c>
      <c r="BS365" s="21" t="str">
        <f t="shared" si="98"/>
        <v>*</v>
      </c>
      <c r="BT365" s="8" t="str">
        <f t="shared" si="95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6"/>
        <v>Aderente</v>
      </c>
      <c r="BR366" s="21" t="str">
        <f t="shared" si="97"/>
        <v>*</v>
      </c>
      <c r="BS366" s="21" t="str">
        <f t="shared" si="98"/>
        <v>*</v>
      </c>
      <c r="BT366" s="8" t="str">
        <f t="shared" si="95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6"/>
        <v>Aderente</v>
      </c>
      <c r="BR367" s="21" t="str">
        <f t="shared" si="97"/>
        <v>*</v>
      </c>
      <c r="BS367" s="21" t="str">
        <f t="shared" si="98"/>
        <v>*</v>
      </c>
      <c r="BT367" s="8" t="str">
        <f t="shared" si="95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6"/>
        <v>Aderente</v>
      </c>
      <c r="BR368" s="21" t="str">
        <f t="shared" si="97"/>
        <v>*</v>
      </c>
      <c r="BS368" s="21" t="str">
        <f t="shared" si="98"/>
        <v>*</v>
      </c>
      <c r="BT368" s="8" t="str">
        <f t="shared" si="95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6"/>
        <v>Aderente</v>
      </c>
      <c r="BR369" s="21" t="str">
        <f t="shared" si="97"/>
        <v>*</v>
      </c>
      <c r="BS369" s="21" t="str">
        <f t="shared" si="98"/>
        <v>*</v>
      </c>
      <c r="BT369" s="8" t="str">
        <f t="shared" si="95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9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6"/>
        <v>Aderente</v>
      </c>
      <c r="BR370" s="21" t="str">
        <f t="shared" si="97"/>
        <v>*</v>
      </c>
      <c r="BS370" s="21" t="str">
        <f t="shared" si="98"/>
        <v>*</v>
      </c>
      <c r="BT370" s="8" t="str">
        <f t="shared" si="95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6"/>
        <v>Aderente</v>
      </c>
      <c r="BR371" s="21" t="str">
        <f t="shared" si="97"/>
        <v>*</v>
      </c>
      <c r="BS371" s="21" t="str">
        <f t="shared" si="98"/>
        <v>*</v>
      </c>
      <c r="BT371" s="8" t="str">
        <f t="shared" si="95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6"/>
        <v>Aderente</v>
      </c>
      <c r="BR372" s="21" t="str">
        <f t="shared" si="97"/>
        <v>*</v>
      </c>
      <c r="BS372" s="21" t="str">
        <f t="shared" si="98"/>
        <v>*</v>
      </c>
      <c r="BT372" s="8" t="str">
        <f t="shared" si="95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6"/>
        <v>Aderente</v>
      </c>
      <c r="BR373" s="21" t="str">
        <f t="shared" si="97"/>
        <v>*</v>
      </c>
      <c r="BS373" s="21" t="str">
        <f t="shared" si="98"/>
        <v>*</v>
      </c>
      <c r="BT373" s="8" t="str">
        <f t="shared" ref="BT373:BT436" si="100">IF(BN373="","",SUBSTITUTE(BM373," ","")&amp;SUBSTITUTE(BN373," ",""))</f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1">IF(AND(BR374&lt;1,BS374&lt;1),"Produção e Intervalo",IF(BR374&lt;1,"Intervalo",IF(BS374&lt;1,"Produção","Aderente")))</f>
        <v>Aderente</v>
      </c>
      <c r="BR374" s="21" t="str">
        <f t="shared" ref="BR374:BR437" si="102">IF(OR(B374="",F374=""),"*",AY374/P374)</f>
        <v>*</v>
      </c>
      <c r="BS374" s="21" t="str">
        <f t="shared" ref="BS374:BS437" si="103">IF(OR(B374="",F374=""),"*",BA374/Q374)</f>
        <v>*</v>
      </c>
      <c r="BT374" s="8" t="str">
        <f t="shared" si="100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1"/>
        <v>Aderente</v>
      </c>
      <c r="BR375" s="21" t="str">
        <f t="shared" si="102"/>
        <v>*</v>
      </c>
      <c r="BS375" s="21" t="str">
        <f t="shared" si="103"/>
        <v>*</v>
      </c>
      <c r="BT375" s="8" t="str">
        <f t="shared" si="100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1"/>
        <v>Aderente</v>
      </c>
      <c r="BR376" s="21" t="str">
        <f t="shared" si="102"/>
        <v>*</v>
      </c>
      <c r="BS376" s="21" t="str">
        <f t="shared" si="103"/>
        <v>*</v>
      </c>
      <c r="BT376" s="8" t="str">
        <f t="shared" si="100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1"/>
        <v>Aderente</v>
      </c>
      <c r="BR377" s="21" t="str">
        <f t="shared" si="102"/>
        <v>*</v>
      </c>
      <c r="BS377" s="21" t="str">
        <f t="shared" si="103"/>
        <v>*</v>
      </c>
      <c r="BT377" s="8" t="str">
        <f t="shared" si="100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1"/>
        <v>Aderente</v>
      </c>
      <c r="BR378" s="21" t="str">
        <f t="shared" si="102"/>
        <v>*</v>
      </c>
      <c r="BS378" s="21" t="str">
        <f t="shared" si="103"/>
        <v>*</v>
      </c>
      <c r="BT378" s="8" t="str">
        <f t="shared" si="100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1"/>
        <v>Aderente</v>
      </c>
      <c r="BR379" s="21" t="str">
        <f t="shared" si="102"/>
        <v>*</v>
      </c>
      <c r="BS379" s="21" t="str">
        <f t="shared" si="103"/>
        <v>*</v>
      </c>
      <c r="BT379" s="8" t="str">
        <f t="shared" si="100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1"/>
        <v>Aderente</v>
      </c>
      <c r="BR380" s="21" t="str">
        <f t="shared" si="102"/>
        <v>*</v>
      </c>
      <c r="BS380" s="21" t="str">
        <f t="shared" si="103"/>
        <v>*</v>
      </c>
      <c r="BT380" s="8" t="str">
        <f t="shared" si="100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1"/>
        <v>Aderente</v>
      </c>
      <c r="BR381" s="21" t="str">
        <f t="shared" si="102"/>
        <v>*</v>
      </c>
      <c r="BS381" s="21" t="str">
        <f t="shared" si="103"/>
        <v>*</v>
      </c>
      <c r="BT381" s="8" t="str">
        <f t="shared" si="100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1"/>
        <v>Aderente</v>
      </c>
      <c r="BR382" s="21" t="str">
        <f t="shared" si="102"/>
        <v>*</v>
      </c>
      <c r="BS382" s="21" t="str">
        <f t="shared" si="103"/>
        <v>*</v>
      </c>
      <c r="BT382" s="8" t="str">
        <f t="shared" si="100"/>
        <v/>
      </c>
    </row>
    <row r="383" spans="1:72" ht="18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1"/>
        <v>Aderente</v>
      </c>
      <c r="BR383" s="21" t="str">
        <f t="shared" si="102"/>
        <v>*</v>
      </c>
      <c r="BS383" s="21" t="str">
        <f t="shared" si="103"/>
        <v>*</v>
      </c>
      <c r="BT383" s="8" t="str">
        <f t="shared" si="100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1"/>
        <v>Aderente</v>
      </c>
      <c r="BR384" s="21" t="str">
        <f t="shared" si="102"/>
        <v>*</v>
      </c>
      <c r="BS384" s="21" t="str">
        <f t="shared" si="103"/>
        <v>*</v>
      </c>
      <c r="BT384" s="8" t="str">
        <f t="shared" si="100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1"/>
        <v>Aderente</v>
      </c>
      <c r="BR385" s="21" t="str">
        <f t="shared" si="102"/>
        <v>*</v>
      </c>
      <c r="BS385" s="21" t="str">
        <f t="shared" si="103"/>
        <v>*</v>
      </c>
      <c r="BT385" s="8" t="str">
        <f t="shared" si="100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1"/>
        <v>Aderente</v>
      </c>
      <c r="BR386" s="21" t="str">
        <f t="shared" si="102"/>
        <v>*</v>
      </c>
      <c r="BS386" s="21" t="str">
        <f t="shared" si="103"/>
        <v>*</v>
      </c>
      <c r="BT386" s="8" t="str">
        <f t="shared" si="100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1"/>
        <v>Aderente</v>
      </c>
      <c r="BR387" s="21" t="str">
        <f t="shared" si="102"/>
        <v>*</v>
      </c>
      <c r="BS387" s="21" t="str">
        <f t="shared" si="103"/>
        <v>*</v>
      </c>
      <c r="BT387" s="8" t="str">
        <f t="shared" si="100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1"/>
        <v>Aderente</v>
      </c>
      <c r="BR388" s="21" t="str">
        <f t="shared" si="102"/>
        <v>*</v>
      </c>
      <c r="BS388" s="21" t="str">
        <f t="shared" si="103"/>
        <v>*</v>
      </c>
      <c r="BT388" s="8" t="str">
        <f t="shared" si="100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1"/>
        <v>Aderente</v>
      </c>
      <c r="BR389" s="21" t="str">
        <f t="shared" si="102"/>
        <v>*</v>
      </c>
      <c r="BS389" s="21" t="str">
        <f t="shared" si="103"/>
        <v>*</v>
      </c>
      <c r="BT389" s="8" t="str">
        <f t="shared" si="100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1"/>
        <v>Aderente</v>
      </c>
      <c r="BR390" s="21" t="str">
        <f t="shared" si="102"/>
        <v>*</v>
      </c>
      <c r="BS390" s="21" t="str">
        <f t="shared" si="103"/>
        <v>*</v>
      </c>
      <c r="BT390" s="8" t="str">
        <f t="shared" si="100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1"/>
        <v>Aderente</v>
      </c>
      <c r="BR391" s="21" t="str">
        <f t="shared" si="102"/>
        <v>*</v>
      </c>
      <c r="BS391" s="21" t="str">
        <f t="shared" si="103"/>
        <v>*</v>
      </c>
      <c r="BT391" s="8" t="str">
        <f t="shared" si="100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1"/>
        <v>Aderente</v>
      </c>
      <c r="BR392" s="21" t="str">
        <f t="shared" si="102"/>
        <v>*</v>
      </c>
      <c r="BS392" s="21" t="str">
        <f t="shared" si="103"/>
        <v>*</v>
      </c>
      <c r="BT392" s="8" t="str">
        <f t="shared" si="100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1"/>
        <v>Aderente</v>
      </c>
      <c r="BR393" s="21" t="str">
        <f t="shared" si="102"/>
        <v>*</v>
      </c>
      <c r="BS393" s="21" t="str">
        <f t="shared" si="103"/>
        <v>*</v>
      </c>
      <c r="BT393" s="8" t="str">
        <f t="shared" si="100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1"/>
        <v>Aderente</v>
      </c>
      <c r="BR394" s="21" t="str">
        <f t="shared" si="102"/>
        <v>*</v>
      </c>
      <c r="BS394" s="21" t="str">
        <f t="shared" si="103"/>
        <v>*</v>
      </c>
      <c r="BT394" s="8" t="str">
        <f t="shared" si="100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1"/>
        <v>Aderente</v>
      </c>
      <c r="BR395" s="21" t="str">
        <f t="shared" si="102"/>
        <v>*</v>
      </c>
      <c r="BS395" s="21" t="str">
        <f t="shared" si="103"/>
        <v>*</v>
      </c>
      <c r="BT395" s="8" t="str">
        <f t="shared" si="100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1"/>
        <v>Aderente</v>
      </c>
      <c r="BR396" s="21" t="str">
        <f t="shared" si="102"/>
        <v>*</v>
      </c>
      <c r="BS396" s="21" t="str">
        <f t="shared" si="103"/>
        <v>*</v>
      </c>
      <c r="BT396" s="8" t="str">
        <f t="shared" si="100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1"/>
        <v>Aderente</v>
      </c>
      <c r="BR397" s="21" t="str">
        <f t="shared" si="102"/>
        <v>*</v>
      </c>
      <c r="BS397" s="21" t="str">
        <f t="shared" si="103"/>
        <v>*</v>
      </c>
      <c r="BT397" s="8" t="str">
        <f t="shared" si="100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1"/>
        <v>Aderente</v>
      </c>
      <c r="BR398" s="21" t="str">
        <f t="shared" si="102"/>
        <v>*</v>
      </c>
      <c r="BS398" s="21" t="str">
        <f t="shared" si="103"/>
        <v>*</v>
      </c>
      <c r="BT398" s="8" t="str">
        <f t="shared" si="100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1"/>
        <v>Aderente</v>
      </c>
      <c r="BR399" s="21" t="str">
        <f t="shared" si="102"/>
        <v>*</v>
      </c>
      <c r="BS399" s="21" t="str">
        <f t="shared" si="103"/>
        <v>*</v>
      </c>
      <c r="BT399" s="8" t="str">
        <f t="shared" si="100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1"/>
        <v>Aderente</v>
      </c>
      <c r="BR400" s="21" t="str">
        <f t="shared" si="102"/>
        <v>*</v>
      </c>
      <c r="BS400" s="21" t="str">
        <f t="shared" si="103"/>
        <v>*</v>
      </c>
      <c r="BT400" s="8" t="str">
        <f t="shared" si="100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1"/>
        <v>Aderente</v>
      </c>
      <c r="BR401" s="21" t="str">
        <f t="shared" si="102"/>
        <v>*</v>
      </c>
      <c r="BS401" s="21" t="str">
        <f t="shared" si="103"/>
        <v>*</v>
      </c>
      <c r="BT401" s="8" t="str">
        <f t="shared" si="100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1"/>
        <v>Aderente</v>
      </c>
      <c r="BR402" s="21" t="str">
        <f t="shared" si="102"/>
        <v>*</v>
      </c>
      <c r="BS402" s="21" t="str">
        <f t="shared" si="103"/>
        <v>*</v>
      </c>
      <c r="BT402" s="8" t="str">
        <f t="shared" si="100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1"/>
        <v>Aderente</v>
      </c>
      <c r="BR403" s="21" t="str">
        <f t="shared" si="102"/>
        <v>*</v>
      </c>
      <c r="BS403" s="21" t="str">
        <f t="shared" si="103"/>
        <v>*</v>
      </c>
      <c r="BT403" s="8" t="str">
        <f t="shared" si="100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1"/>
        <v>Aderente</v>
      </c>
      <c r="BR404" s="21" t="str">
        <f t="shared" si="102"/>
        <v>*</v>
      </c>
      <c r="BS404" s="21" t="str">
        <f t="shared" si="103"/>
        <v>*</v>
      </c>
      <c r="BT404" s="8" t="str">
        <f t="shared" si="100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1"/>
        <v>Aderente</v>
      </c>
      <c r="BR405" s="21" t="str">
        <f t="shared" si="102"/>
        <v>*</v>
      </c>
      <c r="BS405" s="21" t="str">
        <f t="shared" si="103"/>
        <v>*</v>
      </c>
      <c r="BT405" s="8" t="str">
        <f t="shared" si="100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1"/>
        <v>Aderente</v>
      </c>
      <c r="BR406" s="21" t="str">
        <f t="shared" si="102"/>
        <v>*</v>
      </c>
      <c r="BS406" s="21" t="str">
        <f t="shared" si="103"/>
        <v>*</v>
      </c>
      <c r="BT406" s="8" t="str">
        <f t="shared" si="100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1"/>
        <v>Aderente</v>
      </c>
      <c r="BR407" s="21" t="str">
        <f t="shared" si="102"/>
        <v>*</v>
      </c>
      <c r="BS407" s="21" t="str">
        <f t="shared" si="103"/>
        <v>*</v>
      </c>
      <c r="BT407" s="8" t="str">
        <f t="shared" si="100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9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1"/>
        <v>Aderente</v>
      </c>
      <c r="BR408" s="21" t="str">
        <f t="shared" si="102"/>
        <v>*</v>
      </c>
      <c r="BS408" s="21" t="str">
        <f t="shared" si="103"/>
        <v>*</v>
      </c>
      <c r="BT408" s="8" t="str">
        <f t="shared" si="100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9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1"/>
        <v>Aderente</v>
      </c>
      <c r="BR409" s="21" t="str">
        <f t="shared" si="102"/>
        <v>*</v>
      </c>
      <c r="BS409" s="21" t="str">
        <f t="shared" si="103"/>
        <v>*</v>
      </c>
      <c r="BT409" s="8" t="str">
        <f t="shared" si="100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1"/>
        <v>Aderente</v>
      </c>
      <c r="BR410" s="21" t="str">
        <f t="shared" si="102"/>
        <v>*</v>
      </c>
      <c r="BS410" s="21" t="str">
        <f t="shared" si="103"/>
        <v>*</v>
      </c>
      <c r="BT410" s="8" t="str">
        <f t="shared" si="100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1"/>
        <v>Aderente</v>
      </c>
      <c r="BR411" s="21" t="str">
        <f t="shared" si="102"/>
        <v>*</v>
      </c>
      <c r="BS411" s="21" t="str">
        <f t="shared" si="103"/>
        <v>*</v>
      </c>
      <c r="BT411" s="8" t="str">
        <f t="shared" si="100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1"/>
        <v>Aderente</v>
      </c>
      <c r="BR412" s="21" t="str">
        <f t="shared" si="102"/>
        <v>*</v>
      </c>
      <c r="BS412" s="21" t="str">
        <f t="shared" si="103"/>
        <v>*</v>
      </c>
      <c r="BT412" s="8" t="str">
        <f t="shared" si="100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1"/>
        <v>Aderente</v>
      </c>
      <c r="BR413" s="21" t="str">
        <f t="shared" si="102"/>
        <v>*</v>
      </c>
      <c r="BS413" s="21" t="str">
        <f t="shared" si="103"/>
        <v>*</v>
      </c>
      <c r="BT413" s="8" t="str">
        <f t="shared" si="100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1"/>
        <v>Aderente</v>
      </c>
      <c r="BR414" s="21" t="str">
        <f t="shared" si="102"/>
        <v>*</v>
      </c>
      <c r="BS414" s="21" t="str">
        <f t="shared" si="103"/>
        <v>*</v>
      </c>
      <c r="BT414" s="8" t="str">
        <f t="shared" si="100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1"/>
        <v>Aderente</v>
      </c>
      <c r="BR415" s="21" t="str">
        <f t="shared" si="102"/>
        <v>*</v>
      </c>
      <c r="BS415" s="21" t="str">
        <f t="shared" si="103"/>
        <v>*</v>
      </c>
      <c r="BT415" s="8" t="str">
        <f t="shared" si="100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1"/>
        <v>Aderente</v>
      </c>
      <c r="BR416" s="21" t="str">
        <f t="shared" si="102"/>
        <v>*</v>
      </c>
      <c r="BS416" s="21" t="str">
        <f t="shared" si="103"/>
        <v>*</v>
      </c>
      <c r="BT416" s="8" t="str">
        <f t="shared" si="100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1"/>
        <v>Aderente</v>
      </c>
      <c r="BR417" s="21" t="str">
        <f t="shared" si="102"/>
        <v>*</v>
      </c>
      <c r="BS417" s="21" t="str">
        <f t="shared" si="103"/>
        <v>*</v>
      </c>
      <c r="BT417" s="8" t="str">
        <f t="shared" si="100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1"/>
        <v>Aderente</v>
      </c>
      <c r="BR418" s="21" t="str">
        <f t="shared" si="102"/>
        <v>*</v>
      </c>
      <c r="BS418" s="21" t="str">
        <f t="shared" si="103"/>
        <v>*</v>
      </c>
      <c r="BT418" s="8" t="str">
        <f t="shared" si="100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1"/>
        <v>Aderente</v>
      </c>
      <c r="BR419" s="21" t="str">
        <f t="shared" si="102"/>
        <v>*</v>
      </c>
      <c r="BS419" s="21" t="str">
        <f t="shared" si="103"/>
        <v>*</v>
      </c>
      <c r="BT419" s="8" t="str">
        <f t="shared" si="100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1"/>
        <v>Aderente</v>
      </c>
      <c r="BR420" s="21" t="str">
        <f t="shared" si="102"/>
        <v>*</v>
      </c>
      <c r="BS420" s="21" t="str">
        <f t="shared" si="103"/>
        <v>*</v>
      </c>
      <c r="BT420" s="8" t="str">
        <f t="shared" si="100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1"/>
        <v>Aderente</v>
      </c>
      <c r="BR421" s="21" t="str">
        <f t="shared" si="102"/>
        <v>*</v>
      </c>
      <c r="BS421" s="21" t="str">
        <f t="shared" si="103"/>
        <v>*</v>
      </c>
      <c r="BT421" s="8" t="str">
        <f t="shared" si="100"/>
        <v/>
      </c>
    </row>
    <row r="422" spans="1:72" ht="24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1"/>
        <v>Aderente</v>
      </c>
      <c r="BR422" s="21" t="str">
        <f t="shared" si="102"/>
        <v>*</v>
      </c>
      <c r="BS422" s="21" t="str">
        <f t="shared" si="103"/>
        <v>*</v>
      </c>
      <c r="BT422" s="8" t="str">
        <f t="shared" si="100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1"/>
        <v>Aderente</v>
      </c>
      <c r="BR423" s="21" t="str">
        <f t="shared" si="102"/>
        <v>*</v>
      </c>
      <c r="BS423" s="21" t="str">
        <f t="shared" si="103"/>
        <v>*</v>
      </c>
      <c r="BT423" s="8" t="str">
        <f t="shared" si="100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1"/>
        <v>Aderente</v>
      </c>
      <c r="BR424" s="21" t="str">
        <f t="shared" si="102"/>
        <v>*</v>
      </c>
      <c r="BS424" s="21" t="str">
        <f t="shared" si="103"/>
        <v>*</v>
      </c>
      <c r="BT424" s="8" t="str">
        <f t="shared" si="100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1"/>
        <v>Aderente</v>
      </c>
      <c r="BR425" s="21" t="str">
        <f t="shared" si="102"/>
        <v>*</v>
      </c>
      <c r="BS425" s="21" t="str">
        <f t="shared" si="103"/>
        <v>*</v>
      </c>
      <c r="BT425" s="8" t="str">
        <f t="shared" si="100"/>
        <v/>
      </c>
    </row>
    <row r="426" spans="1:72" ht="29.25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1"/>
        <v>Aderente</v>
      </c>
      <c r="BR426" s="21" t="str">
        <f t="shared" si="102"/>
        <v>*</v>
      </c>
      <c r="BS426" s="21" t="str">
        <f t="shared" si="103"/>
        <v>*</v>
      </c>
      <c r="BT426" s="8" t="str">
        <f t="shared" si="100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1"/>
        <v>Aderente</v>
      </c>
      <c r="BR427" s="21" t="str">
        <f t="shared" si="102"/>
        <v>*</v>
      </c>
      <c r="BS427" s="21" t="str">
        <f t="shared" si="103"/>
        <v>*</v>
      </c>
      <c r="BT427" s="8" t="str">
        <f t="shared" si="100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1"/>
        <v>Aderente</v>
      </c>
      <c r="BR428" s="21" t="str">
        <f t="shared" si="102"/>
        <v>*</v>
      </c>
      <c r="BS428" s="21" t="str">
        <f t="shared" si="103"/>
        <v>*</v>
      </c>
      <c r="BT428" s="8" t="str">
        <f t="shared" si="100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1"/>
        <v>Aderente</v>
      </c>
      <c r="BR429" s="21" t="str">
        <f t="shared" si="102"/>
        <v>*</v>
      </c>
      <c r="BS429" s="21" t="str">
        <f t="shared" si="103"/>
        <v>*</v>
      </c>
      <c r="BT429" s="8" t="str">
        <f t="shared" si="100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1"/>
        <v>Aderente</v>
      </c>
      <c r="BR430" s="21" t="str">
        <f t="shared" si="102"/>
        <v>*</v>
      </c>
      <c r="BS430" s="21" t="str">
        <f t="shared" si="103"/>
        <v>*</v>
      </c>
      <c r="BT430" s="8" t="str">
        <f t="shared" si="100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1"/>
        <v>Aderente</v>
      </c>
      <c r="BR431" s="21" t="str">
        <f t="shared" si="102"/>
        <v>*</v>
      </c>
      <c r="BS431" s="21" t="str">
        <f t="shared" si="103"/>
        <v>*</v>
      </c>
      <c r="BT431" s="8" t="str">
        <f t="shared" si="100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1"/>
        <v>Aderente</v>
      </c>
      <c r="BR432" s="21" t="str">
        <f t="shared" si="102"/>
        <v>*</v>
      </c>
      <c r="BS432" s="21" t="str">
        <f t="shared" si="103"/>
        <v>*</v>
      </c>
      <c r="BT432" s="8" t="str">
        <f t="shared" si="100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1"/>
        <v>Aderente</v>
      </c>
      <c r="BR433" s="21" t="str">
        <f t="shared" si="102"/>
        <v>*</v>
      </c>
      <c r="BS433" s="21" t="str">
        <f t="shared" si="103"/>
        <v>*</v>
      </c>
      <c r="BT433" s="8" t="str">
        <f t="shared" si="100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4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1"/>
        <v>Aderente</v>
      </c>
      <c r="BR434" s="21" t="str">
        <f t="shared" si="102"/>
        <v>*</v>
      </c>
      <c r="BS434" s="21" t="str">
        <f t="shared" si="103"/>
        <v>*</v>
      </c>
      <c r="BT434" s="8" t="str">
        <f t="shared" si="100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1"/>
        <v>Aderente</v>
      </c>
      <c r="BR435" s="21" t="str">
        <f t="shared" si="102"/>
        <v>*</v>
      </c>
      <c r="BS435" s="21" t="str">
        <f t="shared" si="103"/>
        <v>*</v>
      </c>
      <c r="BT435" s="8" t="str">
        <f t="shared" si="100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1"/>
        <v>Aderente</v>
      </c>
      <c r="BR436" s="21" t="str">
        <f t="shared" si="102"/>
        <v>*</v>
      </c>
      <c r="BS436" s="21" t="str">
        <f t="shared" si="103"/>
        <v>*</v>
      </c>
      <c r="BT436" s="8" t="str">
        <f t="shared" si="100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1"/>
        <v>Aderente</v>
      </c>
      <c r="BR437" s="21" t="str">
        <f t="shared" si="102"/>
        <v>*</v>
      </c>
      <c r="BS437" s="21" t="str">
        <f t="shared" si="103"/>
        <v>*</v>
      </c>
      <c r="BT437" s="8" t="str">
        <f t="shared" ref="BT437:BT486" si="105">IF(BN437="","",SUBSTITUTE(BM437," ","")&amp;SUBSTITUTE(BN437," ",""))</f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6">IF(AND(BR438&lt;1,BS438&lt;1),"Produção e Intervalo",IF(BR438&lt;1,"Intervalo",IF(BS438&lt;1,"Produção","Aderente")))</f>
        <v>Aderente</v>
      </c>
      <c r="BR438" s="21" t="str">
        <f t="shared" ref="BR438:BR501" si="107">IF(OR(B438="",F438=""),"*",AY438/P438)</f>
        <v>*</v>
      </c>
      <c r="BS438" s="21" t="str">
        <f t="shared" ref="BS438:BS501" si="108">IF(OR(B438="",F438=""),"*",BA438/Q438)</f>
        <v>*</v>
      </c>
      <c r="BT438" s="8" t="str">
        <f t="shared" si="105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6"/>
        <v>Aderente</v>
      </c>
      <c r="BR439" s="21" t="str">
        <f t="shared" si="107"/>
        <v>*</v>
      </c>
      <c r="BS439" s="21" t="str">
        <f t="shared" si="108"/>
        <v>*</v>
      </c>
      <c r="BT439" s="8" t="str">
        <f t="shared" si="105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6"/>
        <v>Aderente</v>
      </c>
      <c r="BR440" s="21" t="str">
        <f t="shared" si="107"/>
        <v>*</v>
      </c>
      <c r="BS440" s="21" t="str">
        <f t="shared" si="108"/>
        <v>*</v>
      </c>
      <c r="BT440" s="8" t="str">
        <f t="shared" si="105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6"/>
        <v>Aderente</v>
      </c>
      <c r="BR441" s="21" t="str">
        <f t="shared" si="107"/>
        <v>*</v>
      </c>
      <c r="BS441" s="21" t="str">
        <f t="shared" si="108"/>
        <v>*</v>
      </c>
      <c r="BT441" s="8" t="str">
        <f t="shared" si="105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6"/>
        <v>Aderente</v>
      </c>
      <c r="BR442" s="21" t="str">
        <f t="shared" si="107"/>
        <v>*</v>
      </c>
      <c r="BS442" s="21" t="str">
        <f t="shared" si="108"/>
        <v>*</v>
      </c>
      <c r="BT442" s="8" t="str">
        <f t="shared" si="105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6"/>
        <v>Aderente</v>
      </c>
      <c r="BR443" s="21" t="str">
        <f t="shared" si="107"/>
        <v>*</v>
      </c>
      <c r="BS443" s="21" t="str">
        <f t="shared" si="108"/>
        <v>*</v>
      </c>
      <c r="BT443" s="8" t="str">
        <f t="shared" si="105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6"/>
        <v>Aderente</v>
      </c>
      <c r="BR444" s="21" t="str">
        <f t="shared" si="107"/>
        <v>*</v>
      </c>
      <c r="BS444" s="21" t="str">
        <f t="shared" si="108"/>
        <v>*</v>
      </c>
      <c r="BT444" s="8" t="str">
        <f t="shared" si="105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6"/>
        <v>Aderente</v>
      </c>
      <c r="BR445" s="21" t="str">
        <f t="shared" si="107"/>
        <v>*</v>
      </c>
      <c r="BS445" s="21" t="str">
        <f t="shared" si="108"/>
        <v>*</v>
      </c>
      <c r="BT445" s="8" t="str">
        <f t="shared" si="105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6"/>
        <v>Aderente</v>
      </c>
      <c r="BR446" s="21" t="str">
        <f t="shared" si="107"/>
        <v>*</v>
      </c>
      <c r="BS446" s="21" t="str">
        <f t="shared" si="108"/>
        <v>*</v>
      </c>
      <c r="BT446" s="8" t="str">
        <f t="shared" si="105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6"/>
        <v>Aderente</v>
      </c>
      <c r="BR447" s="21" t="str">
        <f t="shared" si="107"/>
        <v>*</v>
      </c>
      <c r="BS447" s="21" t="str">
        <f t="shared" si="108"/>
        <v>*</v>
      </c>
      <c r="BT447" s="8" t="str">
        <f t="shared" si="105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6"/>
        <v>Aderente</v>
      </c>
      <c r="BR448" s="21" t="str">
        <f t="shared" si="107"/>
        <v>*</v>
      </c>
      <c r="BS448" s="21" t="str">
        <f t="shared" si="108"/>
        <v>*</v>
      </c>
      <c r="BT448" s="8" t="str">
        <f t="shared" si="105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6"/>
        <v>Aderente</v>
      </c>
      <c r="BR449" s="21" t="str">
        <f t="shared" si="107"/>
        <v>*</v>
      </c>
      <c r="BS449" s="21" t="str">
        <f t="shared" si="108"/>
        <v>*</v>
      </c>
      <c r="BT449" s="8" t="str">
        <f t="shared" si="105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6"/>
        <v>Aderente</v>
      </c>
      <c r="BR450" s="21" t="str">
        <f t="shared" si="107"/>
        <v>*</v>
      </c>
      <c r="BS450" s="21" t="str">
        <f t="shared" si="108"/>
        <v>*</v>
      </c>
      <c r="BT450" s="8" t="str">
        <f t="shared" si="105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6"/>
        <v>Aderente</v>
      </c>
      <c r="BR451" s="21" t="str">
        <f t="shared" si="107"/>
        <v>*</v>
      </c>
      <c r="BS451" s="21" t="str">
        <f t="shared" si="108"/>
        <v>*</v>
      </c>
      <c r="BT451" s="8" t="str">
        <f t="shared" si="105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6"/>
        <v>Aderente</v>
      </c>
      <c r="BR452" s="21" t="str">
        <f t="shared" si="107"/>
        <v>*</v>
      </c>
      <c r="BS452" s="21" t="str">
        <f t="shared" si="108"/>
        <v>*</v>
      </c>
      <c r="BT452" s="8" t="str">
        <f t="shared" si="105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6"/>
        <v>Aderente</v>
      </c>
      <c r="BR453" s="21" t="str">
        <f t="shared" si="107"/>
        <v>*</v>
      </c>
      <c r="BS453" s="21" t="str">
        <f t="shared" si="108"/>
        <v>*</v>
      </c>
      <c r="BT453" s="8" t="str">
        <f t="shared" si="105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6"/>
        <v>Aderente</v>
      </c>
      <c r="BR454" s="21" t="str">
        <f t="shared" si="107"/>
        <v>*</v>
      </c>
      <c r="BS454" s="21" t="str">
        <f t="shared" si="108"/>
        <v>*</v>
      </c>
      <c r="BT454" s="8" t="str">
        <f t="shared" si="105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6"/>
        <v>Aderente</v>
      </c>
      <c r="BR455" s="21" t="str">
        <f t="shared" si="107"/>
        <v>*</v>
      </c>
      <c r="BS455" s="21" t="str">
        <f t="shared" si="108"/>
        <v>*</v>
      </c>
      <c r="BT455" s="8" t="str">
        <f t="shared" si="105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6"/>
        <v>Aderente</v>
      </c>
      <c r="BR456" s="21" t="str">
        <f t="shared" si="107"/>
        <v>*</v>
      </c>
      <c r="BS456" s="21" t="str">
        <f t="shared" si="108"/>
        <v>*</v>
      </c>
      <c r="BT456" s="8" t="str">
        <f t="shared" si="105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6"/>
        <v>Aderente</v>
      </c>
      <c r="BR457" s="21" t="str">
        <f t="shared" si="107"/>
        <v>*</v>
      </c>
      <c r="BS457" s="21" t="str">
        <f t="shared" si="108"/>
        <v>*</v>
      </c>
      <c r="BT457" s="8" t="str">
        <f t="shared" si="105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6"/>
        <v>Aderente</v>
      </c>
      <c r="BR458" s="21" t="str">
        <f t="shared" si="107"/>
        <v>*</v>
      </c>
      <c r="BS458" s="21" t="str">
        <f t="shared" si="108"/>
        <v>*</v>
      </c>
      <c r="BT458" s="8" t="str">
        <f t="shared" si="105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6"/>
        <v>Aderente</v>
      </c>
      <c r="BR459" s="21" t="str">
        <f t="shared" si="107"/>
        <v>*</v>
      </c>
      <c r="BS459" s="21" t="str">
        <f t="shared" si="108"/>
        <v>*</v>
      </c>
      <c r="BT459" s="8" t="str">
        <f>IF(BN459="","",SUBSTITUTE(BM459," ","")&amp;SUBSTITUTE(BN459," ",""))</f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6"/>
        <v>Aderente</v>
      </c>
      <c r="BR460" s="21" t="str">
        <f t="shared" si="107"/>
        <v>*</v>
      </c>
      <c r="BS460" s="21" t="str">
        <f t="shared" si="108"/>
        <v>*</v>
      </c>
      <c r="BT460" s="8" t="str">
        <f t="shared" si="105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6"/>
        <v>Aderente</v>
      </c>
      <c r="BR461" s="21" t="str">
        <f t="shared" si="107"/>
        <v>*</v>
      </c>
      <c r="BS461" s="21" t="str">
        <f t="shared" si="108"/>
        <v>*</v>
      </c>
      <c r="BT461" s="8" t="str">
        <f t="shared" si="105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6"/>
        <v>Aderente</v>
      </c>
      <c r="BR462" s="21" t="str">
        <f t="shared" si="107"/>
        <v>*</v>
      </c>
      <c r="BS462" s="21" t="str">
        <f t="shared" si="108"/>
        <v>*</v>
      </c>
      <c r="BT462" s="8" t="str">
        <f>IF(BN462="","",SUBSTITUTE(BM462," ","")&amp;SUBSTITUTE(BN462," ",""))</f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6"/>
        <v>Aderente</v>
      </c>
      <c r="BR463" s="21" t="str">
        <f t="shared" si="107"/>
        <v>*</v>
      </c>
      <c r="BS463" s="21" t="str">
        <f t="shared" si="108"/>
        <v>*</v>
      </c>
      <c r="BT463" s="8" t="str">
        <f t="shared" si="105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6"/>
        <v>Aderente</v>
      </c>
      <c r="BR464" s="21" t="str">
        <f t="shared" si="107"/>
        <v>*</v>
      </c>
      <c r="BS464" s="21" t="str">
        <f t="shared" si="108"/>
        <v>*</v>
      </c>
      <c r="BT464" s="8" t="str">
        <f t="shared" si="105"/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6"/>
        <v>Aderente</v>
      </c>
      <c r="BR465" s="21" t="str">
        <f t="shared" si="107"/>
        <v>*</v>
      </c>
      <c r="BS465" s="21" t="str">
        <f t="shared" si="108"/>
        <v>*</v>
      </c>
      <c r="BT465" s="8" t="str">
        <f t="shared" si="105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6"/>
        <v>Aderente</v>
      </c>
      <c r="BR466" s="21" t="str">
        <f t="shared" si="107"/>
        <v>*</v>
      </c>
      <c r="BS466" s="21" t="str">
        <f t="shared" si="108"/>
        <v>*</v>
      </c>
      <c r="BT466" s="8" t="str">
        <f t="shared" si="105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6"/>
        <v>Aderente</v>
      </c>
      <c r="BR467" s="21" t="str">
        <f t="shared" si="107"/>
        <v>*</v>
      </c>
      <c r="BS467" s="21" t="str">
        <f t="shared" si="108"/>
        <v>*</v>
      </c>
      <c r="BT467" s="8" t="str">
        <f t="shared" si="105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6"/>
        <v>Aderente</v>
      </c>
      <c r="BR468" s="21" t="str">
        <f t="shared" si="107"/>
        <v>*</v>
      </c>
      <c r="BS468" s="21" t="str">
        <f t="shared" si="108"/>
        <v>*</v>
      </c>
      <c r="BT468" s="8" t="str">
        <f t="shared" si="105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6"/>
        <v>Aderente</v>
      </c>
      <c r="BR469" s="21" t="str">
        <f t="shared" si="107"/>
        <v>*</v>
      </c>
      <c r="BS469" s="21" t="str">
        <f t="shared" si="108"/>
        <v>*</v>
      </c>
      <c r="BT469" s="8" t="str">
        <f t="shared" si="105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6"/>
        <v>Aderente</v>
      </c>
      <c r="BR470" s="21" t="str">
        <f t="shared" si="107"/>
        <v>*</v>
      </c>
      <c r="BS470" s="21" t="str">
        <f t="shared" si="108"/>
        <v>*</v>
      </c>
      <c r="BT470" s="8" t="str">
        <f t="shared" si="105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6"/>
        <v>Aderente</v>
      </c>
      <c r="BR471" s="21" t="str">
        <f t="shared" si="107"/>
        <v>*</v>
      </c>
      <c r="BS471" s="21" t="str">
        <f t="shared" si="108"/>
        <v>*</v>
      </c>
      <c r="BT471" s="8" t="str">
        <f>IF(BN471="","",SUBSTITUTE(BM471," ","")&amp;SUBSTITUTE(BN471," ",""))</f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4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6"/>
        <v>Aderente</v>
      </c>
      <c r="BR472" s="21" t="str">
        <f t="shared" si="107"/>
        <v>*</v>
      </c>
      <c r="BS472" s="21" t="str">
        <f t="shared" si="108"/>
        <v>*</v>
      </c>
      <c r="BT472" s="8" t="str">
        <f>IF(BN472="","",SUBSTITUTE(BM472," ","")&amp;SUBSTITUTE(BN472," ",""))</f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4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6"/>
        <v>Aderente</v>
      </c>
      <c r="BR473" s="21" t="str">
        <f t="shared" si="107"/>
        <v>*</v>
      </c>
      <c r="BS473" s="21" t="str">
        <f t="shared" si="108"/>
        <v>*</v>
      </c>
      <c r="BT473" s="8" t="str">
        <f>IF(BN473="","",SUBSTITUTE(BM473," ","")&amp;SUBSTITUTE(BN473," ",""))</f>
        <v/>
      </c>
    </row>
    <row r="474" spans="1:72" ht="19.5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6"/>
        <v>Aderente</v>
      </c>
      <c r="BR474" s="21" t="str">
        <f t="shared" si="107"/>
        <v>*</v>
      </c>
      <c r="BS474" s="21" t="str">
        <f t="shared" si="108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6"/>
        <v>Aderente</v>
      </c>
      <c r="BR475" s="21" t="str">
        <f t="shared" si="107"/>
        <v>*</v>
      </c>
      <c r="BS475" s="21" t="str">
        <f t="shared" si="108"/>
        <v>*</v>
      </c>
      <c r="BT475" s="8" t="str">
        <f>IF(BN475="","",SUBSTITUTE(BM475," ","")&amp;SUBSTITUTE(BN475," ",""))</f>
        <v/>
      </c>
    </row>
    <row r="476" spans="1:72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6"/>
        <v>Aderente</v>
      </c>
      <c r="BR476" s="21" t="str">
        <f t="shared" si="107"/>
        <v>*</v>
      </c>
      <c r="BS476" s="21" t="str">
        <f t="shared" si="108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6"/>
        <v>Aderente</v>
      </c>
      <c r="BR477" s="21" t="str">
        <f t="shared" si="107"/>
        <v>*</v>
      </c>
      <c r="BS477" s="21" t="str">
        <f t="shared" si="108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6"/>
        <v>Aderente</v>
      </c>
      <c r="BR478" s="21" t="str">
        <f t="shared" si="107"/>
        <v>*</v>
      </c>
      <c r="BS478" s="21" t="str">
        <f t="shared" si="108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6"/>
        <v>Aderente</v>
      </c>
      <c r="BR479" s="21" t="str">
        <f t="shared" si="107"/>
        <v>*</v>
      </c>
      <c r="BS479" s="21" t="str">
        <f t="shared" si="108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6"/>
        <v>Aderente</v>
      </c>
      <c r="BR480" s="21" t="str">
        <f t="shared" si="107"/>
        <v>*</v>
      </c>
      <c r="BS480" s="21" t="str">
        <f t="shared" si="108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6"/>
        <v>Aderente</v>
      </c>
      <c r="BR481" s="21" t="str">
        <f t="shared" si="107"/>
        <v>*</v>
      </c>
      <c r="BS481" s="21" t="str">
        <f t="shared" si="108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6"/>
        <v>Aderente</v>
      </c>
      <c r="BR482" s="21" t="str">
        <f t="shared" si="107"/>
        <v>*</v>
      </c>
      <c r="BS482" s="21" t="str">
        <f t="shared" si="108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6"/>
        <v>Aderente</v>
      </c>
      <c r="BR483" s="21" t="str">
        <f t="shared" si="107"/>
        <v>*</v>
      </c>
      <c r="BS483" s="21" t="str">
        <f t="shared" si="108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6"/>
        <v>Aderente</v>
      </c>
      <c r="BR484" s="21" t="str">
        <f t="shared" si="107"/>
        <v>*</v>
      </c>
      <c r="BS484" s="21" t="str">
        <f t="shared" si="108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6"/>
        <v>Aderente</v>
      </c>
      <c r="BR485" s="21" t="str">
        <f t="shared" si="107"/>
        <v>*</v>
      </c>
      <c r="BS485" s="21" t="str">
        <f t="shared" si="108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6"/>
        <v>Aderente</v>
      </c>
      <c r="BR486" s="21" t="str">
        <f t="shared" si="107"/>
        <v>*</v>
      </c>
      <c r="BS486" s="21" t="str">
        <f t="shared" si="108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6"/>
        <v>Aderente</v>
      </c>
      <c r="BR487" s="21" t="str">
        <f t="shared" si="107"/>
        <v>*</v>
      </c>
      <c r="BS487" s="21" t="str">
        <f t="shared" si="108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6"/>
        <v>Aderente</v>
      </c>
      <c r="BR488" s="21" t="str">
        <f t="shared" si="107"/>
        <v>*</v>
      </c>
      <c r="BS488" s="21" t="str">
        <f t="shared" si="108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6"/>
        <v>Aderente</v>
      </c>
      <c r="BR489" s="21" t="str">
        <f t="shared" si="107"/>
        <v>*</v>
      </c>
      <c r="BS489" s="21" t="str">
        <f t="shared" si="108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6"/>
        <v>Aderente</v>
      </c>
      <c r="BR490" s="21" t="str">
        <f t="shared" si="107"/>
        <v>*</v>
      </c>
      <c r="BS490" s="21" t="str">
        <f t="shared" si="10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6"/>
        <v>Aderente</v>
      </c>
      <c r="BR491" s="21" t="str">
        <f t="shared" si="107"/>
        <v>*</v>
      </c>
      <c r="BS491" s="21" t="str">
        <f t="shared" si="10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6"/>
        <v>Aderente</v>
      </c>
      <c r="BR492" s="21" t="str">
        <f t="shared" si="107"/>
        <v>*</v>
      </c>
      <c r="BS492" s="21" t="str">
        <f t="shared" si="10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6"/>
        <v>Aderente</v>
      </c>
      <c r="BR493" s="21" t="str">
        <f t="shared" si="107"/>
        <v>*</v>
      </c>
      <c r="BS493" s="21" t="str">
        <f t="shared" si="10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6"/>
        <v>Aderente</v>
      </c>
      <c r="BR494" s="21" t="str">
        <f t="shared" si="107"/>
        <v>*</v>
      </c>
      <c r="BS494" s="21" t="str">
        <f t="shared" si="108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6"/>
        <v>Aderente</v>
      </c>
      <c r="BR495" s="21" t="str">
        <f t="shared" si="107"/>
        <v>*</v>
      </c>
      <c r="BS495" s="21" t="str">
        <f t="shared" si="108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6"/>
        <v>Aderente</v>
      </c>
      <c r="BR496" s="21" t="str">
        <f t="shared" si="107"/>
        <v>*</v>
      </c>
      <c r="BS496" s="21" t="str">
        <f t="shared" si="108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6"/>
        <v>Aderente</v>
      </c>
      <c r="BR497" s="21" t="str">
        <f t="shared" si="107"/>
        <v>*</v>
      </c>
      <c r="BS497" s="21" t="str">
        <f t="shared" si="108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9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10">IF(AND(BR502&lt;1,BS502&lt;1),"Produção e Intervalo",IF(BR502&lt;1,"Intervalo",IF(BS502&lt;1,"Produção","Aderente")))</f>
        <v>Aderente</v>
      </c>
      <c r="BR502" s="21" t="str">
        <f t="shared" ref="BR502:BR565" si="111">IF(OR(B502="",F502=""),"*",AY502/P502)</f>
        <v>*</v>
      </c>
      <c r="BS502" s="21" t="str">
        <f t="shared" ref="BS502:BS565" si="112">IF(OR(B502="",F502=""),"*",BA502/Q502)</f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0"/>
        <v>Aderente</v>
      </c>
      <c r="BR503" s="21" t="str">
        <f t="shared" si="111"/>
        <v>*</v>
      </c>
      <c r="BS503" s="21" t="str">
        <f t="shared" si="11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0"/>
        <v>Aderente</v>
      </c>
      <c r="BR504" s="21" t="str">
        <f t="shared" si="111"/>
        <v>*</v>
      </c>
      <c r="BS504" s="21" t="str">
        <f t="shared" si="11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0"/>
        <v>Aderente</v>
      </c>
      <c r="BR505" s="21" t="str">
        <f t="shared" si="111"/>
        <v>*</v>
      </c>
      <c r="BS505" s="21" t="str">
        <f t="shared" si="11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0"/>
        <v>Aderente</v>
      </c>
      <c r="BR506" s="21" t="str">
        <f t="shared" si="111"/>
        <v>*</v>
      </c>
      <c r="BS506" s="21" t="str">
        <f t="shared" si="11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0"/>
        <v>Aderente</v>
      </c>
      <c r="BR507" s="21" t="str">
        <f t="shared" si="111"/>
        <v>*</v>
      </c>
      <c r="BS507" s="21" t="str">
        <f t="shared" si="11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0"/>
        <v>Aderente</v>
      </c>
      <c r="BR508" s="21" t="str">
        <f t="shared" si="111"/>
        <v>*</v>
      </c>
      <c r="BS508" s="21" t="str">
        <f t="shared" si="11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0"/>
        <v>Aderente</v>
      </c>
      <c r="BR509" s="21" t="str">
        <f t="shared" si="111"/>
        <v>*</v>
      </c>
      <c r="BS509" s="21" t="str">
        <f t="shared" si="11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0"/>
        <v>Aderente</v>
      </c>
      <c r="BR510" s="21" t="str">
        <f t="shared" si="111"/>
        <v>*</v>
      </c>
      <c r="BS510" s="21" t="str">
        <f t="shared" si="112"/>
        <v>*</v>
      </c>
      <c r="BT510" s="8" t="str">
        <f>IF(BN510="","",SUBSTITUTE(BM510," ","")&amp;SUBSTITUTE(BN510," ",""))</f>
        <v/>
      </c>
    </row>
    <row r="511" spans="1:72" ht="17.25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0"/>
        <v>Aderente</v>
      </c>
      <c r="BR511" s="21" t="str">
        <f t="shared" si="111"/>
        <v>*</v>
      </c>
      <c r="BS511" s="21" t="str">
        <f t="shared" si="112"/>
        <v>*</v>
      </c>
      <c r="BT511" s="8" t="str">
        <f>IF(BN511="","",SUBSTITUTE(BM511," ","")&amp;SUBSTITUTE(BN511," ",""))</f>
        <v/>
      </c>
    </row>
    <row r="512" spans="1:72" ht="18.7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0"/>
        <v>Aderente</v>
      </c>
      <c r="BR512" s="21" t="str">
        <f t="shared" si="111"/>
        <v>*</v>
      </c>
      <c r="BS512" s="21" t="str">
        <f t="shared" si="11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0"/>
        <v>Aderente</v>
      </c>
      <c r="BR513" s="21" t="str">
        <f t="shared" si="111"/>
        <v>*</v>
      </c>
      <c r="BS513" s="21" t="str">
        <f t="shared" si="11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0"/>
        <v>Aderente</v>
      </c>
      <c r="BR514" s="21" t="str">
        <f t="shared" si="111"/>
        <v>*</v>
      </c>
      <c r="BS514" s="21" t="str">
        <f t="shared" si="11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0"/>
        <v>Aderente</v>
      </c>
      <c r="BR515" s="21" t="str">
        <f t="shared" si="111"/>
        <v>*</v>
      </c>
      <c r="BS515" s="21" t="str">
        <f t="shared" si="11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0"/>
        <v>Aderente</v>
      </c>
      <c r="BR516" s="21" t="str">
        <f t="shared" si="111"/>
        <v>*</v>
      </c>
      <c r="BS516" s="21" t="str">
        <f t="shared" si="11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0"/>
        <v>Aderente</v>
      </c>
      <c r="BR517" s="21" t="str">
        <f t="shared" si="111"/>
        <v>*</v>
      </c>
      <c r="BS517" s="21" t="str">
        <f t="shared" si="11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0"/>
        <v>Aderente</v>
      </c>
      <c r="BR518" s="21" t="str">
        <f t="shared" si="111"/>
        <v>*</v>
      </c>
      <c r="BS518" s="21" t="str">
        <f t="shared" si="11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0"/>
        <v>Aderente</v>
      </c>
      <c r="BR519" s="21" t="str">
        <f t="shared" si="111"/>
        <v>*</v>
      </c>
      <c r="BS519" s="21" t="str">
        <f t="shared" si="11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0"/>
        <v>Aderente</v>
      </c>
      <c r="BR520" s="21" t="str">
        <f t="shared" si="111"/>
        <v>*</v>
      </c>
      <c r="BS520" s="21" t="str">
        <f t="shared" si="11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0"/>
        <v>Aderente</v>
      </c>
      <c r="BR521" s="21" t="str">
        <f t="shared" si="111"/>
        <v>*</v>
      </c>
      <c r="BS521" s="21" t="str">
        <f t="shared" si="11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0"/>
        <v>Aderente</v>
      </c>
      <c r="BR522" s="21" t="str">
        <f t="shared" si="111"/>
        <v>*</v>
      </c>
      <c r="BS522" s="21" t="str">
        <f t="shared" si="11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0"/>
        <v>Aderente</v>
      </c>
      <c r="BR523" s="21" t="str">
        <f t="shared" si="111"/>
        <v>*</v>
      </c>
      <c r="BS523" s="21" t="str">
        <f t="shared" si="11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0"/>
        <v>Aderente</v>
      </c>
      <c r="BR524" s="21" t="str">
        <f t="shared" si="111"/>
        <v>*</v>
      </c>
      <c r="BS524" s="21" t="str">
        <f t="shared" si="11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0"/>
        <v>Aderente</v>
      </c>
      <c r="BR525" s="21" t="str">
        <f t="shared" si="111"/>
        <v>*</v>
      </c>
      <c r="BS525" s="21" t="str">
        <f t="shared" si="11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0"/>
        <v>Aderente</v>
      </c>
      <c r="BR526" s="21" t="str">
        <f t="shared" si="111"/>
        <v>*</v>
      </c>
      <c r="BS526" s="21" t="str">
        <f t="shared" si="11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0"/>
        <v>Aderente</v>
      </c>
      <c r="BR527" s="21" t="str">
        <f t="shared" si="111"/>
        <v>*</v>
      </c>
      <c r="BS527" s="21" t="str">
        <f t="shared" si="11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0"/>
        <v>Aderente</v>
      </c>
      <c r="BR528" s="21" t="str">
        <f t="shared" si="111"/>
        <v>*</v>
      </c>
      <c r="BS528" s="21" t="str">
        <f t="shared" si="112"/>
        <v>*</v>
      </c>
      <c r="BT528" s="8" t="str">
        <f>IF(BN528="","",SUBSTITUTE(BM528," ","")&amp;SUBSTITUTE(BN528," ",""))</f>
        <v/>
      </c>
    </row>
    <row r="529" spans="1:72" ht="58.5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0"/>
        <v>Aderente</v>
      </c>
      <c r="BR529" s="21" t="str">
        <f t="shared" si="111"/>
        <v>*</v>
      </c>
      <c r="BS529" s="21" t="str">
        <f t="shared" si="112"/>
        <v>*</v>
      </c>
      <c r="BT529" s="8" t="str">
        <f>IF(BN529="","",SUBSTITUTE(BM529," ","")&amp;SUBSTITUTE(BN529," ",""))</f>
        <v/>
      </c>
    </row>
    <row r="530" spans="1:72" ht="58.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0"/>
        <v>Aderente</v>
      </c>
      <c r="BR530" s="21" t="str">
        <f t="shared" si="111"/>
        <v>*</v>
      </c>
      <c r="BS530" s="21" t="str">
        <f t="shared" si="11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0"/>
        <v>Aderente</v>
      </c>
      <c r="BR531" s="21" t="str">
        <f t="shared" si="111"/>
        <v>*</v>
      </c>
      <c r="BS531" s="21" t="str">
        <f t="shared" si="11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0"/>
        <v>Aderente</v>
      </c>
      <c r="BR532" s="21" t="str">
        <f t="shared" si="111"/>
        <v>*</v>
      </c>
      <c r="BS532" s="21" t="str">
        <f t="shared" si="11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0"/>
        <v>Aderente</v>
      </c>
      <c r="BR533" s="21" t="str">
        <f t="shared" si="111"/>
        <v>*</v>
      </c>
      <c r="BS533" s="21" t="str">
        <f t="shared" si="11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0"/>
        <v>Aderente</v>
      </c>
      <c r="BR534" s="21" t="str">
        <f t="shared" si="111"/>
        <v>*</v>
      </c>
      <c r="BS534" s="21" t="str">
        <f t="shared" si="11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0"/>
        <v>Aderente</v>
      </c>
      <c r="BR535" s="21" t="str">
        <f t="shared" si="111"/>
        <v>*</v>
      </c>
      <c r="BS535" s="21" t="str">
        <f t="shared" si="11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0"/>
        <v>Aderente</v>
      </c>
      <c r="BR536" s="21" t="str">
        <f t="shared" si="111"/>
        <v>*</v>
      </c>
      <c r="BS536" s="21" t="str">
        <f t="shared" si="11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0"/>
        <v>Aderente</v>
      </c>
      <c r="BR537" s="21" t="str">
        <f t="shared" si="111"/>
        <v>*</v>
      </c>
      <c r="BS537" s="21" t="str">
        <f t="shared" si="11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0"/>
        <v>Aderente</v>
      </c>
      <c r="BR538" s="21" t="str">
        <f t="shared" si="111"/>
        <v>*</v>
      </c>
      <c r="BS538" s="21" t="str">
        <f t="shared" si="11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9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0"/>
        <v>Aderente</v>
      </c>
      <c r="BR539" s="21" t="str">
        <f t="shared" si="111"/>
        <v>*</v>
      </c>
      <c r="BS539" s="21" t="str">
        <f t="shared" si="11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9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0"/>
        <v>Aderente</v>
      </c>
      <c r="BR540" s="21" t="str">
        <f t="shared" si="111"/>
        <v>*</v>
      </c>
      <c r="BS540" s="21" t="str">
        <f t="shared" si="11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9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0"/>
        <v>Aderente</v>
      </c>
      <c r="BR541" s="21" t="str">
        <f t="shared" si="111"/>
        <v>*</v>
      </c>
      <c r="BS541" s="21" t="str">
        <f t="shared" si="11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9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0"/>
        <v>Aderente</v>
      </c>
      <c r="BR542" s="21" t="str">
        <f t="shared" si="111"/>
        <v>*</v>
      </c>
      <c r="BS542" s="21" t="str">
        <f t="shared" si="11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9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0"/>
        <v>Aderente</v>
      </c>
      <c r="BR543" s="21" t="str">
        <f t="shared" si="111"/>
        <v>*</v>
      </c>
      <c r="BS543" s="21" t="str">
        <f t="shared" si="112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9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0"/>
        <v>Aderente</v>
      </c>
      <c r="BR544" s="21" t="str">
        <f t="shared" si="111"/>
        <v>*</v>
      </c>
      <c r="BS544" s="21" t="str">
        <f t="shared" si="112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9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0"/>
        <v>Aderente</v>
      </c>
      <c r="BR545" s="21" t="str">
        <f t="shared" si="111"/>
        <v>*</v>
      </c>
      <c r="BS545" s="21" t="str">
        <f t="shared" si="112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9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0"/>
        <v>Aderente</v>
      </c>
      <c r="BR546" s="21" t="str">
        <f t="shared" si="111"/>
        <v>*</v>
      </c>
      <c r="BS546" s="21" t="str">
        <f t="shared" si="112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9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0"/>
        <v>Aderente</v>
      </c>
      <c r="BR547" s="21" t="str">
        <f t="shared" si="111"/>
        <v>*</v>
      </c>
      <c r="BS547" s="21" t="str">
        <f t="shared" si="112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9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0"/>
        <v>Aderente</v>
      </c>
      <c r="BR548" s="21" t="str">
        <f t="shared" si="111"/>
        <v>*</v>
      </c>
      <c r="BS548" s="21" t="str">
        <f t="shared" si="112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9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0"/>
        <v>Aderente</v>
      </c>
      <c r="BR549" s="21" t="str">
        <f t="shared" si="111"/>
        <v>*</v>
      </c>
      <c r="BS549" s="21" t="str">
        <f t="shared" si="112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0"/>
        <v>Aderente</v>
      </c>
      <c r="BR550" s="21" t="str">
        <f t="shared" si="111"/>
        <v>*</v>
      </c>
      <c r="BS550" s="21" t="str">
        <f t="shared" si="112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0"/>
        <v>Aderente</v>
      </c>
      <c r="BR551" s="21" t="str">
        <f t="shared" si="111"/>
        <v>*</v>
      </c>
      <c r="BS551" s="21" t="str">
        <f t="shared" si="112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0"/>
        <v>Aderente</v>
      </c>
      <c r="BR552" s="21" t="str">
        <f t="shared" si="111"/>
        <v>*</v>
      </c>
      <c r="BS552" s="21" t="str">
        <f t="shared" si="112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0"/>
        <v>Aderente</v>
      </c>
      <c r="BR553" s="21" t="str">
        <f t="shared" si="111"/>
        <v>*</v>
      </c>
      <c r="BS553" s="21" t="str">
        <f t="shared" si="112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0"/>
        <v>Aderente</v>
      </c>
      <c r="BR554" s="21" t="str">
        <f t="shared" si="111"/>
        <v>*</v>
      </c>
      <c r="BS554" s="21" t="str">
        <f t="shared" si="11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0"/>
        <v>Aderente</v>
      </c>
      <c r="BR555" s="21" t="str">
        <f t="shared" si="111"/>
        <v>*</v>
      </c>
      <c r="BS555" s="21" t="str">
        <f t="shared" si="11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0"/>
        <v>Aderente</v>
      </c>
      <c r="BR556" s="21" t="str">
        <f t="shared" si="111"/>
        <v>*</v>
      </c>
      <c r="BS556" s="21" t="str">
        <f t="shared" si="112"/>
        <v>*</v>
      </c>
      <c r="BT556" s="8" t="str">
        <f>IF(BN556="","",SUBSTITUTE(BM556," ","")&amp;SUBSTITUTE(BN556," ",""))</f>
        <v/>
      </c>
    </row>
    <row r="557" spans="1:72" ht="24.75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0"/>
        <v>Aderente</v>
      </c>
      <c r="BR557" s="21" t="str">
        <f t="shared" si="111"/>
        <v>*</v>
      </c>
      <c r="BS557" s="21" t="str">
        <f t="shared" si="11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0"/>
        <v>Aderente</v>
      </c>
      <c r="BR558" s="21" t="str">
        <f t="shared" si="111"/>
        <v>*</v>
      </c>
      <c r="BS558" s="21" t="str">
        <f t="shared" si="11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0"/>
        <v>Aderente</v>
      </c>
      <c r="BR559" s="21" t="str">
        <f t="shared" si="111"/>
        <v>*</v>
      </c>
      <c r="BS559" s="21" t="str">
        <f t="shared" si="11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0"/>
        <v>Aderente</v>
      </c>
      <c r="BR560" s="21" t="str">
        <f t="shared" si="111"/>
        <v>*</v>
      </c>
      <c r="BS560" s="21" t="str">
        <f t="shared" si="11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0"/>
        <v>Aderente</v>
      </c>
      <c r="BR561" s="21" t="str">
        <f t="shared" si="111"/>
        <v>*</v>
      </c>
      <c r="BS561" s="21" t="str">
        <f t="shared" si="11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3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4">IF(AND(BR566&lt;1,BS566&lt;1),"Produção e Intervalo",IF(BR566&lt;1,"Intervalo",IF(BS566&lt;1,"Produção","Aderente")))</f>
        <v>Aderente</v>
      </c>
      <c r="BR566" s="21" t="str">
        <f t="shared" ref="BR566:BR629" si="115">IF(OR(B566="",F566=""),"*",AY566/P566)</f>
        <v>*</v>
      </c>
      <c r="BS566" s="21" t="str">
        <f t="shared" ref="BS566:BS629" si="116">IF(OR(B566="",F566=""),"*",BA566/Q566)</f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4"/>
        <v>Aderente</v>
      </c>
      <c r="BR567" s="21" t="str">
        <f t="shared" si="115"/>
        <v>*</v>
      </c>
      <c r="BS567" s="21" t="str">
        <f t="shared" si="11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4"/>
        <v>Aderente</v>
      </c>
      <c r="BR568" s="21" t="str">
        <f t="shared" si="115"/>
        <v>*</v>
      </c>
      <c r="BS568" s="21" t="str">
        <f t="shared" si="11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4"/>
        <v>Aderente</v>
      </c>
      <c r="BR569" s="21" t="str">
        <f t="shared" si="115"/>
        <v>*</v>
      </c>
      <c r="BS569" s="21" t="str">
        <f t="shared" si="11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4"/>
        <v>Aderente</v>
      </c>
      <c r="BR570" s="21" t="str">
        <f t="shared" si="115"/>
        <v>*</v>
      </c>
      <c r="BS570" s="21" t="str">
        <f t="shared" si="11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4"/>
        <v>Aderente</v>
      </c>
      <c r="BR571" s="21" t="str">
        <f t="shared" si="115"/>
        <v>*</v>
      </c>
      <c r="BS571" s="21" t="str">
        <f t="shared" si="11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4"/>
        <v>Aderente</v>
      </c>
      <c r="BR572" s="21" t="str">
        <f t="shared" si="115"/>
        <v>*</v>
      </c>
      <c r="BS572" s="21" t="str">
        <f t="shared" si="11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4"/>
        <v>Aderente</v>
      </c>
      <c r="BR573" s="21" t="str">
        <f t="shared" si="115"/>
        <v>*</v>
      </c>
      <c r="BS573" s="21" t="str">
        <f t="shared" si="11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4"/>
        <v>Aderente</v>
      </c>
      <c r="BR574" s="21" t="str">
        <f t="shared" si="115"/>
        <v>*</v>
      </c>
      <c r="BS574" s="21" t="str">
        <f t="shared" si="11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4"/>
        <v>Aderente</v>
      </c>
      <c r="BR575" s="21" t="str">
        <f t="shared" si="115"/>
        <v>*</v>
      </c>
      <c r="BS575" s="21" t="str">
        <f t="shared" si="11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4"/>
        <v>Aderente</v>
      </c>
      <c r="BR576" s="21" t="str">
        <f t="shared" si="115"/>
        <v>*</v>
      </c>
      <c r="BS576" s="21" t="str">
        <f t="shared" si="11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4"/>
        <v>Aderente</v>
      </c>
      <c r="BR577" s="21" t="str">
        <f t="shared" si="115"/>
        <v>*</v>
      </c>
      <c r="BS577" s="21" t="str">
        <f t="shared" si="11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4"/>
        <v>Aderente</v>
      </c>
      <c r="BR578" s="21" t="str">
        <f t="shared" si="115"/>
        <v>*</v>
      </c>
      <c r="BS578" s="21" t="str">
        <f t="shared" si="11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4"/>
        <v>Aderente</v>
      </c>
      <c r="BR579" s="21" t="str">
        <f t="shared" si="115"/>
        <v>*</v>
      </c>
      <c r="BS579" s="21" t="str">
        <f t="shared" si="11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4"/>
        <v>Aderente</v>
      </c>
      <c r="BR580" s="21" t="str">
        <f t="shared" si="115"/>
        <v>*</v>
      </c>
      <c r="BS580" s="21" t="str">
        <f t="shared" si="11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4"/>
        <v>Aderente</v>
      </c>
      <c r="BR581" s="21" t="str">
        <f t="shared" si="115"/>
        <v>*</v>
      </c>
      <c r="BS581" s="21" t="str">
        <f t="shared" si="11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4"/>
        <v>Aderente</v>
      </c>
      <c r="BR582" s="21" t="str">
        <f t="shared" si="115"/>
        <v>*</v>
      </c>
      <c r="BS582" s="21" t="str">
        <f t="shared" si="11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4"/>
        <v>Aderente</v>
      </c>
      <c r="BR583" s="21" t="str">
        <f t="shared" si="115"/>
        <v>*</v>
      </c>
      <c r="BS583" s="21" t="str">
        <f t="shared" si="11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4"/>
        <v>Aderente</v>
      </c>
      <c r="BR584" s="21" t="str">
        <f t="shared" si="115"/>
        <v>*</v>
      </c>
      <c r="BS584" s="21" t="str">
        <f t="shared" si="11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4"/>
        <v>Aderente</v>
      </c>
      <c r="BR585" s="21" t="str">
        <f t="shared" si="115"/>
        <v>*</v>
      </c>
      <c r="BS585" s="21" t="str">
        <f t="shared" si="11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4"/>
        <v>Aderente</v>
      </c>
      <c r="BR586" s="21" t="str">
        <f t="shared" si="115"/>
        <v>*</v>
      </c>
      <c r="BS586" s="21" t="str">
        <f t="shared" si="11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4"/>
        <v>Aderente</v>
      </c>
      <c r="BR587" s="21" t="str">
        <f t="shared" si="115"/>
        <v>*</v>
      </c>
      <c r="BS587" s="21" t="str">
        <f t="shared" si="11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4"/>
        <v>Aderente</v>
      </c>
      <c r="BR588" s="21" t="str">
        <f t="shared" si="115"/>
        <v>*</v>
      </c>
      <c r="BS588" s="21" t="str">
        <f t="shared" si="11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4"/>
        <v>Aderente</v>
      </c>
      <c r="BR589" s="21" t="str">
        <f t="shared" si="115"/>
        <v>*</v>
      </c>
      <c r="BS589" s="21" t="str">
        <f t="shared" si="11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4"/>
        <v>Aderente</v>
      </c>
      <c r="BR590" s="21" t="str">
        <f t="shared" si="115"/>
        <v>*</v>
      </c>
      <c r="BS590" s="21" t="str">
        <f t="shared" si="11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4"/>
        <v>Aderente</v>
      </c>
      <c r="BR591" s="21" t="str">
        <f t="shared" si="115"/>
        <v>*</v>
      </c>
      <c r="BS591" s="21" t="str">
        <f t="shared" si="11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4"/>
        <v>Aderente</v>
      </c>
      <c r="BR592" s="21" t="str">
        <f t="shared" si="115"/>
        <v>*</v>
      </c>
      <c r="BS592" s="21" t="str">
        <f t="shared" si="11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4"/>
        <v>Aderente</v>
      </c>
      <c r="BR593" s="21" t="str">
        <f t="shared" si="115"/>
        <v>*</v>
      </c>
      <c r="BS593" s="21" t="str">
        <f t="shared" si="11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4"/>
        <v>Aderente</v>
      </c>
      <c r="BR594" s="21" t="str">
        <f t="shared" si="115"/>
        <v>*</v>
      </c>
      <c r="BS594" s="21" t="str">
        <f t="shared" si="11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4"/>
        <v>Aderente</v>
      </c>
      <c r="BR595" s="21" t="str">
        <f t="shared" si="115"/>
        <v>*</v>
      </c>
      <c r="BS595" s="21" t="str">
        <f t="shared" si="11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4"/>
        <v>Aderente</v>
      </c>
      <c r="BR596" s="21" t="str">
        <f t="shared" si="115"/>
        <v>*</v>
      </c>
      <c r="BS596" s="21" t="str">
        <f t="shared" si="11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4"/>
        <v>Aderente</v>
      </c>
      <c r="BR597" s="21" t="str">
        <f t="shared" si="115"/>
        <v>*</v>
      </c>
      <c r="BS597" s="21" t="str">
        <f t="shared" si="11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4"/>
        <v>Aderente</v>
      </c>
      <c r="BR598" s="21" t="str">
        <f t="shared" si="115"/>
        <v>*</v>
      </c>
      <c r="BS598" s="21" t="str">
        <f t="shared" si="11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4"/>
        <v>Aderente</v>
      </c>
      <c r="BR599" s="21" t="str">
        <f t="shared" si="115"/>
        <v>*</v>
      </c>
      <c r="BS599" s="21" t="str">
        <f t="shared" si="11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4"/>
        <v>Aderente</v>
      </c>
      <c r="BR600" s="21" t="str">
        <f t="shared" si="115"/>
        <v>*</v>
      </c>
      <c r="BS600" s="21" t="str">
        <f t="shared" si="116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4"/>
        <v>Aderente</v>
      </c>
      <c r="BR601" s="21" t="str">
        <f t="shared" si="115"/>
        <v>*</v>
      </c>
      <c r="BS601" s="21" t="str">
        <f t="shared" si="11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4"/>
        <v>Aderente</v>
      </c>
      <c r="BR602" s="21" t="str">
        <f t="shared" si="115"/>
        <v>*</v>
      </c>
      <c r="BS602" s="21" t="str">
        <f t="shared" si="11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3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4"/>
        <v>Aderente</v>
      </c>
      <c r="BR603" s="21" t="str">
        <f t="shared" si="115"/>
        <v>*</v>
      </c>
      <c r="BS603" s="21" t="str">
        <f t="shared" si="11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3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4"/>
        <v>Aderente</v>
      </c>
      <c r="BR604" s="21" t="str">
        <f t="shared" si="115"/>
        <v>*</v>
      </c>
      <c r="BS604" s="21" t="str">
        <f t="shared" si="11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3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4"/>
        <v>Aderente</v>
      </c>
      <c r="BR605" s="21" t="str">
        <f t="shared" si="115"/>
        <v>*</v>
      </c>
      <c r="BS605" s="21" t="str">
        <f t="shared" si="11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3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4"/>
        <v>Aderente</v>
      </c>
      <c r="BR606" s="21" t="str">
        <f t="shared" si="115"/>
        <v>*</v>
      </c>
      <c r="BS606" s="21" t="str">
        <f t="shared" si="11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3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4"/>
        <v>Aderente</v>
      </c>
      <c r="BR607" s="21" t="str">
        <f t="shared" si="115"/>
        <v>*</v>
      </c>
      <c r="BS607" s="21" t="str">
        <f t="shared" si="116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3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4"/>
        <v>Aderente</v>
      </c>
      <c r="BR608" s="21" t="str">
        <f t="shared" si="115"/>
        <v>*</v>
      </c>
      <c r="BS608" s="21" t="str">
        <f t="shared" si="116"/>
        <v>*</v>
      </c>
      <c r="BT608" s="8" t="str">
        <f>IF(BN608="","",SUBSTITUTE(BM608," ","")&amp;SUBSTITUTE(BN608," ",""))</f>
        <v/>
      </c>
    </row>
    <row r="609" spans="1:72" ht="20.25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3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4"/>
        <v>Aderente</v>
      </c>
      <c r="BR609" s="21" t="str">
        <f t="shared" si="115"/>
        <v>*</v>
      </c>
      <c r="BS609" s="21" t="str">
        <f t="shared" si="116"/>
        <v>*</v>
      </c>
      <c r="BT609" s="8" t="str">
        <f>IF(BN609="","",SUBSTITUTE(BM609," ","")&amp;SUBSTITUTE(BN609," ",""))</f>
        <v/>
      </c>
    </row>
    <row r="610" spans="1:72" ht="17.25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3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4"/>
        <v>Aderente</v>
      </c>
      <c r="BR610" s="21" t="str">
        <f t="shared" si="115"/>
        <v>*</v>
      </c>
      <c r="BS610" s="21" t="str">
        <f t="shared" si="116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3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4"/>
        <v>Aderente</v>
      </c>
      <c r="BR611" s="21" t="str">
        <f t="shared" si="115"/>
        <v>*</v>
      </c>
      <c r="BS611" s="21" t="str">
        <f t="shared" si="116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3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4"/>
        <v>Aderente</v>
      </c>
      <c r="BR612" s="21" t="str">
        <f t="shared" si="115"/>
        <v>*</v>
      </c>
      <c r="BS612" s="21" t="str">
        <f t="shared" si="116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3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4"/>
        <v>Aderente</v>
      </c>
      <c r="BR613" s="21" t="str">
        <f t="shared" si="115"/>
        <v>*</v>
      </c>
      <c r="BS613" s="21" t="str">
        <f t="shared" si="116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4"/>
        <v>Aderente</v>
      </c>
      <c r="BR614" s="21" t="str">
        <f t="shared" si="115"/>
        <v>*</v>
      </c>
      <c r="BS614" s="21" t="str">
        <f t="shared" si="116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4"/>
        <v>Aderente</v>
      </c>
      <c r="BR615" s="21" t="str">
        <f t="shared" si="115"/>
        <v>*</v>
      </c>
      <c r="BS615" s="21" t="str">
        <f t="shared" si="116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4"/>
        <v>Aderente</v>
      </c>
      <c r="BR616" s="21" t="str">
        <f t="shared" si="115"/>
        <v>*</v>
      </c>
      <c r="BS616" s="21" t="str">
        <f t="shared" si="116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4"/>
        <v>Aderente</v>
      </c>
      <c r="BR617" s="21" t="str">
        <f t="shared" si="115"/>
        <v>*</v>
      </c>
      <c r="BS617" s="21" t="str">
        <f t="shared" si="116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4"/>
        <v>Aderente</v>
      </c>
      <c r="BR618" s="21" t="str">
        <f t="shared" si="115"/>
        <v>*</v>
      </c>
      <c r="BS618" s="21" t="str">
        <f t="shared" si="11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4"/>
        <v>Aderente</v>
      </c>
      <c r="BR619" s="21" t="str">
        <f t="shared" si="115"/>
        <v>*</v>
      </c>
      <c r="BS619" s="21" t="str">
        <f t="shared" si="11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4"/>
        <v>Aderente</v>
      </c>
      <c r="BR620" s="21" t="str">
        <f t="shared" si="115"/>
        <v>*</v>
      </c>
      <c r="BS620" s="21" t="str">
        <f t="shared" si="11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4"/>
        <v>Aderente</v>
      </c>
      <c r="BR621" s="21" t="str">
        <f t="shared" si="115"/>
        <v>*</v>
      </c>
      <c r="BS621" s="21" t="str">
        <f t="shared" si="11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4"/>
        <v>Aderente</v>
      </c>
      <c r="BR622" s="21" t="str">
        <f t="shared" si="115"/>
        <v>*</v>
      </c>
      <c r="BS622" s="21" t="str">
        <f t="shared" si="11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4"/>
        <v>Aderente</v>
      </c>
      <c r="BR623" s="21" t="str">
        <f t="shared" si="115"/>
        <v>*</v>
      </c>
      <c r="BS623" s="21" t="str">
        <f t="shared" si="11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4"/>
        <v>Aderente</v>
      </c>
      <c r="BR624" s="21" t="str">
        <f t="shared" si="115"/>
        <v>*</v>
      </c>
      <c r="BS624" s="21" t="str">
        <f t="shared" si="11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4"/>
        <v>Aderente</v>
      </c>
      <c r="BR625" s="21" t="str">
        <f t="shared" si="115"/>
        <v>*</v>
      </c>
      <c r="BS625" s="21" t="str">
        <f t="shared" si="11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7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8">IF(AND(BR630&lt;1,BS630&lt;1),"Produção e Intervalo",IF(BR630&lt;1,"Intervalo",IF(BS630&lt;1,"Produção","Aderente")))</f>
        <v>Aderente</v>
      </c>
      <c r="BR630" s="21" t="str">
        <f t="shared" ref="BR630:BR693" si="119">IF(OR(B630="",F630=""),"*",AY630/P630)</f>
        <v>*</v>
      </c>
      <c r="BS630" s="21" t="str">
        <f t="shared" ref="BS630:BS693" si="120">IF(OR(B630="",F630=""),"*",BA630/Q630)</f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8"/>
        <v>Aderente</v>
      </c>
      <c r="BR631" s="21" t="str">
        <f t="shared" si="119"/>
        <v>*</v>
      </c>
      <c r="BS631" s="21" t="str">
        <f t="shared" si="12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8"/>
        <v>Aderente</v>
      </c>
      <c r="BR632" s="21" t="str">
        <f t="shared" si="119"/>
        <v>*</v>
      </c>
      <c r="BS632" s="21" t="str">
        <f t="shared" si="12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8"/>
        <v>Aderente</v>
      </c>
      <c r="BR633" s="21" t="str">
        <f t="shared" si="119"/>
        <v>*</v>
      </c>
      <c r="BS633" s="21" t="str">
        <f t="shared" si="12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8"/>
        <v>Aderente</v>
      </c>
      <c r="BR634" s="21" t="str">
        <f t="shared" si="119"/>
        <v>*</v>
      </c>
      <c r="BS634" s="21" t="str">
        <f t="shared" si="12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8"/>
        <v>Aderente</v>
      </c>
      <c r="BR635" s="21" t="str">
        <f t="shared" si="119"/>
        <v>*</v>
      </c>
      <c r="BS635" s="21" t="str">
        <f t="shared" si="12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8"/>
        <v>Aderente</v>
      </c>
      <c r="BR636" s="21" t="str">
        <f t="shared" si="119"/>
        <v>*</v>
      </c>
      <c r="BS636" s="21" t="str">
        <f t="shared" si="12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8"/>
        <v>Aderente</v>
      </c>
      <c r="BR637" s="21" t="str">
        <f t="shared" si="119"/>
        <v>*</v>
      </c>
      <c r="BS637" s="21" t="str">
        <f t="shared" si="12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8"/>
        <v>Aderente</v>
      </c>
      <c r="BR638" s="21" t="str">
        <f t="shared" si="119"/>
        <v>*</v>
      </c>
      <c r="BS638" s="21" t="str">
        <f t="shared" si="12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8"/>
        <v>Aderente</v>
      </c>
      <c r="BR639" s="21" t="str">
        <f t="shared" si="119"/>
        <v>*</v>
      </c>
      <c r="BS639" s="21" t="str">
        <f t="shared" si="12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8"/>
        <v>Aderente</v>
      </c>
      <c r="BR640" s="21" t="str">
        <f t="shared" si="119"/>
        <v>*</v>
      </c>
      <c r="BS640" s="21" t="str">
        <f t="shared" si="12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8"/>
        <v>Aderente</v>
      </c>
      <c r="BR641" s="21" t="str">
        <f t="shared" si="119"/>
        <v>*</v>
      </c>
      <c r="BS641" s="21" t="str">
        <f t="shared" si="12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8"/>
        <v>Aderente</v>
      </c>
      <c r="BR642" s="21" t="str">
        <f t="shared" si="119"/>
        <v>*</v>
      </c>
      <c r="BS642" s="21" t="str">
        <f t="shared" si="12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8"/>
        <v>Aderente</v>
      </c>
      <c r="BR643" s="21" t="str">
        <f t="shared" si="119"/>
        <v>*</v>
      </c>
      <c r="BS643" s="21" t="str">
        <f t="shared" si="12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8"/>
        <v>Aderente</v>
      </c>
      <c r="BR644" s="21" t="str">
        <f t="shared" si="119"/>
        <v>*</v>
      </c>
      <c r="BS644" s="21" t="str">
        <f t="shared" si="12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8"/>
        <v>Aderente</v>
      </c>
      <c r="BR645" s="21" t="str">
        <f t="shared" si="119"/>
        <v>*</v>
      </c>
      <c r="BS645" s="21" t="str">
        <f t="shared" si="12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8"/>
        <v>Aderente</v>
      </c>
      <c r="BR646" s="21" t="str">
        <f t="shared" si="119"/>
        <v>*</v>
      </c>
      <c r="BS646" s="21" t="str">
        <f t="shared" si="12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8"/>
        <v>Aderente</v>
      </c>
      <c r="BR647" s="21" t="str">
        <f t="shared" si="119"/>
        <v>*</v>
      </c>
      <c r="BS647" s="21" t="str">
        <f t="shared" si="12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8"/>
        <v>Aderente</v>
      </c>
      <c r="BR648" s="21" t="str">
        <f t="shared" si="119"/>
        <v>*</v>
      </c>
      <c r="BS648" s="21" t="str">
        <f t="shared" si="12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8"/>
        <v>Aderente</v>
      </c>
      <c r="BR649" s="21" t="str">
        <f t="shared" si="119"/>
        <v>*</v>
      </c>
      <c r="BS649" s="21" t="str">
        <f t="shared" si="12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8"/>
        <v>Aderente</v>
      </c>
      <c r="BR650" s="21" t="str">
        <f t="shared" si="119"/>
        <v>*</v>
      </c>
      <c r="BS650" s="21" t="str">
        <f t="shared" si="12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8"/>
        <v>Aderente</v>
      </c>
      <c r="BR651" s="21" t="str">
        <f t="shared" si="119"/>
        <v>*</v>
      </c>
      <c r="BS651" s="21" t="str">
        <f t="shared" si="12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8"/>
        <v>Aderente</v>
      </c>
      <c r="BR652" s="21" t="str">
        <f t="shared" si="119"/>
        <v>*</v>
      </c>
      <c r="BS652" s="21" t="str">
        <f t="shared" si="12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8"/>
        <v>Aderente</v>
      </c>
      <c r="BR653" s="21" t="str">
        <f t="shared" si="119"/>
        <v>*</v>
      </c>
      <c r="BS653" s="21" t="str">
        <f t="shared" si="12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8"/>
        <v>Aderente</v>
      </c>
      <c r="BR654" s="21" t="str">
        <f t="shared" si="119"/>
        <v>*</v>
      </c>
      <c r="BS654" s="21" t="str">
        <f t="shared" si="12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8"/>
        <v>Aderente</v>
      </c>
      <c r="BR655" s="21" t="str">
        <f t="shared" si="119"/>
        <v>*</v>
      </c>
      <c r="BS655" s="21" t="str">
        <f t="shared" si="12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8"/>
        <v>Aderente</v>
      </c>
      <c r="BR656" s="21" t="str">
        <f t="shared" si="119"/>
        <v>*</v>
      </c>
      <c r="BS656" s="21" t="str">
        <f t="shared" si="12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8"/>
        <v>Aderente</v>
      </c>
      <c r="BR657" s="21" t="str">
        <f t="shared" si="119"/>
        <v>*</v>
      </c>
      <c r="BS657" s="21" t="str">
        <f t="shared" si="12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8"/>
        <v>Aderente</v>
      </c>
      <c r="BR658" s="21" t="str">
        <f t="shared" si="119"/>
        <v>*</v>
      </c>
      <c r="BS658" s="21" t="str">
        <f t="shared" si="12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8"/>
        <v>Aderente</v>
      </c>
      <c r="BR659" s="21" t="str">
        <f t="shared" si="119"/>
        <v>*</v>
      </c>
      <c r="BS659" s="21" t="str">
        <f t="shared" si="12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8"/>
        <v>Aderente</v>
      </c>
      <c r="BR660" s="21" t="str">
        <f t="shared" si="119"/>
        <v>*</v>
      </c>
      <c r="BS660" s="21" t="str">
        <f t="shared" si="12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8"/>
        <v>Aderente</v>
      </c>
      <c r="BR661" s="21" t="str">
        <f t="shared" si="119"/>
        <v>*</v>
      </c>
      <c r="BS661" s="21" t="str">
        <f t="shared" si="12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8"/>
        <v>Aderente</v>
      </c>
      <c r="BR662" s="21" t="str">
        <f t="shared" si="119"/>
        <v>*</v>
      </c>
      <c r="BS662" s="21" t="str">
        <f t="shared" si="12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8"/>
        <v>Aderente</v>
      </c>
      <c r="BR663" s="21" t="str">
        <f t="shared" si="119"/>
        <v>*</v>
      </c>
      <c r="BS663" s="21" t="str">
        <f t="shared" si="120"/>
        <v>*</v>
      </c>
      <c r="BT663" s="8" t="str">
        <f>IF(BN663="","",SUBSTITUTE(BM663," ","")&amp;SUBSTITUTE(BN663," ",""))</f>
        <v/>
      </c>
    </row>
    <row r="664" spans="1:72" ht="18.75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8"/>
        <v>Aderente</v>
      </c>
      <c r="BR664" s="21" t="str">
        <f t="shared" si="119"/>
        <v>*</v>
      </c>
      <c r="BS664" s="21" t="str">
        <f t="shared" si="120"/>
        <v>*</v>
      </c>
      <c r="BT664" s="8" t="str">
        <f>IF(BN664="","",SUBSTITUTE(BM664," ","")&amp;SUBSTITUTE(BN664," ",""))</f>
        <v/>
      </c>
    </row>
    <row r="665" spans="1:72" ht="23.25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8"/>
        <v>Aderente</v>
      </c>
      <c r="BR665" s="21" t="str">
        <f t="shared" si="119"/>
        <v>*</v>
      </c>
      <c r="BS665" s="21" t="str">
        <f t="shared" si="12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8"/>
        <v>Aderente</v>
      </c>
      <c r="BR666" s="21" t="str">
        <f t="shared" si="119"/>
        <v>*</v>
      </c>
      <c r="BS666" s="21" t="str">
        <f t="shared" si="12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7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8"/>
        <v>Aderente</v>
      </c>
      <c r="BR667" s="21" t="str">
        <f t="shared" si="119"/>
        <v>*</v>
      </c>
      <c r="BS667" s="21" t="str">
        <f t="shared" si="12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7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8"/>
        <v>Aderente</v>
      </c>
      <c r="BR668" s="21" t="str">
        <f t="shared" si="119"/>
        <v>*</v>
      </c>
      <c r="BS668" s="21" t="str">
        <f t="shared" si="12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7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8"/>
        <v>Aderente</v>
      </c>
      <c r="BR669" s="21" t="str">
        <f t="shared" si="119"/>
        <v>*</v>
      </c>
      <c r="BS669" s="21" t="str">
        <f t="shared" si="12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7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8"/>
        <v>Aderente</v>
      </c>
      <c r="BR670" s="21" t="str">
        <f t="shared" si="119"/>
        <v>*</v>
      </c>
      <c r="BS670" s="21" t="str">
        <f t="shared" si="12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7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8"/>
        <v>Aderente</v>
      </c>
      <c r="BR671" s="21" t="str">
        <f t="shared" si="119"/>
        <v>*</v>
      </c>
      <c r="BS671" s="21" t="str">
        <f t="shared" si="120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7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8"/>
        <v>Aderente</v>
      </c>
      <c r="BR672" s="21" t="str">
        <f t="shared" si="119"/>
        <v>*</v>
      </c>
      <c r="BS672" s="21" t="str">
        <f t="shared" si="120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7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8"/>
        <v>Aderente</v>
      </c>
      <c r="BR673" s="21" t="str">
        <f t="shared" si="119"/>
        <v>*</v>
      </c>
      <c r="BS673" s="21" t="str">
        <f t="shared" si="120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7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8"/>
        <v>Aderente</v>
      </c>
      <c r="BR674" s="21" t="str">
        <f t="shared" si="119"/>
        <v>*</v>
      </c>
      <c r="BS674" s="21" t="str">
        <f t="shared" si="120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7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8"/>
        <v>Aderente</v>
      </c>
      <c r="BR675" s="21" t="str">
        <f t="shared" si="119"/>
        <v>*</v>
      </c>
      <c r="BS675" s="21" t="str">
        <f t="shared" si="120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7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8"/>
        <v>Aderente</v>
      </c>
      <c r="BR676" s="21" t="str">
        <f t="shared" si="119"/>
        <v>*</v>
      </c>
      <c r="BS676" s="21" t="str">
        <f t="shared" si="120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7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8"/>
        <v>Aderente</v>
      </c>
      <c r="BR677" s="21" t="str">
        <f t="shared" si="119"/>
        <v>*</v>
      </c>
      <c r="BS677" s="21" t="str">
        <f t="shared" si="120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8"/>
        <v>Aderente</v>
      </c>
      <c r="BR678" s="21" t="str">
        <f t="shared" si="119"/>
        <v>*</v>
      </c>
      <c r="BS678" s="21" t="str">
        <f t="shared" si="120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8"/>
        <v>Aderente</v>
      </c>
      <c r="BR679" s="21" t="str">
        <f t="shared" si="119"/>
        <v>*</v>
      </c>
      <c r="BS679" s="21" t="str">
        <f t="shared" si="120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8"/>
        <v>Aderente</v>
      </c>
      <c r="BR680" s="21" t="str">
        <f t="shared" si="119"/>
        <v>*</v>
      </c>
      <c r="BS680" s="21" t="str">
        <f t="shared" si="120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8"/>
        <v>Aderente</v>
      </c>
      <c r="BR681" s="21" t="str">
        <f t="shared" si="119"/>
        <v>*</v>
      </c>
      <c r="BS681" s="21" t="str">
        <f t="shared" si="120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8"/>
        <v>Aderente</v>
      </c>
      <c r="BR682" s="21" t="str">
        <f t="shared" si="119"/>
        <v>*</v>
      </c>
      <c r="BS682" s="21" t="str">
        <f t="shared" si="120"/>
        <v>*</v>
      </c>
      <c r="BT682" s="8" t="str">
        <f>IF(BN682="","",SUBSTITUTE(BM682," ","")&amp;SUBSTITUTE(BN682," ",""))</f>
        <v/>
      </c>
    </row>
    <row r="683" spans="1:72" ht="22.5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8"/>
        <v>Aderente</v>
      </c>
      <c r="BR683" s="21" t="str">
        <f t="shared" si="119"/>
        <v>*</v>
      </c>
      <c r="BS683" s="21" t="str">
        <f t="shared" si="12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8"/>
        <v>Aderente</v>
      </c>
      <c r="BR684" s="21" t="str">
        <f t="shared" si="119"/>
        <v>*</v>
      </c>
      <c r="BS684" s="21" t="str">
        <f t="shared" si="12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8"/>
        <v>Aderente</v>
      </c>
      <c r="BR685" s="21" t="str">
        <f t="shared" si="119"/>
        <v>*</v>
      </c>
      <c r="BS685" s="21" t="str">
        <f t="shared" si="12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8"/>
        <v>Aderente</v>
      </c>
      <c r="BR686" s="21" t="str">
        <f t="shared" si="119"/>
        <v>*</v>
      </c>
      <c r="BS686" s="21" t="str">
        <f t="shared" si="12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8"/>
        <v>Aderente</v>
      </c>
      <c r="BR687" s="21" t="str">
        <f t="shared" si="119"/>
        <v>*</v>
      </c>
      <c r="BS687" s="21" t="str">
        <f t="shared" si="12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8"/>
        <v>Aderente</v>
      </c>
      <c r="BR688" s="21" t="str">
        <f t="shared" si="119"/>
        <v>*</v>
      </c>
      <c r="BS688" s="21" t="str">
        <f t="shared" si="12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8"/>
        <v>Aderente</v>
      </c>
      <c r="BR689" s="21" t="str">
        <f t="shared" si="119"/>
        <v>*</v>
      </c>
      <c r="BS689" s="21" t="str">
        <f t="shared" si="12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1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2">IF(AND(BR694&lt;1,BS694&lt;1),"Produção e Intervalo",IF(BR694&lt;1,"Intervalo",IF(BS694&lt;1,"Produção","Aderente")))</f>
        <v>Aderente</v>
      </c>
      <c r="BR694" s="21" t="str">
        <f t="shared" ref="BR694:BR757" si="123">IF(OR(B694="",F694=""),"*",AY694/P694)</f>
        <v>*</v>
      </c>
      <c r="BS694" s="21" t="str">
        <f t="shared" ref="BS694:BS757" si="124">IF(OR(B694="",F694=""),"*",BA694/Q694)</f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2"/>
        <v>Aderente</v>
      </c>
      <c r="BR695" s="21" t="str">
        <f t="shared" si="123"/>
        <v>*</v>
      </c>
      <c r="BS695" s="21" t="str">
        <f t="shared" si="12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2"/>
        <v>Aderente</v>
      </c>
      <c r="BR696" s="21" t="str">
        <f t="shared" si="123"/>
        <v>*</v>
      </c>
      <c r="BS696" s="21" t="str">
        <f t="shared" si="12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2"/>
        <v>Aderente</v>
      </c>
      <c r="BR697" s="21" t="str">
        <f t="shared" si="123"/>
        <v>*</v>
      </c>
      <c r="BS697" s="21" t="str">
        <f t="shared" si="12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2"/>
        <v>Aderente</v>
      </c>
      <c r="BR698" s="21" t="str">
        <f t="shared" si="123"/>
        <v>*</v>
      </c>
      <c r="BS698" s="21" t="str">
        <f t="shared" si="12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2"/>
        <v>Aderente</v>
      </c>
      <c r="BR699" s="21" t="str">
        <f t="shared" si="123"/>
        <v>*</v>
      </c>
      <c r="BS699" s="21" t="str">
        <f t="shared" si="12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2"/>
        <v>Aderente</v>
      </c>
      <c r="BR700" s="21" t="str">
        <f t="shared" si="123"/>
        <v>*</v>
      </c>
      <c r="BS700" s="21" t="str">
        <f t="shared" si="12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2"/>
        <v>Aderente</v>
      </c>
      <c r="BR701" s="21" t="str">
        <f t="shared" si="123"/>
        <v>*</v>
      </c>
      <c r="BS701" s="21" t="str">
        <f t="shared" si="12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2"/>
        <v>Aderente</v>
      </c>
      <c r="BR702" s="21" t="str">
        <f t="shared" si="123"/>
        <v>*</v>
      </c>
      <c r="BS702" s="21" t="str">
        <f t="shared" si="12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2"/>
        <v>Aderente</v>
      </c>
      <c r="BR703" s="21" t="str">
        <f t="shared" si="123"/>
        <v>*</v>
      </c>
      <c r="BS703" s="21" t="str">
        <f t="shared" si="12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2"/>
        <v>Aderente</v>
      </c>
      <c r="BR704" s="21" t="str">
        <f t="shared" si="123"/>
        <v>*</v>
      </c>
      <c r="BS704" s="21" t="str">
        <f t="shared" si="12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2"/>
        <v>Aderente</v>
      </c>
      <c r="BR705" s="21" t="str">
        <f t="shared" si="123"/>
        <v>*</v>
      </c>
      <c r="BS705" s="21" t="str">
        <f t="shared" si="12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2"/>
        <v>Aderente</v>
      </c>
      <c r="BR706" s="21" t="str">
        <f t="shared" si="123"/>
        <v>*</v>
      </c>
      <c r="BS706" s="21" t="str">
        <f t="shared" si="12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2"/>
        <v>Aderente</v>
      </c>
      <c r="BR707" s="21" t="str">
        <f t="shared" si="123"/>
        <v>*</v>
      </c>
      <c r="BS707" s="21" t="str">
        <f t="shared" si="12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2"/>
        <v>Aderente</v>
      </c>
      <c r="BR708" s="21" t="str">
        <f t="shared" si="123"/>
        <v>*</v>
      </c>
      <c r="BS708" s="21" t="str">
        <f t="shared" si="12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2"/>
        <v>Aderente</v>
      </c>
      <c r="BR709" s="21" t="str">
        <f t="shared" si="123"/>
        <v>*</v>
      </c>
      <c r="BS709" s="21" t="str">
        <f t="shared" si="12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2"/>
        <v>Aderente</v>
      </c>
      <c r="BR710" s="21" t="str">
        <f t="shared" si="123"/>
        <v>*</v>
      </c>
      <c r="BS710" s="21" t="str">
        <f t="shared" si="12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2"/>
        <v>Aderente</v>
      </c>
      <c r="BR711" s="21" t="str">
        <f t="shared" si="123"/>
        <v>*</v>
      </c>
      <c r="BS711" s="21" t="str">
        <f t="shared" si="12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2"/>
        <v>Aderente</v>
      </c>
      <c r="BR712" s="21" t="str">
        <f t="shared" si="123"/>
        <v>*</v>
      </c>
      <c r="BS712" s="21" t="str">
        <f t="shared" si="12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2"/>
        <v>Aderente</v>
      </c>
      <c r="BR713" s="21" t="str">
        <f t="shared" si="123"/>
        <v>*</v>
      </c>
      <c r="BS713" s="21" t="str">
        <f t="shared" si="12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2"/>
        <v>Aderente</v>
      </c>
      <c r="BR714" s="21" t="str">
        <f t="shared" si="123"/>
        <v>*</v>
      </c>
      <c r="BS714" s="21" t="str">
        <f t="shared" si="12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2"/>
        <v>Aderente</v>
      </c>
      <c r="BR715" s="21" t="str">
        <f t="shared" si="123"/>
        <v>*</v>
      </c>
      <c r="BS715" s="21" t="str">
        <f t="shared" si="12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2"/>
        <v>Aderente</v>
      </c>
      <c r="BR716" s="21" t="str">
        <f t="shared" si="123"/>
        <v>*</v>
      </c>
      <c r="BS716" s="21" t="str">
        <f t="shared" si="12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2"/>
        <v>Aderente</v>
      </c>
      <c r="BR717" s="21" t="str">
        <f t="shared" si="123"/>
        <v>*</v>
      </c>
      <c r="BS717" s="21" t="str">
        <f t="shared" si="12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2"/>
        <v>Aderente</v>
      </c>
      <c r="BR718" s="21" t="str">
        <f t="shared" si="123"/>
        <v>*</v>
      </c>
      <c r="BS718" s="21" t="str">
        <f t="shared" si="12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2"/>
        <v>Aderente</v>
      </c>
      <c r="BR719" s="21" t="str">
        <f t="shared" si="123"/>
        <v>*</v>
      </c>
      <c r="BS719" s="21" t="str">
        <f t="shared" si="12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2"/>
        <v>Aderente</v>
      </c>
      <c r="BR720" s="21" t="str">
        <f t="shared" si="123"/>
        <v>*</v>
      </c>
      <c r="BS720" s="21" t="str">
        <f t="shared" si="12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2"/>
        <v>Aderente</v>
      </c>
      <c r="BR721" s="21" t="str">
        <f t="shared" si="123"/>
        <v>*</v>
      </c>
      <c r="BS721" s="21" t="str">
        <f t="shared" si="12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2"/>
        <v>Aderente</v>
      </c>
      <c r="BR722" s="21" t="str">
        <f t="shared" si="123"/>
        <v>*</v>
      </c>
      <c r="BS722" s="21" t="str">
        <f t="shared" si="12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2"/>
        <v>Aderente</v>
      </c>
      <c r="BR723" s="21" t="str">
        <f t="shared" si="123"/>
        <v>*</v>
      </c>
      <c r="BS723" s="21" t="str">
        <f t="shared" si="12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2"/>
        <v>Aderente</v>
      </c>
      <c r="BR724" s="21" t="str">
        <f t="shared" si="123"/>
        <v>*</v>
      </c>
      <c r="BS724" s="21" t="str">
        <f t="shared" si="12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2"/>
        <v>Aderente</v>
      </c>
      <c r="BR725" s="21" t="str">
        <f t="shared" si="123"/>
        <v>*</v>
      </c>
      <c r="BS725" s="21" t="str">
        <f t="shared" si="12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2"/>
        <v>Aderente</v>
      </c>
      <c r="BR726" s="21" t="str">
        <f t="shared" si="123"/>
        <v>*</v>
      </c>
      <c r="BS726" s="21" t="str">
        <f t="shared" si="12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2"/>
        <v>Aderente</v>
      </c>
      <c r="BR727" s="21" t="str">
        <f t="shared" si="123"/>
        <v>*</v>
      </c>
      <c r="BS727" s="21" t="str">
        <f t="shared" si="12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2"/>
        <v>Aderente</v>
      </c>
      <c r="BR728" s="21" t="str">
        <f t="shared" si="123"/>
        <v>*</v>
      </c>
      <c r="BS728" s="21" t="str">
        <f t="shared" si="12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2"/>
        <v>Aderente</v>
      </c>
      <c r="BR729" s="21" t="str">
        <f t="shared" si="123"/>
        <v>*</v>
      </c>
      <c r="BS729" s="21" t="str">
        <f t="shared" si="12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2"/>
        <v>Aderente</v>
      </c>
      <c r="BR730" s="21" t="str">
        <f t="shared" si="123"/>
        <v>*</v>
      </c>
      <c r="BS730" s="21" t="str">
        <f t="shared" si="12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1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2"/>
        <v>Aderente</v>
      </c>
      <c r="BR731" s="21" t="str">
        <f t="shared" si="123"/>
        <v>*</v>
      </c>
      <c r="BS731" s="21" t="str">
        <f t="shared" si="12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1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2"/>
        <v>Aderente</v>
      </c>
      <c r="BR732" s="21" t="str">
        <f t="shared" si="123"/>
        <v>*</v>
      </c>
      <c r="BS732" s="21" t="str">
        <f t="shared" si="12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1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2"/>
        <v>Aderente</v>
      </c>
      <c r="BR733" s="21" t="str">
        <f t="shared" si="123"/>
        <v>*</v>
      </c>
      <c r="BS733" s="21" t="str">
        <f t="shared" si="12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1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2"/>
        <v>Aderente</v>
      </c>
      <c r="BR734" s="21" t="str">
        <f t="shared" si="123"/>
        <v>*</v>
      </c>
      <c r="BS734" s="21" t="str">
        <f t="shared" si="12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1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2"/>
        <v>Aderente</v>
      </c>
      <c r="BR735" s="21" t="str">
        <f t="shared" si="123"/>
        <v>*</v>
      </c>
      <c r="BS735" s="21" t="str">
        <f t="shared" si="124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1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2"/>
        <v>Aderente</v>
      </c>
      <c r="BR736" s="21" t="str">
        <f t="shared" si="123"/>
        <v>*</v>
      </c>
      <c r="BS736" s="21" t="str">
        <f t="shared" si="124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1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2"/>
        <v>Aderente</v>
      </c>
      <c r="BR737" s="21" t="str">
        <f t="shared" si="123"/>
        <v>*</v>
      </c>
      <c r="BS737" s="21" t="str">
        <f t="shared" si="124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1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2"/>
        <v>Aderente</v>
      </c>
      <c r="BR738" s="21" t="str">
        <f t="shared" si="123"/>
        <v>*</v>
      </c>
      <c r="BS738" s="21" t="str">
        <f t="shared" si="124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1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2"/>
        <v>Aderente</v>
      </c>
      <c r="BR739" s="21" t="str">
        <f t="shared" si="123"/>
        <v>*</v>
      </c>
      <c r="BS739" s="21" t="str">
        <f t="shared" si="124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1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2"/>
        <v>Aderente</v>
      </c>
      <c r="BR740" s="21" t="str">
        <f t="shared" si="123"/>
        <v>*</v>
      </c>
      <c r="BS740" s="21" t="str">
        <f t="shared" si="124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1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2"/>
        <v>Aderente</v>
      </c>
      <c r="BR741" s="21" t="str">
        <f t="shared" si="123"/>
        <v>*</v>
      </c>
      <c r="BS741" s="21" t="str">
        <f t="shared" si="124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2"/>
        <v>Aderente</v>
      </c>
      <c r="BR742" s="21" t="str">
        <f t="shared" si="123"/>
        <v>*</v>
      </c>
      <c r="BS742" s="21" t="str">
        <f t="shared" si="124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2"/>
        <v>Aderente</v>
      </c>
      <c r="BR743" s="21" t="str">
        <f t="shared" si="123"/>
        <v>*</v>
      </c>
      <c r="BS743" s="21" t="str">
        <f t="shared" si="124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2"/>
        <v>Aderente</v>
      </c>
      <c r="BR744" s="21" t="str">
        <f t="shared" si="123"/>
        <v>*</v>
      </c>
      <c r="BS744" s="21" t="str">
        <f t="shared" si="124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2"/>
        <v>Aderente</v>
      </c>
      <c r="BR745" s="21" t="str">
        <f t="shared" si="123"/>
        <v>*</v>
      </c>
      <c r="BS745" s="21" t="str">
        <f t="shared" si="124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2"/>
        <v>Aderente</v>
      </c>
      <c r="BR746" s="21" t="str">
        <f t="shared" si="123"/>
        <v>*</v>
      </c>
      <c r="BS746" s="21" t="str">
        <f t="shared" si="12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2"/>
        <v>Aderente</v>
      </c>
      <c r="BR747" s="21" t="str">
        <f t="shared" si="123"/>
        <v>*</v>
      </c>
      <c r="BS747" s="21" t="str">
        <f t="shared" si="12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2"/>
        <v>Aderente</v>
      </c>
      <c r="BR748" s="21" t="str">
        <f t="shared" si="123"/>
        <v>*</v>
      </c>
      <c r="BS748" s="21" t="str">
        <f t="shared" si="12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2"/>
        <v>Aderente</v>
      </c>
      <c r="BR749" s="21" t="str">
        <f t="shared" si="123"/>
        <v>*</v>
      </c>
      <c r="BS749" s="21" t="str">
        <f t="shared" si="12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2"/>
        <v>Aderente</v>
      </c>
      <c r="BR750" s="21" t="str">
        <f t="shared" si="123"/>
        <v>*</v>
      </c>
      <c r="BS750" s="21" t="str">
        <f t="shared" si="12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2"/>
        <v>Aderente</v>
      </c>
      <c r="BR751" s="21" t="str">
        <f t="shared" si="123"/>
        <v>*</v>
      </c>
      <c r="BS751" s="21" t="str">
        <f t="shared" si="12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2"/>
        <v>Aderente</v>
      </c>
      <c r="BR752" s="21" t="str">
        <f t="shared" si="123"/>
        <v>*</v>
      </c>
      <c r="BS752" s="21" t="str">
        <f t="shared" si="12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2"/>
        <v>Aderente</v>
      </c>
      <c r="BR753" s="21" t="str">
        <f t="shared" si="123"/>
        <v>*</v>
      </c>
      <c r="BS753" s="21" t="str">
        <f t="shared" si="12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5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6">IF(AND(BR758&lt;1,BS758&lt;1),"Produção e Intervalo",IF(BR758&lt;1,"Intervalo",IF(BS758&lt;1,"Produção","Aderente")))</f>
        <v>Aderente</v>
      </c>
      <c r="BR758" s="21" t="str">
        <f t="shared" ref="BR758:BR821" si="127">IF(OR(B758="",F758=""),"*",AY758/P758)</f>
        <v>*</v>
      </c>
      <c r="BS758" s="21" t="str">
        <f t="shared" ref="BS758:BS821" si="128">IF(OR(B758="",F758=""),"*",BA758/Q758)</f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6"/>
        <v>Aderente</v>
      </c>
      <c r="BR759" s="21" t="str">
        <f t="shared" si="127"/>
        <v>*</v>
      </c>
      <c r="BS759" s="21" t="str">
        <f t="shared" si="12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6"/>
        <v>Aderente</v>
      </c>
      <c r="BR760" s="21" t="str">
        <f t="shared" si="127"/>
        <v>*</v>
      </c>
      <c r="BS760" s="21" t="str">
        <f t="shared" si="12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6"/>
        <v>Aderente</v>
      </c>
      <c r="BR761" s="21" t="str">
        <f t="shared" si="127"/>
        <v>*</v>
      </c>
      <c r="BS761" s="21" t="str">
        <f t="shared" si="12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6"/>
        <v>Aderente</v>
      </c>
      <c r="BR762" s="21" t="str">
        <f t="shared" si="127"/>
        <v>*</v>
      </c>
      <c r="BS762" s="21" t="str">
        <f t="shared" si="12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6"/>
        <v>Aderente</v>
      </c>
      <c r="BR763" s="21" t="str">
        <f t="shared" si="127"/>
        <v>*</v>
      </c>
      <c r="BS763" s="21" t="str">
        <f t="shared" si="12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6"/>
        <v>Aderente</v>
      </c>
      <c r="BR764" s="21" t="str">
        <f t="shared" si="127"/>
        <v>*</v>
      </c>
      <c r="BS764" s="21" t="str">
        <f t="shared" si="12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6"/>
        <v>Aderente</v>
      </c>
      <c r="BR765" s="21" t="str">
        <f t="shared" si="127"/>
        <v>*</v>
      </c>
      <c r="BS765" s="21" t="str">
        <f t="shared" si="12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6"/>
        <v>Aderente</v>
      </c>
      <c r="BR766" s="21" t="str">
        <f t="shared" si="127"/>
        <v>*</v>
      </c>
      <c r="BS766" s="21" t="str">
        <f t="shared" si="12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6"/>
        <v>Aderente</v>
      </c>
      <c r="BR767" s="21" t="str">
        <f t="shared" si="127"/>
        <v>*</v>
      </c>
      <c r="BS767" s="21" t="str">
        <f t="shared" si="12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6"/>
        <v>Aderente</v>
      </c>
      <c r="BR768" s="21" t="str">
        <f t="shared" si="127"/>
        <v>*</v>
      </c>
      <c r="BS768" s="21" t="str">
        <f t="shared" si="12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6"/>
        <v>Aderente</v>
      </c>
      <c r="BR769" s="21" t="str">
        <f t="shared" si="127"/>
        <v>*</v>
      </c>
      <c r="BS769" s="21" t="str">
        <f t="shared" si="12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6"/>
        <v>Aderente</v>
      </c>
      <c r="BR770" s="21" t="str">
        <f t="shared" si="127"/>
        <v>*</v>
      </c>
      <c r="BS770" s="21" t="str">
        <f t="shared" si="12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6"/>
        <v>Aderente</v>
      </c>
      <c r="BR771" s="21" t="str">
        <f t="shared" si="127"/>
        <v>*</v>
      </c>
      <c r="BS771" s="21" t="str">
        <f t="shared" si="12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6"/>
        <v>Aderente</v>
      </c>
      <c r="BR772" s="21" t="str">
        <f t="shared" si="127"/>
        <v>*</v>
      </c>
      <c r="BS772" s="21" t="str">
        <f t="shared" si="12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6"/>
        <v>Aderente</v>
      </c>
      <c r="BR773" s="21" t="str">
        <f t="shared" si="127"/>
        <v>*</v>
      </c>
      <c r="BS773" s="21" t="str">
        <f t="shared" si="12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6"/>
        <v>Aderente</v>
      </c>
      <c r="BR774" s="21" t="str">
        <f t="shared" si="127"/>
        <v>*</v>
      </c>
      <c r="BS774" s="21" t="str">
        <f t="shared" si="12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6"/>
        <v>Aderente</v>
      </c>
      <c r="BR775" s="21" t="str">
        <f t="shared" si="127"/>
        <v>*</v>
      </c>
      <c r="BS775" s="21" t="str">
        <f t="shared" si="12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6"/>
        <v>Aderente</v>
      </c>
      <c r="BR776" s="21" t="str">
        <f t="shared" si="127"/>
        <v>*</v>
      </c>
      <c r="BS776" s="21" t="str">
        <f t="shared" si="12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6"/>
        <v>Aderente</v>
      </c>
      <c r="BR777" s="21" t="str">
        <f t="shared" si="127"/>
        <v>*</v>
      </c>
      <c r="BS777" s="21" t="str">
        <f t="shared" si="12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6"/>
        <v>Aderente</v>
      </c>
      <c r="BR778" s="21" t="str">
        <f t="shared" si="127"/>
        <v>*</v>
      </c>
      <c r="BS778" s="21" t="str">
        <f t="shared" si="12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6"/>
        <v>Aderente</v>
      </c>
      <c r="BR779" s="21" t="str">
        <f t="shared" si="127"/>
        <v>*</v>
      </c>
      <c r="BS779" s="21" t="str">
        <f t="shared" si="12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6"/>
        <v>Aderente</v>
      </c>
      <c r="BR780" s="21" t="str">
        <f t="shared" si="127"/>
        <v>*</v>
      </c>
      <c r="BS780" s="21" t="str">
        <f t="shared" si="12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6"/>
        <v>Aderente</v>
      </c>
      <c r="BR781" s="21" t="str">
        <f t="shared" si="127"/>
        <v>*</v>
      </c>
      <c r="BS781" s="21" t="str">
        <f t="shared" si="12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6"/>
        <v>Aderente</v>
      </c>
      <c r="BR782" s="21" t="str">
        <f t="shared" si="127"/>
        <v>*</v>
      </c>
      <c r="BS782" s="21" t="str">
        <f t="shared" si="12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6"/>
        <v>Aderente</v>
      </c>
      <c r="BR783" s="21" t="str">
        <f t="shared" si="127"/>
        <v>*</v>
      </c>
      <c r="BS783" s="21" t="str">
        <f t="shared" si="12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6"/>
        <v>Aderente</v>
      </c>
      <c r="BR784" s="21" t="str">
        <f t="shared" si="127"/>
        <v>*</v>
      </c>
      <c r="BS784" s="21" t="str">
        <f t="shared" si="12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6"/>
        <v>Aderente</v>
      </c>
      <c r="BR785" s="21" t="str">
        <f t="shared" si="127"/>
        <v>*</v>
      </c>
      <c r="BS785" s="21" t="str">
        <f t="shared" si="12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6"/>
        <v>Aderente</v>
      </c>
      <c r="BR786" s="21" t="str">
        <f t="shared" si="127"/>
        <v>*</v>
      </c>
      <c r="BS786" s="21" t="str">
        <f t="shared" si="12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6"/>
        <v>Aderente</v>
      </c>
      <c r="BR787" s="21" t="str">
        <f t="shared" si="127"/>
        <v>*</v>
      </c>
      <c r="BS787" s="21" t="str">
        <f t="shared" si="12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6"/>
        <v>Aderente</v>
      </c>
      <c r="BR788" s="21" t="str">
        <f t="shared" si="127"/>
        <v>*</v>
      </c>
      <c r="BS788" s="21" t="str">
        <f t="shared" si="12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6"/>
        <v>Aderente</v>
      </c>
      <c r="BR789" s="21" t="str">
        <f t="shared" si="127"/>
        <v>*</v>
      </c>
      <c r="BS789" s="21" t="str">
        <f t="shared" si="12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6"/>
        <v>Aderente</v>
      </c>
      <c r="BR790" s="21" t="str">
        <f t="shared" si="127"/>
        <v>*</v>
      </c>
      <c r="BS790" s="21" t="str">
        <f t="shared" si="12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6"/>
        <v>Aderente</v>
      </c>
      <c r="BR791" s="21" t="str">
        <f t="shared" si="127"/>
        <v>*</v>
      </c>
      <c r="BS791" s="21" t="str">
        <f t="shared" si="12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6"/>
        <v>Aderente</v>
      </c>
      <c r="BR792" s="21" t="str">
        <f t="shared" si="127"/>
        <v>*</v>
      </c>
      <c r="BS792" s="21" t="str">
        <f t="shared" si="12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6"/>
        <v>Aderente</v>
      </c>
      <c r="BR793" s="21" t="str">
        <f t="shared" si="127"/>
        <v>*</v>
      </c>
      <c r="BS793" s="21" t="str">
        <f t="shared" si="12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6"/>
        <v>Aderente</v>
      </c>
      <c r="BR794" s="21" t="str">
        <f t="shared" si="127"/>
        <v>*</v>
      </c>
      <c r="BS794" s="21" t="str">
        <f t="shared" si="12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5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6"/>
        <v>Aderente</v>
      </c>
      <c r="BR795" s="21" t="str">
        <f t="shared" si="127"/>
        <v>*</v>
      </c>
      <c r="BS795" s="21" t="str">
        <f t="shared" si="12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5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6"/>
        <v>Aderente</v>
      </c>
      <c r="BR796" s="21" t="str">
        <f t="shared" si="127"/>
        <v>*</v>
      </c>
      <c r="BS796" s="21" t="str">
        <f t="shared" si="128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5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6"/>
        <v>Aderente</v>
      </c>
      <c r="BR797" s="21" t="str">
        <f t="shared" si="127"/>
        <v>*</v>
      </c>
      <c r="BS797" s="21" t="str">
        <f t="shared" si="128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5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6"/>
        <v>Aderente</v>
      </c>
      <c r="BR798" s="21" t="str">
        <f t="shared" si="127"/>
        <v>*</v>
      </c>
      <c r="BS798" s="21" t="str">
        <f t="shared" si="128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5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6"/>
        <v>Aderente</v>
      </c>
      <c r="BR799" s="21" t="str">
        <f t="shared" si="127"/>
        <v>*</v>
      </c>
      <c r="BS799" s="21" t="str">
        <f t="shared" si="128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5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6"/>
        <v>Aderente</v>
      </c>
      <c r="BR800" s="21" t="str">
        <f t="shared" si="127"/>
        <v>*</v>
      </c>
      <c r="BS800" s="21" t="str">
        <f t="shared" si="128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5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6"/>
        <v>Aderente</v>
      </c>
      <c r="BR801" s="21" t="str">
        <f t="shared" si="127"/>
        <v>*</v>
      </c>
      <c r="BS801" s="21" t="str">
        <f t="shared" si="128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5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6"/>
        <v>Aderente</v>
      </c>
      <c r="BR802" s="21" t="str">
        <f t="shared" si="127"/>
        <v>*</v>
      </c>
      <c r="BS802" s="21" t="str">
        <f t="shared" si="128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5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6"/>
        <v>Aderente</v>
      </c>
      <c r="BR803" s="21" t="str">
        <f t="shared" si="127"/>
        <v>*</v>
      </c>
      <c r="BS803" s="21" t="str">
        <f t="shared" si="128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5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6"/>
        <v>Aderente</v>
      </c>
      <c r="BR804" s="21" t="str">
        <f t="shared" si="127"/>
        <v>*</v>
      </c>
      <c r="BS804" s="21" t="str">
        <f t="shared" si="128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5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6"/>
        <v>Aderente</v>
      </c>
      <c r="BR805" s="21" t="str">
        <f t="shared" si="127"/>
        <v>*</v>
      </c>
      <c r="BS805" s="21" t="str">
        <f t="shared" si="128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6"/>
        <v>Aderente</v>
      </c>
      <c r="BR806" s="21" t="str">
        <f t="shared" si="127"/>
        <v>*</v>
      </c>
      <c r="BS806" s="21" t="str">
        <f t="shared" si="128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6"/>
        <v>Aderente</v>
      </c>
      <c r="BR807" s="21" t="str">
        <f t="shared" si="127"/>
        <v>*</v>
      </c>
      <c r="BS807" s="21" t="str">
        <f t="shared" si="128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6"/>
        <v>Aderente</v>
      </c>
      <c r="BR808" s="21" t="str">
        <f t="shared" si="127"/>
        <v>*</v>
      </c>
      <c r="BS808" s="21" t="str">
        <f t="shared" si="128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5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6"/>
        <v>Aderente</v>
      </c>
      <c r="BR809" s="21" t="str">
        <f t="shared" si="127"/>
        <v>*</v>
      </c>
      <c r="BS809" s="21" t="str">
        <f t="shared" si="128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5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6"/>
        <v>Aderente</v>
      </c>
      <c r="BR810" s="21" t="str">
        <f t="shared" si="127"/>
        <v>*</v>
      </c>
      <c r="BS810" s="21" t="str">
        <f t="shared" si="128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5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6"/>
        <v>Aderente</v>
      </c>
      <c r="BR811" s="21" t="str">
        <f t="shared" si="127"/>
        <v>*</v>
      </c>
      <c r="BS811" s="21" t="str">
        <f t="shared" si="128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5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6"/>
        <v>Aderente</v>
      </c>
      <c r="BR812" s="21" t="str">
        <f t="shared" si="127"/>
        <v>*</v>
      </c>
      <c r="BS812" s="21" t="str">
        <f t="shared" si="128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5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6"/>
        <v>Aderente</v>
      </c>
      <c r="BR813" s="21" t="str">
        <f t="shared" si="127"/>
        <v>*</v>
      </c>
      <c r="BS813" s="21" t="str">
        <f t="shared" si="128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6"/>
        <v>Aderente</v>
      </c>
      <c r="BR814" s="21" t="str">
        <f t="shared" si="127"/>
        <v>*</v>
      </c>
      <c r="BS814" s="21" t="str">
        <f t="shared" si="128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6"/>
        <v>Aderente</v>
      </c>
      <c r="BR815" s="21" t="str">
        <f t="shared" si="127"/>
        <v>*</v>
      </c>
      <c r="BS815" s="21" t="str">
        <f t="shared" si="128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6"/>
        <v>Aderente</v>
      </c>
      <c r="BR816" s="21" t="str">
        <f t="shared" si="127"/>
        <v>*</v>
      </c>
      <c r="BS816" s="21" t="str">
        <f t="shared" si="128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6"/>
        <v>Aderente</v>
      </c>
      <c r="BR817" s="21" t="str">
        <f t="shared" si="127"/>
        <v>*</v>
      </c>
      <c r="BS817" s="21" t="str">
        <f t="shared" si="128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9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9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9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21" t="str">
        <f t="shared" si="127"/>
        <v>*</v>
      </c>
      <c r="BS821" s="21" t="str">
        <f t="shared" si="128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9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30">IF(AND(BR822&lt;1,BS822&lt;1),"Produção e Intervalo",IF(BR822&lt;1,"Intervalo",IF(BS822&lt;1,"Produção","Aderente")))</f>
        <v>Aderente</v>
      </c>
      <c r="BR822" s="21" t="str">
        <f t="shared" ref="BR822:BR843" si="131">IF(OR(B822="",F822=""),"*",AY822/P822)</f>
        <v>*</v>
      </c>
      <c r="BS822" s="21" t="str">
        <f t="shared" ref="BS822:BS843" si="132">IF(OR(B822="",F822=""),"*",BA822/Q822)</f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9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0"/>
        <v>Aderente</v>
      </c>
      <c r="BR823" s="21" t="str">
        <f t="shared" si="131"/>
        <v>*</v>
      </c>
      <c r="BS823" s="21" t="str">
        <f t="shared" si="132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9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0"/>
        <v>Aderente</v>
      </c>
      <c r="BR824" s="21" t="str">
        <f t="shared" si="131"/>
        <v>*</v>
      </c>
      <c r="BS824" s="21" t="str">
        <f t="shared" si="132"/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9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0"/>
        <v>Aderente</v>
      </c>
      <c r="BR825" s="21" t="str">
        <f t="shared" si="131"/>
        <v>*</v>
      </c>
      <c r="BS825" s="21" t="str">
        <f t="shared" si="132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9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0"/>
        <v>Aderente</v>
      </c>
      <c r="BR826" s="50" t="str">
        <f t="shared" si="131"/>
        <v>*</v>
      </c>
      <c r="BS826" s="50" t="str">
        <f t="shared" si="132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9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0"/>
        <v>Aderente</v>
      </c>
      <c r="BR827" s="50" t="str">
        <f t="shared" si="131"/>
        <v>*</v>
      </c>
      <c r="BS827" s="50" t="str">
        <f t="shared" si="132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9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0"/>
        <v>Aderente</v>
      </c>
      <c r="BR828" s="50" t="str">
        <f t="shared" si="131"/>
        <v>*</v>
      </c>
      <c r="BS828" s="50" t="str">
        <f t="shared" si="132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9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0"/>
        <v>Aderente</v>
      </c>
      <c r="BR829" s="50" t="str">
        <f t="shared" si="131"/>
        <v>*</v>
      </c>
      <c r="BS829" s="50" t="str">
        <f t="shared" si="132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9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0"/>
        <v>Aderente</v>
      </c>
      <c r="BR830" s="50" t="str">
        <f t="shared" si="131"/>
        <v>*</v>
      </c>
      <c r="BS830" s="50" t="str">
        <f t="shared" si="132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9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0"/>
        <v>Aderente</v>
      </c>
      <c r="BR831" s="50" t="str">
        <f t="shared" si="131"/>
        <v>*</v>
      </c>
      <c r="BS831" s="50" t="str">
        <f t="shared" si="132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9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0"/>
        <v>Aderente</v>
      </c>
      <c r="BR832" s="50" t="str">
        <f t="shared" si="131"/>
        <v>*</v>
      </c>
      <c r="BS832" s="50" t="str">
        <f t="shared" si="132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9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0"/>
        <v>Aderente</v>
      </c>
      <c r="BR833" s="50" t="str">
        <f t="shared" si="131"/>
        <v>*</v>
      </c>
      <c r="BS833" s="50" t="str">
        <f t="shared" si="132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9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0"/>
        <v>Aderente</v>
      </c>
      <c r="BR834" s="50" t="str">
        <f t="shared" si="131"/>
        <v>*</v>
      </c>
      <c r="BS834" s="50" t="str">
        <f t="shared" si="132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9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0"/>
        <v>Aderente</v>
      </c>
      <c r="BR835" s="50" t="str">
        <f t="shared" si="131"/>
        <v>*</v>
      </c>
      <c r="BS835" s="50" t="str">
        <f t="shared" si="132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9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0"/>
        <v>Aderente</v>
      </c>
      <c r="BR836" s="50" t="str">
        <f t="shared" si="131"/>
        <v>*</v>
      </c>
      <c r="BS836" s="50" t="str">
        <f t="shared" si="132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9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0"/>
        <v>Aderente</v>
      </c>
      <c r="BR837" s="50" t="str">
        <f t="shared" si="131"/>
        <v>*</v>
      </c>
      <c r="BS837" s="50" t="str">
        <f t="shared" si="132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9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0"/>
        <v>Aderente</v>
      </c>
      <c r="BR838" s="50" t="str">
        <f t="shared" si="131"/>
        <v>*</v>
      </c>
      <c r="BS838" s="50" t="str">
        <f t="shared" si="132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9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0"/>
        <v>Aderente</v>
      </c>
      <c r="BR839" s="50" t="str">
        <f t="shared" si="131"/>
        <v>*</v>
      </c>
      <c r="BS839" s="50" t="str">
        <f t="shared" si="132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9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0"/>
        <v>Aderente</v>
      </c>
      <c r="BR840" s="50" t="str">
        <f t="shared" si="131"/>
        <v>*</v>
      </c>
      <c r="BS840" s="50" t="str">
        <f t="shared" si="132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9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0"/>
        <v>Aderente</v>
      </c>
      <c r="BR841" s="50" t="str">
        <f t="shared" si="131"/>
        <v>*</v>
      </c>
      <c r="BS841" s="50" t="str">
        <f t="shared" si="132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9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0"/>
        <v>Aderente</v>
      </c>
      <c r="BR842" s="50" t="str">
        <f t="shared" si="131"/>
        <v>*</v>
      </c>
      <c r="BS842" s="50" t="str">
        <f t="shared" si="132"/>
        <v>*</v>
      </c>
    </row>
    <row r="843" spans="1:7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9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30"/>
        <v>Aderente</v>
      </c>
      <c r="BR843" s="205" t="str">
        <f t="shared" si="131"/>
        <v>*</v>
      </c>
      <c r="BS843" s="205" t="str">
        <f t="shared" si="132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213 AZ215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213 BI215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844 BK217:BK221"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1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S66:T213 T214:T823 S214:S825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AI6:AI844 F114:F453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AZ6:AZ213 AZ215:AZ363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1547</v>
      </c>
      <c r="D5" s="291"/>
      <c r="E5" s="291"/>
      <c r="F5" s="291"/>
      <c r="G5" s="291"/>
      <c r="H5" s="291"/>
      <c r="I5" s="291"/>
      <c r="J5" s="292"/>
      <c r="K5" s="293" t="s">
        <v>1548</v>
      </c>
      <c r="L5" s="294"/>
      <c r="M5" s="294"/>
      <c r="N5" s="294"/>
      <c r="O5" s="295" t="s">
        <v>1549</v>
      </c>
      <c r="P5" s="296"/>
    </row>
    <row r="6" spans="1:16" s="81" customFormat="1" ht="15" customHeight="1">
      <c r="A6" s="73" t="s">
        <v>1550</v>
      </c>
      <c r="B6" s="82" t="s">
        <v>1551</v>
      </c>
      <c r="C6" s="83" t="s">
        <v>1062</v>
      </c>
      <c r="D6" s="84" t="s">
        <v>1063</v>
      </c>
      <c r="E6" s="83" t="s">
        <v>1552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1553</v>
      </c>
      <c r="M6" s="87" t="s">
        <v>708</v>
      </c>
      <c r="N6" s="88" t="s">
        <v>1057</v>
      </c>
      <c r="O6" s="204" t="s">
        <v>1100</v>
      </c>
      <c r="P6" s="149" t="s">
        <v>1554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*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ZSF-ZEV</v>
      </c>
      <c r="H233" s="129">
        <f>IF(SP_NORTE!K232="","*",SP_NORTE!K232)</f>
        <v>422</v>
      </c>
      <c r="I233" s="126">
        <f>IF(SP_NORTE!O232="","*",SP_NORTE!O232)</f>
        <v>0.375</v>
      </c>
      <c r="J233" s="126">
        <f>IF(SP_NORTE!P232="","*",SP_NORTE!P232)</f>
        <v>4.1666666666666664E-2</v>
      </c>
      <c r="K233" s="90" t="str">
        <f>IF(SP_NORTE!AK232="","*",SP_NORTE!AK232)</f>
        <v>ZSF</v>
      </c>
      <c r="L233" s="90" t="str">
        <f>IF(SP_NORTE!AM232="","*",SP_NORTE!AM232)</f>
        <v>ZSF-ZEV</v>
      </c>
      <c r="M233" s="90">
        <f>IF(SP_NORTE!AP232="","*",SP_NORTE!AP232)</f>
        <v>422</v>
      </c>
      <c r="N233" s="90" t="str">
        <f>IF(SP_NORTE!AM232="","*",SP_NORTE!AM232)</f>
        <v>ZSF-ZEV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>
        <f>IF(SP_NORTE!B233="","*",SP_NORTE!B233)</f>
        <v>45975</v>
      </c>
      <c r="B234" s="90" t="str">
        <f>IF(SP_NORTE!X233="","*",SP_NORTE!X233)</f>
        <v>*</v>
      </c>
      <c r="C234" s="90" t="str">
        <f>IF(SP_NORTE!S233="","*",SP_NORTE!S233)</f>
        <v>SP NORTE</v>
      </c>
      <c r="D234" s="90" t="str">
        <f>IF(SP_NORTE!T233="","*",SP_NORTE!T233)</f>
        <v>TMI-ZEB</v>
      </c>
      <c r="E234" s="90" t="str">
        <f>IF(SP_NORTE!D233="","*",SP_NORTE!D233)</f>
        <v>JULIO CÉSAR (TP-701)</v>
      </c>
      <c r="F234" s="90" t="str">
        <f>IF(SP_NORTE!H233="","*",SP_NORTE!H233)</f>
        <v>ZDPZVP</v>
      </c>
      <c r="G234" s="90" t="str">
        <f>IF(SP_NORTE!M233="","*",SP_NORTE!M233)</f>
        <v>ZDP-ZVP</v>
      </c>
      <c r="H234" s="129">
        <f>IF(SP_NORTE!K233="","*",SP_NORTE!K233)</f>
        <v>303.3</v>
      </c>
      <c r="I234" s="126">
        <f>IF(SP_NORTE!O233="","*",SP_NORTE!O233)</f>
        <v>0.35416666666666669</v>
      </c>
      <c r="J234" s="126">
        <f>IF(SP_NORTE!P233="","*",SP_NORTE!P233)</f>
        <v>8.3333333333333329E-2</v>
      </c>
      <c r="K234" s="90" t="str">
        <f>IF(SP_NORTE!AK233="","*",SP_NORTE!AK233)</f>
        <v>ZDPZVP</v>
      </c>
      <c r="L234" s="90" t="str">
        <f>IF(SP_NORTE!AM233="","*",SP_NORTE!AM233)</f>
        <v>ZDP-ZVP</v>
      </c>
      <c r="M234" s="90">
        <f>IF(SP_NORTE!AP233="","*",SP_NORTE!AP233)</f>
        <v>303.3</v>
      </c>
      <c r="N234" s="90" t="str">
        <f>IF(SP_NORTE!AM233="","*",SP_NORTE!AM233)</f>
        <v>ZDP-ZVP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>
        <f>IF(SP_NORTE!B234="","*",SP_NORTE!B234)</f>
        <v>45975</v>
      </c>
      <c r="B235" s="90" t="str">
        <f>IF(SP_NORTE!X234="","*",SP_NORTE!X234)</f>
        <v>*</v>
      </c>
      <c r="C235" s="90" t="str">
        <f>IF(SP_NORTE!S234="","*",SP_NORTE!S234)</f>
        <v>SP NORTE</v>
      </c>
      <c r="D235" s="90" t="str">
        <f>IF(SP_NORTE!T234="","*",SP_NORTE!T234)</f>
        <v>TMI-ZEB</v>
      </c>
      <c r="E235" s="90" t="str">
        <f>IF(SP_NORTE!D234="","*",SP_NORTE!D234)</f>
        <v>JULIO (TP-697)</v>
      </c>
      <c r="F235" s="90" t="str">
        <f>IF(SP_NORTE!H234="","*",SP_NORTE!H234)</f>
        <v>ZDPZVP</v>
      </c>
      <c r="G235" s="90" t="str">
        <f>IF(SP_NORTE!M234="","*",SP_NORTE!M234)</f>
        <v>ZDP-ZVP</v>
      </c>
      <c r="H235" s="129">
        <f>IF(SP_NORTE!K234="","*",SP_NORTE!K234)</f>
        <v>303.3</v>
      </c>
      <c r="I235" s="126">
        <f>IF(SP_NORTE!O234="","*",SP_NORTE!O234)</f>
        <v>0.35416666666666669</v>
      </c>
      <c r="J235" s="126" t="str">
        <f>IF(SP_NORTE!P234="","*",SP_NORTE!P234)</f>
        <v>*</v>
      </c>
      <c r="K235" s="90" t="str">
        <f>IF(SP_NORTE!AK234="","*",SP_NORTE!AK234)</f>
        <v>ZDPZVP</v>
      </c>
      <c r="L235" s="90" t="str">
        <f>IF(SP_NORTE!AM234="","*",SP_NORTE!AM234)</f>
        <v>ZDP-ZVP</v>
      </c>
      <c r="M235" s="90">
        <f>IF(SP_NORTE!AP234="","*",SP_NORTE!AP234)</f>
        <v>303.3</v>
      </c>
      <c r="N235" s="90" t="str">
        <f>IF(SP_NORTE!AM234="","*",SP_NORTE!AM234)</f>
        <v>ZDP-ZVP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>
        <f>IF(SP_NORTE!B235="","*",SP_NORTE!B235)</f>
        <v>45975</v>
      </c>
      <c r="B236" s="90" t="str">
        <f>IF(SP_NORTE!X235="","*",SP_NORTE!X235)</f>
        <v>*</v>
      </c>
      <c r="C236" s="90" t="str">
        <f>IF(SP_NORTE!S235="","*",SP_NORTE!S235)</f>
        <v>SP NORTE</v>
      </c>
      <c r="D236" s="90" t="str">
        <f>IF(SP_NORTE!T235="","*",SP_NORTE!T235)</f>
        <v>TMI-ZEB</v>
      </c>
      <c r="E236" s="90" t="str">
        <f>IF(SP_NORTE!D235="","*",SP_NORTE!D235)</f>
        <v>JOVÂNIO (TP-850)</v>
      </c>
      <c r="F236" s="90" t="str">
        <f>IF(SP_NORTE!H235="","*",SP_NORTE!H235)</f>
        <v>ZDPZVP</v>
      </c>
      <c r="G236" s="90" t="str">
        <f>IF(SP_NORTE!M235="","*",SP_NORTE!M235)</f>
        <v>ZDP-ZVP</v>
      </c>
      <c r="H236" s="129">
        <f>IF(SP_NORTE!K235="","*",SP_NORTE!K235)</f>
        <v>303.3</v>
      </c>
      <c r="I236" s="126">
        <f>IF(SP_NORTE!O235="","*",SP_NORTE!O235)</f>
        <v>0.35416666666666669</v>
      </c>
      <c r="J236" s="126" t="str">
        <f>IF(SP_NORTE!P235="","*",SP_NORTE!P235)</f>
        <v>*</v>
      </c>
      <c r="K236" s="90" t="str">
        <f>IF(SP_NORTE!AK235="","*",SP_NORTE!AK235)</f>
        <v>ZDPZVP</v>
      </c>
      <c r="L236" s="90" t="str">
        <f>IF(SP_NORTE!AM235="","*",SP_NORTE!AM235)</f>
        <v>ZDP-ZVP</v>
      </c>
      <c r="M236" s="90">
        <f>IF(SP_NORTE!AP235="","*",SP_NORTE!AP235)</f>
        <v>303.3</v>
      </c>
      <c r="N236" s="90" t="str">
        <f>IF(SP_NORTE!AM235="","*",SP_NORTE!AM235)</f>
        <v>ZDP-ZVP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1555</v>
      </c>
      <c r="V1" s="302"/>
      <c r="W1" s="302"/>
    </row>
    <row r="2" spans="1:23" s="91" customFormat="1">
      <c r="A2" s="94" t="s">
        <v>1556</v>
      </c>
      <c r="B2" s="94" t="s">
        <v>1551</v>
      </c>
      <c r="C2" s="94" t="s">
        <v>508</v>
      </c>
      <c r="D2" s="95" t="s">
        <v>1062</v>
      </c>
      <c r="E2" s="95" t="s">
        <v>1063</v>
      </c>
      <c r="F2" s="95" t="s">
        <v>1550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1557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DESLOCAMENTO</v>
      </c>
      <c r="I229" s="180" t="str">
        <f>IF(SP_NORTE!H232="","*",SP_NORTE!H232)</f>
        <v>ZSF</v>
      </c>
      <c r="J229" s="180" t="str">
        <f>IF(SP_NORTE!I232="","*",SP_NORTE!I232)</f>
        <v>ZEV</v>
      </c>
      <c r="K229" s="171" t="str">
        <f>IF(SP_NORTE!M232="","*",SP_NORTE!M232)</f>
        <v>ZSF-ZEV</v>
      </c>
      <c r="L229" s="171" t="str">
        <f>IF(SP_NORTE!N232="","*",SP_NORTE!N232)</f>
        <v>ZSFZEV</v>
      </c>
      <c r="M229" s="172">
        <f>IF(SP_NORTE!J232="","*",SP_NORTE!J232)</f>
        <v>73</v>
      </c>
      <c r="N229" s="179">
        <f>IF(SP_NORTE!K232="","*",SP_NORTE!K232)</f>
        <v>422</v>
      </c>
      <c r="O229" s="179" t="str">
        <f>IF(SP_NORTE!L232="","*",SP_NORTE!L232)</f>
        <v>-</v>
      </c>
      <c r="P229" s="178">
        <f>IF(SP_NORTE!O232="","*",SP_NORTE!O232)</f>
        <v>0.375</v>
      </c>
      <c r="Q229" s="178">
        <f>IF(SP_NORTE!P232="","*",SP_NORTE!P232)</f>
        <v>4.1666666666666664E-2</v>
      </c>
      <c r="R229" s="180" t="str">
        <f>IF(SP_NORTE!Q232="","*",CONCATENATE(SP_NORTE!Q232," ",SP_NORTE!R232))</f>
        <v>1 BINÁRIO</v>
      </c>
      <c r="S229" s="180" t="str">
        <f>IF(SP_NORTE!V232="","*",SP_NORTE!V232)</f>
        <v>Sávio</v>
      </c>
      <c r="T229" s="180" t="str">
        <f>IF(SP_NORTE!W232="","*",SP_NORTE!W232)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SP NORTE</v>
      </c>
      <c r="E230" s="171" t="str">
        <f>IF(SP_NORTE!T233="","*",SP_NORTE!T233)</f>
        <v>TMI-ZEB</v>
      </c>
      <c r="F230" s="180">
        <f>IF(SP_NORTE!B233="","*",SP_NORTE!B233)</f>
        <v>45975</v>
      </c>
      <c r="G230" s="180" t="str">
        <f>IF(SP_NORTE!D233="","*",SP_NORTE!D233)</f>
        <v>JULIO CÉSAR (TP-701)</v>
      </c>
      <c r="H230" s="180" t="str">
        <f>IF(SP_NORTE!F233="","*",SP_NORTE!F233)</f>
        <v>PDM - ALÍVIO DE TENSÃO</v>
      </c>
      <c r="I230" s="180" t="str">
        <f>IF(SP_NORTE!H233="","*",SP_NORTE!H233)</f>
        <v>ZDPZVP</v>
      </c>
      <c r="J230" s="180" t="str">
        <f>IF(SP_NORTE!I233="","*",SP_NORTE!I233)</f>
        <v>-</v>
      </c>
      <c r="K230" s="171" t="str">
        <f>IF(SP_NORTE!M233="","*",SP_NORTE!M233)</f>
        <v>ZDP-ZVP</v>
      </c>
      <c r="L230" s="171" t="str">
        <f>IF(SP_NORTE!N233="","*",SP_NORTE!N233)</f>
        <v>ZDPZVP</v>
      </c>
      <c r="M230" s="172">
        <f>IF(SP_NORTE!J233="","*",SP_NORTE!J233)</f>
        <v>73</v>
      </c>
      <c r="N230" s="179">
        <f>IF(SP_NORTE!K233="","*",SP_NORTE!K233)</f>
        <v>303.3</v>
      </c>
      <c r="O230" s="179" t="str">
        <f>IF(SP_NORTE!L233="","*",SP_NORTE!L233)</f>
        <v>-</v>
      </c>
      <c r="P230" s="178">
        <f>IF(SP_NORTE!O233="","*",SP_NORTE!O233)</f>
        <v>0.35416666666666669</v>
      </c>
      <c r="Q230" s="178">
        <f>IF(SP_NORTE!P233="","*",SP_NORTE!P233)</f>
        <v>8.3333333333333329E-2</v>
      </c>
      <c r="R230" s="180" t="str">
        <f>IF(SP_NORTE!Q233="","*",CONCATENATE(SP_NORTE!Q233," ",SP_NORTE!R233))</f>
        <v>20 M</v>
      </c>
      <c r="S230" s="180" t="str">
        <f>IF(SP_NORTE!V233="","*",SP_NORTE!V233)</f>
        <v>Júlio César</v>
      </c>
      <c r="T230" s="180" t="str">
        <f>IF(SP_NORTE!W233="","*",SP_NORTE!W233)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>
        <f>IF(SP_NORTE!B234="","*",SP_NORTE!B234)</f>
        <v>45975</v>
      </c>
      <c r="G231" s="180" t="str">
        <f>IF(SP_NORTE!D234="","*",SP_NORTE!D234)</f>
        <v>JULIO (TP-697)</v>
      </c>
      <c r="H231" s="180" t="str">
        <f>IF(SP_NORTE!F234="","*",SP_NORTE!F234)</f>
        <v>PDM - SOLDA</v>
      </c>
      <c r="I231" s="180" t="str">
        <f>IF(SP_NORTE!H234="","*",SP_NORTE!H234)</f>
        <v>ZDPZVP</v>
      </c>
      <c r="J231" s="180" t="str">
        <f>IF(SP_NORTE!I234="","*",SP_NORTE!I234)</f>
        <v>-</v>
      </c>
      <c r="K231" s="171" t="str">
        <f>IF(SP_NORTE!M234="","*",SP_NORTE!M234)</f>
        <v>ZDP-ZVP</v>
      </c>
      <c r="L231" s="171" t="str">
        <f>IF(SP_NORTE!N234="","*",SP_NORTE!N234)</f>
        <v>ZDPZVP</v>
      </c>
      <c r="M231" s="172">
        <f>IF(SP_NORTE!J234="","*",SP_NORTE!J234)</f>
        <v>73</v>
      </c>
      <c r="N231" s="179">
        <f>IF(SP_NORTE!K234="","*",SP_NORTE!K234)</f>
        <v>303.3</v>
      </c>
      <c r="O231" s="179" t="str">
        <f>IF(SP_NORTE!L234="","*",SP_NORTE!L234)</f>
        <v>-</v>
      </c>
      <c r="P231" s="178">
        <f>IF(SP_NORTE!O234="","*",SP_NORTE!O234)</f>
        <v>0.35416666666666669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JOVÂNIO (TP-850)</v>
      </c>
      <c r="H232" s="180" t="str">
        <f>IF(SP_NORTE!F235="","*",SP_NORTE!F235)</f>
        <v>PDM - SOLDA</v>
      </c>
      <c r="I232" s="180" t="str">
        <f>IF(SP_NORTE!H235="","*",SP_NORTE!H235)</f>
        <v>ZDPZVP</v>
      </c>
      <c r="J232" s="180" t="str">
        <f>IF(SP_NORTE!I235="","*",SP_NORTE!I235)</f>
        <v>-</v>
      </c>
      <c r="K232" s="171" t="str">
        <f>IF(SP_NORTE!M235="","*",SP_NORTE!M235)</f>
        <v>ZDP-ZVP</v>
      </c>
      <c r="L232" s="171" t="str">
        <f>IF(SP_NORTE!N235="","*",SP_NORTE!N235)</f>
        <v>ZDPZVP</v>
      </c>
      <c r="M232" s="172">
        <f>IF(SP_NORTE!J235="","*",SP_NORTE!J235)</f>
        <v>73</v>
      </c>
      <c r="N232" s="179">
        <f>IF(SP_NORTE!K235="","*",SP_NORTE!K235)</f>
        <v>303.3</v>
      </c>
      <c r="O232" s="179" t="str">
        <f>IF(SP_NORTE!L235="","*",SP_NORTE!L235)</f>
        <v>*</v>
      </c>
      <c r="P232" s="178">
        <f>IF(SP_NORTE!O235="","*",SP_NORTE!O235)</f>
        <v>0.35416666666666669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1559</v>
      </c>
      <c r="C2" s="134" t="s">
        <v>1047</v>
      </c>
      <c r="D2" s="83" t="s">
        <v>1049</v>
      </c>
      <c r="E2" s="83" t="s">
        <v>1560</v>
      </c>
      <c r="F2" s="111" t="s">
        <v>1561</v>
      </c>
      <c r="G2" s="83" t="s">
        <v>1562</v>
      </c>
      <c r="H2" s="83" t="s">
        <v>1563</v>
      </c>
      <c r="I2" s="83" t="s">
        <v>1564</v>
      </c>
      <c r="J2" s="83" t="s">
        <v>1565</v>
      </c>
      <c r="K2" s="85" t="s">
        <v>1566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ZSF-ZEV</v>
      </c>
      <c r="G182" s="107" t="str">
        <f>IF(SP_NORTE!I232="","*",SP_NORTE!I232)</f>
        <v>ZEV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>
        <f>IF(SP_NORTE!B233="","*",SP_NORTE!B233)</f>
        <v>45975</v>
      </c>
      <c r="D183" s="106" t="str">
        <f>IF(SP_NORTE!D233="","*",SP_NORTE!D233)</f>
        <v>JULIO CÉSAR (TP-701)</v>
      </c>
      <c r="E183" s="106" t="str">
        <f>IF(SP_NORTE!H233="","*",SP_NORTE!H233)</f>
        <v>ZDPZVP</v>
      </c>
      <c r="F183" s="112" t="str">
        <f>IF(SP_NORTE!M233="","*",SP_NORTE!M233)</f>
        <v>ZDP-ZVP</v>
      </c>
      <c r="G183" s="107" t="str">
        <f>IF(SP_NORTE!I233="","*",SP_NORTE!I233)</f>
        <v>-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>
        <f>IF(SP_NORTE!B234="","*",SP_NORTE!B234)</f>
        <v>45975</v>
      </c>
      <c r="D184" s="106" t="str">
        <f>IF(SP_NORTE!D234="","*",SP_NORTE!D234)</f>
        <v>JULIO (TP-697)</v>
      </c>
      <c r="E184" s="106" t="str">
        <f>IF(SP_NORTE!H234="","*",SP_NORTE!H234)</f>
        <v>ZDPZVP</v>
      </c>
      <c r="F184" s="112" t="str">
        <f>IF(SP_NORTE!M234="","*",SP_NORTE!M234)</f>
        <v>ZDP-ZVP</v>
      </c>
      <c r="G184" s="107" t="str">
        <f>IF(SP_NORTE!I234="","*",SP_NORTE!I234)</f>
        <v>-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>
        <f>IF(SP_NORTE!B235="","*",SP_NORTE!B235)</f>
        <v>45975</v>
      </c>
      <c r="D185" s="106" t="str">
        <f>IF(SP_NORTE!D235="","*",SP_NORTE!D235)</f>
        <v>JOVÂNIO (TP-850)</v>
      </c>
      <c r="E185" s="106" t="str">
        <f>IF(SP_NORTE!H235="","*",SP_NORTE!H235)</f>
        <v>ZDPZVP</v>
      </c>
      <c r="F185" s="112" t="str">
        <f>IF(SP_NORTE!M235="","*",SP_NORTE!M235)</f>
        <v>ZDP-ZVP</v>
      </c>
      <c r="G185" s="107" t="str">
        <f>IF(SP_NORTE!I235="","*",SP_NORTE!I235)</f>
        <v>-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2025-11-13T15:59:16Z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