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8" documentId="8_{B6337239-1A00-434D-AAD0-422EA1FEB5AE}" xr6:coauthVersionLast="47" xr6:coauthVersionMax="47" xr10:uidLastSave="{06701D85-0B2E-4573-9E3B-A2E376DD82B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52" i="1" l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F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E132" i="13" s="1"/>
  <c r="H127" i="1" a="1"/>
  <c r="H127" i="1" s="1"/>
  <c r="E130" i="13" s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F89" i="13" s="1"/>
  <c r="M92" i="1" a="1"/>
  <c r="M92" i="1"/>
  <c r="F90" i="13" s="1"/>
  <c r="M93" i="1" a="1"/>
  <c r="M93" i="1"/>
  <c r="F91" i="13" s="1"/>
  <c r="M94" i="1" a="1"/>
  <c r="M94" i="1"/>
  <c r="F92" i="13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F68" i="13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F76" i="13" s="1"/>
  <c r="M79" i="1" a="1"/>
  <c r="M79" i="1"/>
  <c r="F77" i="13" s="1"/>
  <c r="M76" i="1" a="1"/>
  <c r="M76" i="1"/>
  <c r="F74" i="13" s="1"/>
  <c r="N76" i="1" a="1"/>
  <c r="N76" i="1"/>
  <c r="L74" i="12" s="1"/>
  <c r="H72" i="1" a="1"/>
  <c r="H72" i="1" s="1"/>
  <c r="E70" i="13" s="1"/>
  <c r="M72" i="1" a="1"/>
  <c r="M72" i="1"/>
  <c r="F70" i="13" s="1"/>
  <c r="N72" i="1" a="1"/>
  <c r="N72" i="1"/>
  <c r="L70" i="12" s="1"/>
  <c r="H75" i="1" a="1"/>
  <c r="H75" i="1" s="1"/>
  <c r="E73" i="13" s="1"/>
  <c r="M61" i="1" a="1"/>
  <c r="M61" i="1" s="1"/>
  <c r="F59" i="13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E61" i="13" s="1"/>
  <c r="M60" i="1" a="1"/>
  <c r="M60" i="1"/>
  <c r="F58" i="13" s="1"/>
  <c r="N60" i="1" a="1"/>
  <c r="N60" i="1"/>
  <c r="L58" i="12" s="1"/>
  <c r="M62" i="1" a="1"/>
  <c r="M62" i="1"/>
  <c r="F60" i="13" s="1"/>
  <c r="N62" i="1" a="1"/>
  <c r="N62" i="1"/>
  <c r="L60" i="12" s="1"/>
  <c r="M63" i="1" a="1"/>
  <c r="M63" i="1"/>
  <c r="F61" i="13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R160" i="1"/>
  <c r="S160" i="1" a="1"/>
  <c r="S160" i="1" s="1"/>
  <c r="D163" i="12" s="1"/>
  <c r="T160" i="1" a="1"/>
  <c r="T160" i="1" s="1"/>
  <c r="E163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64" i="12" s="1"/>
  <c r="T161" i="1" a="1"/>
  <c r="T161" i="1" s="1"/>
  <c r="E164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R162" i="1"/>
  <c r="S162" i="1" a="1"/>
  <c r="S162" i="1" s="1"/>
  <c r="D165" i="12" s="1"/>
  <c r="T162" i="1" a="1"/>
  <c r="T162" i="1" s="1"/>
  <c r="E165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R163" i="1"/>
  <c r="S163" i="1" a="1"/>
  <c r="S163" i="1" s="1"/>
  <c r="D166" i="12" s="1"/>
  <c r="T163" i="1" a="1"/>
  <c r="T163" i="1" s="1"/>
  <c r="E166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7" i="12" s="1"/>
  <c r="T164" i="1" a="1"/>
  <c r="T164" i="1" s="1"/>
  <c r="E167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R165" i="1"/>
  <c r="S165" i="1" a="1"/>
  <c r="S165" i="1" s="1"/>
  <c r="D168" i="12" s="1"/>
  <c r="T165" i="1" a="1"/>
  <c r="T165" i="1" s="1"/>
  <c r="E168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6" i="1" a="1"/>
  <c r="S166" i="1" s="1"/>
  <c r="D169" i="12" s="1"/>
  <c r="T166" i="1" a="1"/>
  <c r="T166" i="1" s="1"/>
  <c r="E169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R167" i="1"/>
  <c r="S167" i="1" a="1"/>
  <c r="S167" i="1" s="1"/>
  <c r="D170" i="12" s="1"/>
  <c r="T167" i="1" a="1"/>
  <c r="T167" i="1" s="1"/>
  <c r="E170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R168" i="1"/>
  <c r="S168" i="1" a="1"/>
  <c r="S168" i="1" s="1"/>
  <c r="D171" i="12" s="1"/>
  <c r="T168" i="1" a="1"/>
  <c r="T168" i="1" s="1"/>
  <c r="E171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R169" i="1"/>
  <c r="S169" i="1" a="1"/>
  <c r="S169" i="1" s="1"/>
  <c r="D172" i="12" s="1"/>
  <c r="T169" i="1" a="1"/>
  <c r="T169" i="1" s="1"/>
  <c r="E17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R170" i="1"/>
  <c r="S170" i="1" a="1"/>
  <c r="S170" i="1" s="1"/>
  <c r="D173" i="12" s="1"/>
  <c r="T170" i="1" a="1"/>
  <c r="T170" i="1" s="1"/>
  <c r="E173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74" i="12" s="1"/>
  <c r="T171" i="1" a="1"/>
  <c r="T171" i="1" s="1"/>
  <c r="E174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R172" i="1"/>
  <c r="S172" i="1" a="1"/>
  <c r="S172" i="1" s="1"/>
  <c r="D175" i="12" s="1"/>
  <c r="T172" i="1" a="1"/>
  <c r="T172" i="1" s="1"/>
  <c r="E175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R173" i="1"/>
  <c r="S173" i="1" a="1"/>
  <c r="S173" i="1" s="1"/>
  <c r="D176" i="12" s="1"/>
  <c r="T173" i="1" a="1"/>
  <c r="T173" i="1" s="1"/>
  <c r="E176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R174" i="1"/>
  <c r="S174" i="1" a="1"/>
  <c r="S174" i="1" s="1"/>
  <c r="D177" i="12" s="1"/>
  <c r="T174" i="1" a="1"/>
  <c r="T174" i="1" s="1"/>
  <c r="E177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178" i="12" s="1"/>
  <c r="T175" i="1" a="1"/>
  <c r="T175" i="1" s="1"/>
  <c r="E17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9" i="13" s="1"/>
  <c r="N176" i="1" a="1"/>
  <c r="N176" i="1" s="1"/>
  <c r="R176" i="1"/>
  <c r="S176" i="1" a="1"/>
  <c r="S176" i="1" s="1"/>
  <c r="D179" i="12" s="1"/>
  <c r="T176" i="1" a="1"/>
  <c r="T176" i="1" s="1"/>
  <c r="E179" i="12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R177" i="1"/>
  <c r="S177" i="1" a="1"/>
  <c r="S177" i="1" s="1"/>
  <c r="D180" i="12" s="1"/>
  <c r="T177" i="1" a="1"/>
  <c r="T177" i="1" s="1"/>
  <c r="E180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181" i="12" s="1"/>
  <c r="T178" i="1" a="1"/>
  <c r="T178" i="1" s="1"/>
  <c r="E181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179" i="1" a="1"/>
  <c r="S179" i="1" s="1"/>
  <c r="D182" i="12" s="1"/>
  <c r="T179" i="1" a="1"/>
  <c r="T179" i="1" s="1"/>
  <c r="E182" i="12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R180" i="1"/>
  <c r="S180" i="1" a="1"/>
  <c r="S180" i="1" s="1"/>
  <c r="D183" i="12" s="1"/>
  <c r="T180" i="1" a="1"/>
  <c r="T180" i="1" s="1"/>
  <c r="E183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J182" i="1"/>
  <c r="AK182" i="1"/>
  <c r="AL182" i="1"/>
  <c r="AN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J195" i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F199" i="13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200" i="13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201" i="13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F206" i="13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12" i="13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F100" i="13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F101" i="13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F103" i="13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F104" i="13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F106" i="13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F107" i="13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F109" i="13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F110" i="13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F111" i="13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F113" i="13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F118" i="13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F120" i="13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F122" i="13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F123" i="13"/>
  <c r="D123" i="12"/>
  <c r="E123" i="12"/>
  <c r="K126" i="11"/>
  <c r="M126" i="11"/>
  <c r="F124" i="13"/>
  <c r="D124" i="12"/>
  <c r="E124" i="12"/>
  <c r="K127" i="11"/>
  <c r="M127" i="11"/>
  <c r="F125" i="13"/>
  <c r="D125" i="12"/>
  <c r="E125" i="12"/>
  <c r="K128" i="11"/>
  <c r="M128" i="11"/>
  <c r="F126" i="13"/>
  <c r="D126" i="12"/>
  <c r="E126" i="12"/>
  <c r="K129" i="11"/>
  <c r="M129" i="11"/>
  <c r="F127" i="13"/>
  <c r="L127" i="12"/>
  <c r="D127" i="12"/>
  <c r="E127" i="12"/>
  <c r="K130" i="11"/>
  <c r="M130" i="11"/>
  <c r="A125" i="1"/>
  <c r="C125" i="1"/>
  <c r="G125" i="1"/>
  <c r="M125" i="1" a="1"/>
  <c r="M125" i="1" s="1"/>
  <c r="F128" i="13" s="1"/>
  <c r="N125" i="1" a="1"/>
  <c r="N125" i="1" s="1"/>
  <c r="R125" i="1"/>
  <c r="S125" i="1" a="1"/>
  <c r="S125" i="1" s="1"/>
  <c r="D128" i="12" s="1"/>
  <c r="T125" i="1" a="1"/>
  <c r="T125" i="1" s="1"/>
  <c r="E128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F129" i="13" s="1"/>
  <c r="N126" i="1" a="1"/>
  <c r="N126" i="1" s="1"/>
  <c r="R126" i="1"/>
  <c r="S126" i="1" a="1"/>
  <c r="S126" i="1" s="1"/>
  <c r="D129" i="12" s="1"/>
  <c r="T126" i="1" a="1"/>
  <c r="T126" i="1" s="1"/>
  <c r="E129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F130" i="13" s="1"/>
  <c r="N127" i="1" a="1"/>
  <c r="N127" i="1" s="1"/>
  <c r="R127" i="1"/>
  <c r="S130" i="12" s="1"/>
  <c r="S127" i="1" a="1"/>
  <c r="S127" i="1" s="1"/>
  <c r="D130" i="12" s="1"/>
  <c r="T127" i="1" a="1"/>
  <c r="T127" i="1" s="1"/>
  <c r="E130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F131" i="13" s="1"/>
  <c r="N128" i="1" a="1"/>
  <c r="N128" i="1" s="1"/>
  <c r="R128" i="1"/>
  <c r="S128" i="1" a="1"/>
  <c r="S128" i="1" s="1"/>
  <c r="D131" i="12" s="1"/>
  <c r="T128" i="1" a="1"/>
  <c r="T128" i="1" s="1"/>
  <c r="E131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F132" i="13" s="1"/>
  <c r="N129" i="1" a="1"/>
  <c r="N129" i="1" s="1"/>
  <c r="R129" i="1"/>
  <c r="S132" i="12" s="1"/>
  <c r="S129" i="1" a="1"/>
  <c r="S129" i="1" s="1"/>
  <c r="D132" i="12" s="1"/>
  <c r="T129" i="1" a="1"/>
  <c r="T129" i="1" s="1"/>
  <c r="E132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F133" i="13" s="1"/>
  <c r="N130" i="1" a="1"/>
  <c r="N130" i="1" s="1"/>
  <c r="L133" i="12" s="1"/>
  <c r="R130" i="1"/>
  <c r="S130" i="1" a="1"/>
  <c r="S130" i="1" s="1"/>
  <c r="D133" i="12" s="1"/>
  <c r="T130" i="1" a="1"/>
  <c r="T130" i="1" s="1"/>
  <c r="E133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F134" i="13" s="1"/>
  <c r="N131" i="1" a="1"/>
  <c r="N131" i="1" s="1"/>
  <c r="R131" i="1"/>
  <c r="S134" i="12" s="1"/>
  <c r="S131" i="1" a="1"/>
  <c r="S131" i="1" s="1"/>
  <c r="D134" i="12" s="1"/>
  <c r="T131" i="1" a="1"/>
  <c r="T131" i="1" s="1"/>
  <c r="E134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F135" i="13" s="1"/>
  <c r="N132" i="1" a="1"/>
  <c r="N132" i="1" s="1"/>
  <c r="R132" i="1"/>
  <c r="S132" i="1" a="1"/>
  <c r="S132" i="1" s="1"/>
  <c r="D135" i="12" s="1"/>
  <c r="T132" i="1" a="1"/>
  <c r="T132" i="1" s="1"/>
  <c r="E135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6" i="12" s="1"/>
  <c r="S133" i="1" a="1"/>
  <c r="S133" i="1" s="1"/>
  <c r="D136" i="12" s="1"/>
  <c r="T133" i="1" a="1"/>
  <c r="T133" i="1" s="1"/>
  <c r="E136" i="12" s="1"/>
  <c r="U133" i="1"/>
  <c r="AI133" i="1"/>
  <c r="BB133" i="1" s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F137" i="13" s="1"/>
  <c r="N134" i="1" a="1"/>
  <c r="N134" i="1" s="1"/>
  <c r="R134" i="1"/>
  <c r="S134" i="1" a="1"/>
  <c r="S134" i="1" s="1"/>
  <c r="D137" i="12" s="1"/>
  <c r="T134" i="1" a="1"/>
  <c r="T134" i="1" s="1"/>
  <c r="E137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8" i="12" s="1"/>
  <c r="S135" i="1" a="1"/>
  <c r="S135" i="1" s="1"/>
  <c r="D138" i="12" s="1"/>
  <c r="T135" i="1" a="1"/>
  <c r="T135" i="1" s="1"/>
  <c r="E138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F139" i="13" s="1"/>
  <c r="N136" i="1" a="1"/>
  <c r="N136" i="1" s="1"/>
  <c r="L139" i="12" s="1"/>
  <c r="R136" i="1"/>
  <c r="S136" i="1" a="1"/>
  <c r="S136" i="1" s="1"/>
  <c r="D139" i="12" s="1"/>
  <c r="T136" i="1" a="1"/>
  <c r="T136" i="1" s="1"/>
  <c r="E139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F140" i="13" s="1"/>
  <c r="N137" i="1" a="1"/>
  <c r="N137" i="1" s="1"/>
  <c r="L140" i="12" s="1"/>
  <c r="R137" i="1"/>
  <c r="S137" i="1" a="1"/>
  <c r="S137" i="1" s="1"/>
  <c r="D140" i="12" s="1"/>
  <c r="T137" i="1" a="1"/>
  <c r="T137" i="1" s="1"/>
  <c r="E140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F141" i="13"/>
  <c r="R138" i="1"/>
  <c r="S141" i="12" s="1"/>
  <c r="S138" i="1" a="1"/>
  <c r="S138" i="1" s="1"/>
  <c r="D141" i="12" s="1"/>
  <c r="T138" i="1" a="1"/>
  <c r="T138" i="1" s="1"/>
  <c r="E141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F142" i="13" s="1"/>
  <c r="N139" i="1" a="1"/>
  <c r="N139" i="1" s="1"/>
  <c r="L142" i="12" s="1"/>
  <c r="R139" i="1"/>
  <c r="S139" i="1" a="1"/>
  <c r="S139" i="1" s="1"/>
  <c r="D142" i="12" s="1"/>
  <c r="T139" i="1" a="1"/>
  <c r="T139" i="1" s="1"/>
  <c r="E142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F143" i="13" s="1"/>
  <c r="N140" i="1" a="1"/>
  <c r="N140" i="1" s="1"/>
  <c r="L143" i="12" s="1"/>
  <c r="R140" i="1"/>
  <c r="S143" i="12" s="1"/>
  <c r="S140" i="1" a="1"/>
  <c r="S140" i="1" s="1"/>
  <c r="D143" i="12" s="1"/>
  <c r="T140" i="1" a="1"/>
  <c r="T140" i="1" s="1"/>
  <c r="E143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F144" i="13" s="1"/>
  <c r="N141" i="1" a="1"/>
  <c r="N141" i="1" s="1"/>
  <c r="R141" i="1"/>
  <c r="S141" i="1" a="1"/>
  <c r="S141" i="1" s="1"/>
  <c r="D144" i="12" s="1"/>
  <c r="T141" i="1" a="1"/>
  <c r="T141" i="1" s="1"/>
  <c r="E144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F145" i="13" s="1"/>
  <c r="N142" i="1" a="1"/>
  <c r="N142" i="1" s="1"/>
  <c r="L145" i="12" s="1"/>
  <c r="R142" i="1"/>
  <c r="S142" i="1" a="1"/>
  <c r="S142" i="1" s="1"/>
  <c r="D145" i="12" s="1"/>
  <c r="T142" i="1" a="1"/>
  <c r="T142" i="1" s="1"/>
  <c r="E145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F146" i="13" s="1"/>
  <c r="N143" i="1" a="1"/>
  <c r="N143" i="1" s="1"/>
  <c r="L146" i="12" s="1"/>
  <c r="R143" i="1"/>
  <c r="S146" i="12" s="1"/>
  <c r="S143" i="1" a="1"/>
  <c r="S143" i="1" s="1"/>
  <c r="D146" i="12" s="1"/>
  <c r="T143" i="1" a="1"/>
  <c r="T143" i="1" s="1"/>
  <c r="E146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F147" i="13"/>
  <c r="L147" i="12"/>
  <c r="R144" i="1"/>
  <c r="S147" i="12" s="1"/>
  <c r="S144" i="1" a="1"/>
  <c r="S144" i="1" s="1"/>
  <c r="D147" i="12" s="1"/>
  <c r="T144" i="1" a="1"/>
  <c r="T144" i="1" s="1"/>
  <c r="E147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F148" i="13" s="1"/>
  <c r="N145" i="1" a="1"/>
  <c r="N145" i="1" s="1"/>
  <c r="L148" i="12" s="1"/>
  <c r="R145" i="1"/>
  <c r="S145" i="1" a="1"/>
  <c r="S145" i="1" s="1"/>
  <c r="D148" i="12" s="1"/>
  <c r="T145" i="1" a="1"/>
  <c r="T145" i="1" s="1"/>
  <c r="E148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F149" i="13" s="1"/>
  <c r="N146" i="1" a="1"/>
  <c r="N146" i="1" s="1"/>
  <c r="R146" i="1"/>
  <c r="S146" i="1" a="1"/>
  <c r="S146" i="1" s="1"/>
  <c r="D149" i="12" s="1"/>
  <c r="T146" i="1" a="1"/>
  <c r="T146" i="1" s="1"/>
  <c r="E149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F150" i="13"/>
  <c r="R147" i="1"/>
  <c r="S150" i="12" s="1"/>
  <c r="S147" i="1" a="1"/>
  <c r="S147" i="1" s="1"/>
  <c r="D150" i="12" s="1"/>
  <c r="T147" i="1" a="1"/>
  <c r="T147" i="1" s="1"/>
  <c r="E150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F151" i="13" s="1"/>
  <c r="N148" i="1" a="1"/>
  <c r="N148" i="1" s="1"/>
  <c r="L151" i="12" s="1"/>
  <c r="R148" i="1"/>
  <c r="S148" i="1" a="1"/>
  <c r="S148" i="1" s="1"/>
  <c r="D151" i="12" s="1"/>
  <c r="T148" i="1" a="1"/>
  <c r="T148" i="1" s="1"/>
  <c r="E151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F152" i="13"/>
  <c r="N149" i="1" a="1"/>
  <c r="N149" i="1" s="1"/>
  <c r="L152" i="12" s="1"/>
  <c r="R149" i="1"/>
  <c r="S152" i="12" s="1"/>
  <c r="S149" i="1" a="1"/>
  <c r="S149" i="1" s="1"/>
  <c r="D152" i="12" s="1"/>
  <c r="T149" i="1" a="1"/>
  <c r="T149" i="1" s="1"/>
  <c r="E152" i="12" s="1"/>
  <c r="U149" i="1"/>
  <c r="AI149" i="1"/>
  <c r="BB149" i="1" s="1"/>
  <c r="AK149" i="1"/>
  <c r="K155" i="11" s="1"/>
  <c r="AL149" i="1"/>
  <c r="AO149" i="1"/>
  <c r="BD149" i="1" s="1" a="1"/>
  <c r="BD149" i="1" s="1"/>
  <c r="AP149" i="1"/>
  <c r="M155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F153" i="13" s="1"/>
  <c r="N150" i="1" a="1"/>
  <c r="N150" i="1" s="1"/>
  <c r="R150" i="1"/>
  <c r="S150" i="1" a="1"/>
  <c r="S150" i="1" s="1"/>
  <c r="D153" i="12" s="1"/>
  <c r="T150" i="1" a="1"/>
  <c r="T150" i="1" s="1"/>
  <c r="E153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F154" i="13" s="1"/>
  <c r="N151" i="1" a="1"/>
  <c r="N151" i="1" s="1"/>
  <c r="L154" i="12" s="1"/>
  <c r="R151" i="1"/>
  <c r="S151" i="1" a="1"/>
  <c r="S151" i="1" s="1"/>
  <c r="D154" i="12" s="1"/>
  <c r="T151" i="1" a="1"/>
  <c r="T151" i="1" s="1"/>
  <c r="E154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5" i="12" s="1"/>
  <c r="S152" i="1" a="1"/>
  <c r="S152" i="1" s="1"/>
  <c r="D155" i="12" s="1"/>
  <c r="T152" i="1" a="1"/>
  <c r="T152" i="1" s="1"/>
  <c r="E155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6" i="12" s="1"/>
  <c r="R153" i="1"/>
  <c r="S153" i="1" a="1"/>
  <c r="S153" i="1" s="1"/>
  <c r="D156" i="12" s="1"/>
  <c r="T153" i="1" a="1"/>
  <c r="T153" i="1" s="1"/>
  <c r="E156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7" i="12" s="1"/>
  <c r="R154" i="1"/>
  <c r="S154" i="1" a="1"/>
  <c r="S154" i="1" s="1"/>
  <c r="D157" i="12" s="1"/>
  <c r="T154" i="1" a="1"/>
  <c r="T154" i="1" s="1"/>
  <c r="E157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8" i="12" s="1"/>
  <c r="S155" i="1" a="1"/>
  <c r="S155" i="1" s="1"/>
  <c r="D158" i="12" s="1"/>
  <c r="T155" i="1" a="1"/>
  <c r="T155" i="1" s="1"/>
  <c r="E158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9" i="12" s="1"/>
  <c r="R156" i="1"/>
  <c r="S156" i="1" a="1"/>
  <c r="S156" i="1" s="1"/>
  <c r="D159" i="12" s="1"/>
  <c r="T156" i="1" a="1"/>
  <c r="T156" i="1" s="1"/>
  <c r="E159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60" i="12" s="1"/>
  <c r="T157" i="1" a="1"/>
  <c r="T157" i="1" s="1"/>
  <c r="E160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R158" i="1"/>
  <c r="S158" i="1" a="1"/>
  <c r="S158" i="1" s="1"/>
  <c r="D161" i="12" s="1"/>
  <c r="T158" i="1" a="1"/>
  <c r="T158" i="1" s="1"/>
  <c r="E161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62" i="12" s="1"/>
  <c r="R159" i="1"/>
  <c r="S159" i="1" a="1"/>
  <c r="S159" i="1" s="1"/>
  <c r="D162" i="12" s="1"/>
  <c r="T159" i="1" a="1"/>
  <c r="T159" i="1" s="1"/>
  <c r="E162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F5" i="13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F6" i="13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F7" i="13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F9" i="13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F10" i="13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F11" i="13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F12" i="13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F13" i="13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F14" i="13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F15" i="13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F16" i="13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F17" i="13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F18" i="13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F22" i="13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F23" i="13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F24" i="13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F26" i="13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F27" i="13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F28" i="13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F29" i="13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F30" i="13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F31" i="13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F32" i="13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F33" i="13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F34" i="13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F35" i="13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F36" i="13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F37" i="13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F38" i="13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F39" i="13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F41" i="13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F43" i="13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F44" i="13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F45" i="13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F46" i="13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F47" i="13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F48" i="13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F50" i="13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F51" i="13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F52" i="13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F53" i="13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F54" i="13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F55" i="13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F56" i="13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F57" i="13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F63" i="13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F64" i="13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F66" i="13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F72" i="13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F73" i="13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F79" i="13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F81" i="13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F82" i="13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F83" i="13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F84" i="13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F93" i="13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F94" i="13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F95" i="13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F96" i="13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F97" i="13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F98" i="13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F99" i="13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4" i="1"/>
  <c r="BT145" i="1"/>
  <c r="BT146" i="1"/>
  <c r="BT147" i="1"/>
  <c r="BT148" i="1"/>
  <c r="BT149" i="1"/>
  <c r="BT150" i="1"/>
  <c r="BT151" i="1"/>
  <c r="BT152" i="1"/>
  <c r="BT153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298" i="1" l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60" i="12"/>
  <c r="F160" i="13"/>
  <c r="K157" i="12"/>
  <c r="F157" i="13"/>
  <c r="K197" i="12"/>
  <c r="F197" i="13"/>
  <c r="K194" i="12"/>
  <c r="F194" i="13"/>
  <c r="K191" i="12"/>
  <c r="F191" i="13"/>
  <c r="K188" i="12"/>
  <c r="F188" i="13"/>
  <c r="K184" i="12"/>
  <c r="F184" i="13"/>
  <c r="K181" i="12"/>
  <c r="F181" i="13"/>
  <c r="K178" i="12"/>
  <c r="F178" i="13"/>
  <c r="K175" i="12"/>
  <c r="F175" i="13"/>
  <c r="K172" i="12"/>
  <c r="F172" i="13"/>
  <c r="K161" i="12"/>
  <c r="F161" i="13"/>
  <c r="K158" i="12"/>
  <c r="F158" i="13"/>
  <c r="K155" i="12"/>
  <c r="F155" i="13"/>
  <c r="K283" i="12"/>
  <c r="F284" i="13"/>
  <c r="K198" i="12"/>
  <c r="F198" i="13"/>
  <c r="K195" i="12"/>
  <c r="F195" i="13"/>
  <c r="K192" i="12"/>
  <c r="F192" i="13"/>
  <c r="K189" i="12"/>
  <c r="F189" i="13"/>
  <c r="K186" i="12"/>
  <c r="F186" i="13"/>
  <c r="K185" i="12"/>
  <c r="F185" i="13"/>
  <c r="K182" i="12"/>
  <c r="F182" i="13"/>
  <c r="K176" i="12"/>
  <c r="F176" i="13"/>
  <c r="K173" i="12"/>
  <c r="F173" i="13"/>
  <c r="K162" i="12"/>
  <c r="F162" i="13"/>
  <c r="K159" i="12"/>
  <c r="F159" i="13"/>
  <c r="K156" i="12"/>
  <c r="F156" i="13"/>
  <c r="K196" i="12"/>
  <c r="F196" i="13"/>
  <c r="K193" i="12"/>
  <c r="F193" i="13"/>
  <c r="K190" i="12"/>
  <c r="F190" i="13"/>
  <c r="K187" i="12"/>
  <c r="F187" i="13"/>
  <c r="K183" i="12"/>
  <c r="F183" i="13"/>
  <c r="K180" i="12"/>
  <c r="F180" i="13"/>
  <c r="K177" i="12"/>
  <c r="F177" i="13"/>
  <c r="K174" i="12"/>
  <c r="F174" i="13"/>
  <c r="K171" i="12"/>
  <c r="F171" i="13"/>
  <c r="K170" i="12"/>
  <c r="F170" i="13"/>
  <c r="K169" i="12"/>
  <c r="F169" i="13"/>
  <c r="K168" i="12"/>
  <c r="F168" i="13"/>
  <c r="K167" i="12"/>
  <c r="F167" i="13"/>
  <c r="K166" i="12"/>
  <c r="F166" i="13"/>
  <c r="K165" i="12"/>
  <c r="F165" i="13"/>
  <c r="K164" i="12"/>
  <c r="F164" i="13"/>
  <c r="K163" i="12"/>
  <c r="F163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K99" i="12"/>
  <c r="K98" i="12"/>
  <c r="K97" i="12"/>
  <c r="K72" i="12"/>
  <c r="K57" i="12"/>
  <c r="K56" i="12"/>
  <c r="K55" i="12"/>
  <c r="K54" i="12"/>
  <c r="K53" i="12"/>
  <c r="K43" i="12"/>
  <c r="K39" i="12"/>
  <c r="K38" i="12"/>
  <c r="K24" i="12"/>
  <c r="K23" i="12"/>
  <c r="K22" i="12"/>
  <c r="K12" i="12"/>
  <c r="K9" i="12"/>
  <c r="K7" i="12"/>
  <c r="AN158" i="1"/>
  <c r="L161" i="12"/>
  <c r="AN155" i="1"/>
  <c r="L158" i="12"/>
  <c r="K154" i="12"/>
  <c r="K151" i="12"/>
  <c r="AN146" i="1"/>
  <c r="L149" i="12"/>
  <c r="K148" i="12"/>
  <c r="K145" i="12"/>
  <c r="K142" i="12"/>
  <c r="K139" i="12"/>
  <c r="AN134" i="1"/>
  <c r="L137" i="12"/>
  <c r="K136" i="12"/>
  <c r="AN131" i="1"/>
  <c r="L134" i="12"/>
  <c r="K133" i="12"/>
  <c r="AN128" i="1"/>
  <c r="L131" i="12"/>
  <c r="K130" i="12"/>
  <c r="AN125" i="1"/>
  <c r="L128" i="12"/>
  <c r="K127" i="12"/>
  <c r="L125" i="12"/>
  <c r="K124" i="12"/>
  <c r="AN124" i="1"/>
  <c r="L122" i="12"/>
  <c r="K121" i="12"/>
  <c r="K118" i="12"/>
  <c r="K115" i="12"/>
  <c r="K112" i="12"/>
  <c r="K109" i="12"/>
  <c r="K107" i="12"/>
  <c r="K104" i="12"/>
  <c r="K101" i="12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L176" i="12"/>
  <c r="AN170" i="1"/>
  <c r="L173" i="12"/>
  <c r="AN167" i="1"/>
  <c r="L170" i="12"/>
  <c r="AN164" i="1"/>
  <c r="L167" i="12"/>
  <c r="AN161" i="1"/>
  <c r="L164" i="12"/>
  <c r="K94" i="12"/>
  <c r="K93" i="12"/>
  <c r="K84" i="12"/>
  <c r="K83" i="12"/>
  <c r="K82" i="12"/>
  <c r="K81" i="12"/>
  <c r="K79" i="12"/>
  <c r="K73" i="12"/>
  <c r="K66" i="12"/>
  <c r="K63" i="12"/>
  <c r="K48" i="12"/>
  <c r="K47" i="12"/>
  <c r="K46" i="12"/>
  <c r="K45" i="12"/>
  <c r="K44" i="12"/>
  <c r="K27" i="12"/>
  <c r="K26" i="12"/>
  <c r="K13" i="12"/>
  <c r="K10" i="12"/>
  <c r="K5" i="12"/>
  <c r="AN150" i="1"/>
  <c r="L153" i="12"/>
  <c r="K152" i="12"/>
  <c r="AN147" i="1"/>
  <c r="L150" i="12"/>
  <c r="K149" i="12"/>
  <c r="K146" i="12"/>
  <c r="AN141" i="1"/>
  <c r="L144" i="12"/>
  <c r="K143" i="12"/>
  <c r="AN138" i="1"/>
  <c r="L141" i="12"/>
  <c r="K140" i="12"/>
  <c r="L138" i="12"/>
  <c r="K137" i="12"/>
  <c r="AN132" i="1"/>
  <c r="L135" i="12"/>
  <c r="K134" i="12"/>
  <c r="AN129" i="1"/>
  <c r="L132" i="12"/>
  <c r="K131" i="12"/>
  <c r="AN126" i="1"/>
  <c r="L129" i="12"/>
  <c r="K128" i="12"/>
  <c r="L126" i="12"/>
  <c r="K125" i="12"/>
  <c r="L123" i="12"/>
  <c r="K122" i="12"/>
  <c r="AN122" i="1"/>
  <c r="L120" i="12"/>
  <c r="K119" i="12"/>
  <c r="K116" i="12"/>
  <c r="K113" i="12"/>
  <c r="K110" i="12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L177" i="12"/>
  <c r="AN171" i="1"/>
  <c r="L174" i="12"/>
  <c r="AN168" i="1"/>
  <c r="L171" i="12"/>
  <c r="AN165" i="1"/>
  <c r="L168" i="12"/>
  <c r="AN162" i="1"/>
  <c r="L165" i="12"/>
  <c r="K96" i="12"/>
  <c r="K95" i="12"/>
  <c r="K64" i="12"/>
  <c r="K52" i="12"/>
  <c r="K51" i="12"/>
  <c r="K50" i="12"/>
  <c r="K41" i="12"/>
  <c r="K37" i="12"/>
  <c r="K36" i="12"/>
  <c r="K35" i="12"/>
  <c r="K34" i="12"/>
  <c r="K33" i="12"/>
  <c r="K32" i="12"/>
  <c r="K31" i="12"/>
  <c r="K30" i="12"/>
  <c r="K29" i="12"/>
  <c r="K28" i="12"/>
  <c r="K18" i="12"/>
  <c r="K17" i="12"/>
  <c r="K16" i="12"/>
  <c r="K15" i="12"/>
  <c r="K14" i="12"/>
  <c r="K11" i="12"/>
  <c r="K6" i="12"/>
  <c r="AN157" i="1"/>
  <c r="L160" i="12"/>
  <c r="K153" i="12"/>
  <c r="K150" i="12"/>
  <c r="K147" i="12"/>
  <c r="K144" i="12"/>
  <c r="K141" i="12"/>
  <c r="K138" i="12"/>
  <c r="AN133" i="1"/>
  <c r="L136" i="12"/>
  <c r="K135" i="12"/>
  <c r="K132" i="12"/>
  <c r="AN127" i="1"/>
  <c r="L130" i="12"/>
  <c r="K129" i="12"/>
  <c r="K126" i="12"/>
  <c r="L124" i="12"/>
  <c r="K123" i="12"/>
  <c r="AN123" i="1"/>
  <c r="L121" i="12"/>
  <c r="K120" i="12"/>
  <c r="K117" i="12"/>
  <c r="K114" i="12"/>
  <c r="K111" i="12"/>
  <c r="K108" i="12"/>
  <c r="K106" i="12"/>
  <c r="K103" i="12"/>
  <c r="K100" i="12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L178" i="12"/>
  <c r="AN172" i="1"/>
  <c r="L175" i="12"/>
  <c r="AN169" i="1"/>
  <c r="L172" i="12"/>
  <c r="AN166" i="1"/>
  <c r="L169" i="12"/>
  <c r="AN163" i="1"/>
  <c r="L166" i="12"/>
  <c r="AN160" i="1"/>
  <c r="L163" i="12"/>
  <c r="K61" i="12"/>
  <c r="K60" i="12"/>
  <c r="K58" i="12"/>
  <c r="I61" i="12"/>
  <c r="K59" i="12"/>
  <c r="I73" i="12"/>
  <c r="K70" i="12"/>
  <c r="I70" i="12"/>
  <c r="K74" i="12"/>
  <c r="K77" i="12"/>
  <c r="K76" i="12"/>
  <c r="K68" i="12"/>
  <c r="K92" i="12"/>
  <c r="K91" i="12"/>
  <c r="K90" i="12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3" i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9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<sst xmlns="http://schemas.openxmlformats.org/spreadsheetml/2006/main" count="5317" uniqueCount="1451">
  <si>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</si>
  <si>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</si>
  <si>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</si>
  <si>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</si>
  <si>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</si>
  <si>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</si>
  <si>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</si>
  <si>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</si>
  <si>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</si>
  <si>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</si>
  <si>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</si>
  <si>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</si>
  <si>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</si>
  <si>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</si>
  <si>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</si>
  <si>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</si>
  <si>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</si>
  <si>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</si>
  <si>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</si>
  <si>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</si>
  <si>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</si>
  <si>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</si>
  <si>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</si>
  <si>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</si>
  <si>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</si>
  <si>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</si>
  <si>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</si>
  <si>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</si>
  <si>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</si>
  <si>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</si>
  <si>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</si>
  <si>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</si>
  <si>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</si>
  <si>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</si>
  <si>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</si>
  <si>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</si>
  <si>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</si>
  <si>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</si>
  <si>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</si>
  <si>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</si>
  <si>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</si>
  <si>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</si>
  <si>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</si>
  <si>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</si>
  <si>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</si>
  <si>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</si>
  <si>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</si>
  <si>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</si>
  <si>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</si>
  <si>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</si>
  <si>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</si>
  <si>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</si>
  <si>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</si>
  <si>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</si>
  <si>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</si>
  <si>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</si>
  <si>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</si>
  <si>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</si>
  <si>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</si>
  <si>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</si>
  <si>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</si>
  <si>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</si>
  <si>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</si>
  <si>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</si>
  <si>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</si>
  <si>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</si>
  <si>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</si>
  <si>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</si>
  <si>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</si>
  <si>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</si>
  <si>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</si>
  <si>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</si>
  <si>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</si>
  <si>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</si>
  <si>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</si>
  <si>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</si>
  <si>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</si>
  <si>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</si>
  <si>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</si>
  <si>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</si>
  <si>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</si>
  <si>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</si>
  <si>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</si>
  <si>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</si>
  <si>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</si>
  <si>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</si>
  <si>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</si>
  <si>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</si>
  <si>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</si>
  <si>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</si>
  <si>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</si>
  <si>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</si>
  <si>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</si>
  <si>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</si>
  <si>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</si>
  <si>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</si>
  <si>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</si>
  <si>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</si>
  <si>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</si>
  <si>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</si>
  <si>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</si>
  <si>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</si>
  <si>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</si>
  <si>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</si>
  <si>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</si>
  <si>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</si>
  <si>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</si>
  <si>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</si>
  <si>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</si>
  <si>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</si>
  <si>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</si>
  <si>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</si>
  <si>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</si>
  <si>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</si>
  <si>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</si>
  <si>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</si>
  <si>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</si>
  <si>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</si>
  <si>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</si>
  <si>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</si>
  <si>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</si>
  <si>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</si>
  <si>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</si>
  <si>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</si>
  <si>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</si>
  <si>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</si>
  <si>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</si>
  <si>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</si>
  <si>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</si>
  <si>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</si>
  <si>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</si>
  <si>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</si>
  <si>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</si>
  <si>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</si>
  <si>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</si>
  <si>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</si>
  <si>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</si>
  <si>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</si>
  <si>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</si>
  <si>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</si>
  <si>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</si>
  <si>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</si>
  <si>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</si>
  <si>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</si>
  <si>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</si>
  <si>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</si>
  <si>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</si>
  <si>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</si>
  <si>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</si>
  <si>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</si>
  <si>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</si>
  <si>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</si>
  <si>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</si>
  <si>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</si>
  <si>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</si>
  <si>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</si>
  <si>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</si>
  <si>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</si>
  <si>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</si>
  <si>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</si>
  <si>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</si>
  <si>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</si>
  <si>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</si>
  <si>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</si>
  <si>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</si>
  <si>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</si>
  <si>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</si>
  <si>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</si>
  <si>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</si>
  <si>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</si>
  <si>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</si>
  <si>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</si>
  <si>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</si>
  <si>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</si>
  <si>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</si>
  <si>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</si>
  <si>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</si>
  <si>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</si>
  <si>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</si>
  <si>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</si>
  <si>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</si>
  <si>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</si>
  <si>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</si>
  <si>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</si>
  <si>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</si>
  <si>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</si>
  <si>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</si>
  <si>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</si>
  <si>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</si>
  <si>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</si>
  <si>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</si>
  <si>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</si>
  <si>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</si>
  <si>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</si>
  <si>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</si>
  <si>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</si>
  <si>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</si>
  <si>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</si>
  <si>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</si>
  <si>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</si>
  <si>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</si>
  <si>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</si>
  <si>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</si>
  <si>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</si>
  <si>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</si>
  <si>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</si>
  <si>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</si>
  <si>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</si>
  <si>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</si>
  <si>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</si>
  <si>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</si>
  <si>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</si>
  <si>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</si>
  <si>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</si>
  <si>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</si>
  <si>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</si>
  <si>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</si>
  <si>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</si>
  <si>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</si>
  <si>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</si>
  <si>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</si>
  <si>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</si>
  <si>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</si>
  <si>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</si>
  <si>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</si>
  <si>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</si>
  <si>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</si>
  <si>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</si>
  <si>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</si>
  <si>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</si>
  <si>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</si>
  <si>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</si>
  <si>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</si>
  <si>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</si>
  <si>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</si>
  <si>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</si>
  <si>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</si>
  <si>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</si>
  <si>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</si>
  <si>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</si>
  <si>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</si>
  <si>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</si>
  <si>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</si>
  <si>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</si>
  <si>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</si>
  <si>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</si>
  <si>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</si>
  <si>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</si>
  <si>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</si>
  <si>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</si>
  <si>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</si>
  <si>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</si>
  <si>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</si>
  <si>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</si>
  <si>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</si>
  <si>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</si>
  <si>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</si>
  <si>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</si>
  <si>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</si>
  <si>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</si>
  <si>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</si>
  <si>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</si>
  <si>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</si>
  <si>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</si>
  <si>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</si>
  <si>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</si>
  <si>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</si>
  <si>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</si>
  <si>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</si>
  <si>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</si>
  <si>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</si>
  <si>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</si>
  <si>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</si>
  <si>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</si>
  <si>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</si>
  <si>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</si>
  <si>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</si>
  <si>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</si>
  <si>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</si>
  <si>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</si>
  <si>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</si>
  <si>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</si>
  <si>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</si>
  <si>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</si>
  <si>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</si>
  <si>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</si>
  <si>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</si>
  <si>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</si>
  <si>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</si>
  <si>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</si>
  <si>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</si>
  <si>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</si>
  <si>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</si>
  <si>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</si>
  <si>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</si>
  <si>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</si>
  <si>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</si>
  <si>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</si>
  <si>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</si>
  <si>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</si>
  <si>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</si>
  <si>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</si>
  <si>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</si>
  <si>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</si>
  <si>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</si>
  <si>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</si>
  <si>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</si>
  <si>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</si>
  <si>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</si>
  <si>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</si>
  <si>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</si>
  <si>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</si>
  <si>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</si>
  <si>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</si>
  <si>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</si>
  <si>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</si>
  <si>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</si>
  <si>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</si>
  <si>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</si>
  <si>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</si>
  <si>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</si>
  <si>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</si>
  <si>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</si>
  <si>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</si>
  <si>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</si>
  <si>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</si>
  <si>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</si>
  <si>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</si>
  <si>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</si>
  <si>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</si>
  <si>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</si>
  <si>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</si>
  <si>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</si>
  <si>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</si>
  <si>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</si>
  <si>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</si>
  <si>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</si>
  <si>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</si>
  <si>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</si>
  <si>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</si>
  <si>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</si>
  <si>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</si>
  <si>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</si>
  <si>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</si>
  <si>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</si>
  <si>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</si>
  <si>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</si>
  <si>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</si>
  <si>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</si>
  <si>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</si>
  <si>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</si>
  <si>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</si>
  <si>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</si>
  <si>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</si>
  <si>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</si>
  <si>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</si>
  <si>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</si>
  <si>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</si>
  <si>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</si>
  <si>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</si>
  <si>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</si>
  <si>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</si>
  <si>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</si>
  <si>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</si>
  <si>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</si>
  <si>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</si>
  <si>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</si>
  <si>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</si>
  <si>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</si>
  <si>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</si>
  <si>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</si>
  <si>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</si>
  <si>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</si>
  <si>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</si>
  <si>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</si>
  <si>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</si>
  <si>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</si>
  <si>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</si>
  <si>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</si>
  <si>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</si>
  <si>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</si>
  <si>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</si>
  <si>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</si>
  <si>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</si>
  <si>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</si>
  <si>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</si>
  <si>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</si>
  <si>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</si>
  <si>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</si>
  <si>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</si>
  <si>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</si>
  <si>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</si>
  <si>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</si>
  <si>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</si>
  <si>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</si>
  <si>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</si>
  <si>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</si>
  <si>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</si>
  <si>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</si>
  <si>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</si>
  <si>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</si>
  <si>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</si>
  <si>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</si>
  <si>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</si>
  <si>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</si>
  <si>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</si>
  <si>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</si>
  <si>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</si>
  <si>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</si>
  <si>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</si>
  <si>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</si>
  <si>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</si>
  <si>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</si>
  <si>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</si>
  <si>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</si>
  <si>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</si>
  <si>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</si>
  <si>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</si>
  <si>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</si>
  <si>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</si>
  <si>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</si>
  <si>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</si>
  <si>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</si>
  <si>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</si>
  <si>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</si>
  <si>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</si>
  <si>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</si>
  <si>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</si>
  <si>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</si>
  <si>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</si>
  <si>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</si>
  <si>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</si>
  <si>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</si>
  <si>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</si>
  <si>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</si>
  <si>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</si>
  <si>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</si>
  <si>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</si>
  <si>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</si>
  <si>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</si>
  <si>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</si>
  <si>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</si>
  <si>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</si>
  <si>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</si>
  <si>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</si>
  <si>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</si>
  <si>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</si>
  <si>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</si>
  <si>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</si>
  <si>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</si>
  <si>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</si>
  <si>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</si>
  <si>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</si>
  <si>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</si>
  <si>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</si>
  <si>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</si>
  <si>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</si>
  <si>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</si>
  <si>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</si>
  <si>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</si>
  <si>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</si>
  <si>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</si>
  <si>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</si>
  <si>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</si>
  <si>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</si>
  <si>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</si>
  <si>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</si>
  <si>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</si>
  <si>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</si>
  <si>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</si>
  <si>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</si>
  <si>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</si>
  <si>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</si>
  <si>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</si>
  <si>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</si>
  <si>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</si>
  <si>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</si>
  <si>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</si>
  <si>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</si>
  <si>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</si>
  <si>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</si>
  <si>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</si>
  <si>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</si>
  <si>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</si>
  <si>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</si>
  <si>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</si>
  <si>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</si>
  <si>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</si>
  <si>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</si>
  <si>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</si>
  <si>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</si>
  <si>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</si>
  <si>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</si>
  <si>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</si>
  <si>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</si>
  <si>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</si>
  <si>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</si>
  <si>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</si>
  <si>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</si>
  <si>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</si>
  <si>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</si>
  <si>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</si>
  <si>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</si>
  <si>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</si>
  <si>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</si>
  <si>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</si>
  <si>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</si>
  <si>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</si>
  <si>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</si>
  <si>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</si>
  <si>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</si>
  <si>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</si>
  <si>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</si>
  <si>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</si>
  <si>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</si>
  <si>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</si>
  <si>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</si>
  <si>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</si>
  <si>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</si>
  <si>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</si>
  <si>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</si>
  <si>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</si>
  <si>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</si>
  <si>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</si>
  <si>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</si>
  <si>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</si>
  <si>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</si>
  <si>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</si>
  <si>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</si>
  <si>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</si>
  <si>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</si>
  <si>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</si>
  <si>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</si>
  <si>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</si>
  <si>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</si>
  <si>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</si>
  <si>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</si>
  <si>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</si>
  <si>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</si>
  <si>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</si>
  <si>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</si>
  <si>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</si>
  <si>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</si>
  <si>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</si>
  <si>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</si>
  <si>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</si>
  <si>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</si>
  <si>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</si>
  <si>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</si>
  <si>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</si>
  <si>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</si>
  <si>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</si>
  <si>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</si>
  <si>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</si>
  <si>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</si>
  <si>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</si>
  <si>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</si>
  <si>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</si>
  <si>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</si>
  <si>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</si>
  <si>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</si>
  <si>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</si>
  <si>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</si>
  <si>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</si>
  <si>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</si>
  <si>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</si>
  <si>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</si>
  <si>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</si>
  <si>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</si>
  <si>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</si>
  <si>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</si>
  <si>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</si>
  <si>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</si>
  <si>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</si>
  <si>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</si>
  <si>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</si>
  <si>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</si>
  <si>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</si>
  <si>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</si>
  <si>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</si>
  <si>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</si>
  <si>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</si>
  <si>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</si>
  <si>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</si>
  <si>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</si>
  <si>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</si>
  <si>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</si>
  <si>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</si>
  <si>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</si>
  <si>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</si>
  <si>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</si>
  <si>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</si>
  <si>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</si>
  <si>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</si>
  <si>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</si>
  <si>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</si>
  <si>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</si>
  <si>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</si>
  <si>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</si>
  <si>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</si>
  <si>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</si>
  <si>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</si>
  <si>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</si>
  <si>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</si>
  <si>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</si>
  <si>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</si>
  <si>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</si>
  <si>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</si>
  <si>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</si>
  <si>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</si>
  <si>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</si>
  <si>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</si>
  <si>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</si>
  <si>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</si>
  <si>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</si>
  <si>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</si>
  <si>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</si>
  <si>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</si>
  <si>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</si>
  <si>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</si>
  <si>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</si>
  <si>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</si>
  <si>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</si>
  <si>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</si>
  <si>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</si>
  <si>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</si>
  <si>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</si>
  <si>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</si>
  <si>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</si>
  <si>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</si>
  <si>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</si>
  <si>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</si>
  <si>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</si>
  <si>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</si>
  <si>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</si>
  <si>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</si>
  <si>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</si>
  <si>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</si>
  <si>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</si>
  <si>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</si>
  <si>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</si>
  <si>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</si>
  <si>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</si>
  <si>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</si>
  <si>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</si>
  <si>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</si>
  <si>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</si>
  <si>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</si>
  <si>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</si>
  <si>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</si>
  <si>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</si>
  <si>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</si>
  <si>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</si>
  <si>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</si>
  <si>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</si>
  <si>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</si>
  <si>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</si>
  <si>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</si>
  <si>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</si>
  <si>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</si>
  <si>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</si>
  <si>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</si>
  <si>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</si>
  <si>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</si>
  <si>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</si>
  <si>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</si>
  <si>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</si>
  <si>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</si>
  <si>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</si>
  <si>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</si>
  <si>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</si>
  <si>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</si>
  <si>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</si>
  <si>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</si>
  <si>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</si>
  <si>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</si>
  <si>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</si>
  <si>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</si>
  <si>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</si>
  <si>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</si>
  <si>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</si>
  <si>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</si>
  <si>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</si>
  <si>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</si>
  <si>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</si>
  <si>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</si>
  <si>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</si>
  <si>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</si>
  <si>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</si>
  <si>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</si>
  <si>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</si>
  <si>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</si>
  <si>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</si>
  <si>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</si>
  <si>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</si>
  <si>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</si>
  <si>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</si>
  <si>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</si>
  <si>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</si>
  <si>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</si>
  <si>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</si>
  <si>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</si>
  <si>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</si>
  <si>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</si>
  <si>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</si>
  <si>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</si>
  <si>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</si>
  <si>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</si>
  <si>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</si>
  <si>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</si>
  <si>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</si>
  <si>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</si>
  <si>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</si>
  <si>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</si>
  <si>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</si>
  <si>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</si>
  <si>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</si>
  <si>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</si>
  <si>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</si>
  <si>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</si>
  <si>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</si>
  <si>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</si>
  <si>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</si>
  <si>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</si>
  <si>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</si>
  <si>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</si>
  <si>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</si>
  <si>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</si>
  <si>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</si>
  <si>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</si>
  <si>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</si>
  <si>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</si>
  <si>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</si>
  <si>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</si>
  <si>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</si>
  <si>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</si>
  <si>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</si>
  <si>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</si>
  <si>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</si>
  <si>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</si>
  <si>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</si>
  <si>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</si>
  <si>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</si>
  <si>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</si>
  <si>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</si>
  <si>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</si>
  <si>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</si>
  <si>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</si>
  <si>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</si>
  <si>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</si>
  <si>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</si>
  <si>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</si>
  <si>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</si>
  <si>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</si>
  <si>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</si>
  <si>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</si>
  <si>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</si>
  <si>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</si>
  <si>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</si>
  <si>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</si>
  <si>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</si>
  <si>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</si>
  <si>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</si>
  <si>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</si>
  <si>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</si>
  <si>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</si>
  <si>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</si>
  <si>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</si>
  <si>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</si>
  <si>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</si>
  <si>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</si>
  <si>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</si>
  <si>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</si>
  <si>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</si>
  <si>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</si>
  <si>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</si>
  <si>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</si>
  <si>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</si>
  <si>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</si>
  <si>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</si>
  <si>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</si>
  <si>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</si>
  <si>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</si>
  <si>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</si>
  <si>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</si>
  <si>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</si>
  <si>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</si>
  <si>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</si>
  <si>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</si>
  <si>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</si>
  <si>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</si>
  <si>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</si>
  <si>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</si>
  <si>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</si>
  <si>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</si>
  <si>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</si>
  <si>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</si>
  <si>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</si>
  <si>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</si>
  <si>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</si>
  <si>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</si>
  <si>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</si>
  <si>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</si>
  <si>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</si>
  <si>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</si>
  <si>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</si>
  <si>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</si>
  <si>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</si>
  <si>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</si>
  <si>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</si>
  <si>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</si>
  <si>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</si>
  <si>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</si>
  <si>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</si>
  <si>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</si>
  <si>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</si>
  <si>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</si>
  <si>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</si>
  <si>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</si>
  <si>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</si>
  <si>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</si>
  <si>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</si>
  <si>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</si>
  <si>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</si>
  <si>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</si>
  <si>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</si>
  <si>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</si>
  <si>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</si>
  <si>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</si>
  <si>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</si>
  <si>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</si>
  <si>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</si>
  <si>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</si>
  <si>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</si>
  <si>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</si>
  <si>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</si>
  <si>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</si>
  <si>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</si>
  <si>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</si>
  <si>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</si>
  <si>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</si>
  <si>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</si>
  <si>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</si>
  <si>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</si>
  <si>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</si>
  <si>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</si>
  <si>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</si>
  <si>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</si>
  <si>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</si>
  <si>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</si>
  <si>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</si>
  <si>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</si>
  <si>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</si>
  <si>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</si>
  <si>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</si>
  <si>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</si>
  <si>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</si>
  <si>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</si>
  <si>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</si>
  <si>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</si>
  <si>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</si>
  <si>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</si>
  <si>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</si>
  <si>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</si>
  <si>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</si>
  <si>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</si>
  <si>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</si>
  <si>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</si>
  <si>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</si>
  <si>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</si>
  <si>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</si>
  <si>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</si>
  <si>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</si>
  <si>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</si>
  <si>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</si>
  <si>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</si>
  <si>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</si>
  <si>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</si>
  <si>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</si>
  <si>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</si>
  <si>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</si>
  <si>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</si>
  <si>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</si>
  <si>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</si>
  <si>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</si>
  <si>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</si>
  <si>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</si>
  <si>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</si>
  <si>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</si>
  <si>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</si>
  <si>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</si>
  <si>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</si>
  <si>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</si>
  <si>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</si>
  <si>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</si>
  <si>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</si>
  <si>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</si>
  <si>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</si>
  <si>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</si>
  <si>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</si>
  <si>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</si>
  <si>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</si>
  <si>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</si>
  <si>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</si>
  <si>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</si>
  <si>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</si>
  <si>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</si>
  <si>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</si>
  <si>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</si>
  <si>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</si>
  <si>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</si>
  <si>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</si>
  <si>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</si>
  <si>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</si>
  <si>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</si>
  <si>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</si>
  <si>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</si>
  <si>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</si>
  <si>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</si>
  <si>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</si>
  <si>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</si>
  <si>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</si>
  <si>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</si>
  <si>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</si>
  <si>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</si>
  <si>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</si>
  <si>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</si>
  <si>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</si>
  <si>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</si>
  <si>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</si>
  <si>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</si>
  <si>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</si>
  <si>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</si>
  <si>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</si>
  <si>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</si>
  <si>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</si>
  <si>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</si>
  <si>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</si>
  <si>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</si>
  <si>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</si>
  <si>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</si>
  <si>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</si>
  <si>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</si>
  <si>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</si>
  <si>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</si>
  <si>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</si>
  <si>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</si>
  <si>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</si>
  <si>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</si>
  <si>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</si>
  <si>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</si>
  <si>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</si>
  <si>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</si>
  <si>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</si>
  <si>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</si>
  <si>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</si>
  <si>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</si>
  <si>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</si>
  <si>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</si>
  <si>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</si>
  <si>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</si>
  <si>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</si>
  <si>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</si>
  <si>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</si>
  <si>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</si>
  <si>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</si>
  <si>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</si>
  <si>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</si>
  <si>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</si>
  <si>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</si>
  <si>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</si>
  <si>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</si>
  <si>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</si>
  <si>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</si>
  <si>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</si>
  <si>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</si>
  <si>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</si>
  <si>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</si>
  <si>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</si>
  <si>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</si>
  <si>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</si>
  <si>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</si>
  <si>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</si>
  <si>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</si>
  <si>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</si>
  <si>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</si>
  <si>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</si>
  <si>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</si>
  <si>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</si>
  <si>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</si>
  <si>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</si>
  <si>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</si>
  <si>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</si>
  <si>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</si>
  <si>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</si>
  <si>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</si>
  <si>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</si>
  <si>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</si>
  <si>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</si>
  <si>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</si>
  <si>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</si>
  <si>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</si>
  <si>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</si>
  <si>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</si>
  <si>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</si>
  <si>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</si>
  <si>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</si>
  <si>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</si>
  <si>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</si>
  <si>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</si>
  <si>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</si>
  <si>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</si>
  <si>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</si>
  <si>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</si>
  <si>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</si>
  <si>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</si>
  <si>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</si>
  <si>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</si>
  <si>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</si>
  <si>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</si>
  <si>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</si>
  <si>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</si>
  <si>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</si>
  <si>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</si>
  <si>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</si>
  <si>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</si>
  <si>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</si>
  <si>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</si>
  <si>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</si>
  <si>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</si>
  <si>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</si>
  <si>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</si>
  <si>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</si>
  <si>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</si>
  <si>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</si>
  <si>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</si>
  <si>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</si>
  <si>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</si>
  <si>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</si>
  <si>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</si>
  <si>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</si>
  <si>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</si>
  <si>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</si>
  <si>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</si>
  <si>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</si>
  <si>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</si>
  <si>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</si>
  <si>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</si>
  <si>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</si>
  <si>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</si>
  <si>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</si>
  <si>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</si>
  <si>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</si>
  <si>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</si>
  <si>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</si>
  <si>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</si>
  <si>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</si>
  <si>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</si>
  <si>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</si>
  <si>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</si>
  <si>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</si>
  <si>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</si>
  <si>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</si>
  <si>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</si>
  <si>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</si>
  <si>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</si>
  <si>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</si>
  <si>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</si>
  <si>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</si>
  <si>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</si>
  <si>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</si>
  <si>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</si>
  <si>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</si>
  <si>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</si>
  <si>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</si>
  <si>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</si>
  <si>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</si>
  <si>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</si>
  <si>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</si>
  <si>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</si>
  <si>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</si>
  <si>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</si>
  <si>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</si>
  <si>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</si>
  <si>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</si>
  <si>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</si>
  <si>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</si>
  <si>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</si>
  <si>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</si>
  <si>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</si>
  <si>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</si>
  <si>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</si>
  <si>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</si>
  <si>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</si>
  <si>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</si>
  <si>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</si>
  <si>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</si>
  <si>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</si>
  <si>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</si>
  <si>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</si>
  <si>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</si>
  <si>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</si>
  <si>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</si>
  <si>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</si>
  <si>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</si>
  <si>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</si>
  <si>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</si>
  <si>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</si>
  <si>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</si>
  <si>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</si>
  <si>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</si>
  <si>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</si>
  <si>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</si>
  <si>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</si>
  <si>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</si>
  <si>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</si>
  <si>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</si>
  <si>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</si>
  <si>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</si>
  <si>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</si>
  <si>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</si>
  <si>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</si>
  <si>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</si>
  <si>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</si>
  <si>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</si>
  <si>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</si>
  <si>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</si>
  <si>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</si>
  <si>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</si>
  <si>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</si>
  <si>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</si>
  <si>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</si>
  <si>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</si>
  <si>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</si>
  <si>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</si>
  <si>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</si>
  <si>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</si>
  <si>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</si>
  <si>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</si>
  <si>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</si>
  <si>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</si>
  <si>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</si>
  <si>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</si>
  <si>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</si>
  <si>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</si>
  <si>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</si>
  <si>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</si>
  <si>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</si>
  <si>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</si>
  <si>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</si>
  <si>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</si>
  <si>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</si>
  <si>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</si>
  <si>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</si>
  <si>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</si>
  <si>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</si>
  <si>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</si>
  <si>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</si>
  <si>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</si>
  <si>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</si>
  <si>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</si>
  <si>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</si>
  <si>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</si>
  <si>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</si>
  <si>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</si>
  <si>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</si>
  <si>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</si>
  <si>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</si>
  <si>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</si>
  <si>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</si>
  <si>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</si>
  <si>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</si>
  <si>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</si>
  <si>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</si>
  <si>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</si>
  <si>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</si>
  <si>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</si>
  <si>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</si>
  <si>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</si>
  <si>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</si>
  <si>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</si>
  <si>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</si>
  <si>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</si>
  <si>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</si>
  <si>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</si>
  <si>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</si>
  <si>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</si>
  <si>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</si>
  <si>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</si>
  <si>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</si>
  <si>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</si>
  <si>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</si>
  <si>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</si>
  <si>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</si>
  <si>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</si>
  <si>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</si>
  <si>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</si>
  <si>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</si>
  <si>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</si>
  <si>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</si>
  <si>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</si>
  <si>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</si>
  <si>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</si>
  <si>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</si>
  <si>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</si>
  <si>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</si>
  <si>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</si>
  <si>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</si>
  <si>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</si>
  <si>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</si>
  <si>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</si>
  <si>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</si>
  <si>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</si>
  <si>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</si>
  <si>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</si>
  <si>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</si>
  <si>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</si>
  <si>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</si>
  <si>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</si>
  <si>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</si>
  <si>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</si>
  <si>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</si>
  <si>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</si>
  <si>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</si>
  <si>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</si>
  <si>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</si>
  <si>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</si>
  <si>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</si>
  <si>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</si>
  <si>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</si>
  <si>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</si>
  <si>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</si>
  <si>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</si>
  <si>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</si>
  <si>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</si>
  <si>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</si>
  <si>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</si>
  <si>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</si>
  <si>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</si>
  <si>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</si>
  <si>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</si>
  <si>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</si>
  <si>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</si>
  <si>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</si>
  <si>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</si>
  <si>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</si>
  <si>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</si>
  <si>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</si>
  <si>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</si>
  <si>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</si>
  <si>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</si>
  <si>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</si>
  <si>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</si>
  <si>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</si>
  <si>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</si>
  <si>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</si>
  <si>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</si>
  <si>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</si>
  <si>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</si>
  <si>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</si>
  <si>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</si>
  <si>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</si>
  <si>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</si>
  <si>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</si>
  <si>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</si>
  <si>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</si>
  <si>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</si>
  <si>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</si>
  <si>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</si>
  <si>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</si>
  <si>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</si>
  <si>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</si>
  <si>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</si>
  <si>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</si>
  <si>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</si>
  <si>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</si>
  <si>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</si>
  <si>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</si>
  <si>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</si>
  <si>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</si>
  <si>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</si>
  <si>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</si>
  <si>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</si>
  <si>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</si>
  <si>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</si>
  <si>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</si>
  <si>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</si>
  <si>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</si>
  <si>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</si>
  <si>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</si>
  <si>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</si>
  <si>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</si>
  <si>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</si>
  <si>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</si>
  <si>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</si>
  <si>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</si>
  <si>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</si>
  <si>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</si>
  <si>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</si>
  <si>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</si>
  <si>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</si>
  <si>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</si>
  <si>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</si>
  <si>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</si>
  <si>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</si>
  <si>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</si>
  <si>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</si>
  <si>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</si>
  <si>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</si>
  <si>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</si>
  <si>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</si>
  <si>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</si>
  <si>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</si>
  <si>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</si>
  <si>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</si>
  <si>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</si>
  <si>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</si>
  <si>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</si>
  <si>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</si>
  <si>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</si>
  <si>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</si>
  <si>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</si>
  <si>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</si>
  <si>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</si>
  <si>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</si>
  <si>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</si>
  <si>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</si>
  <si>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</si>
  <si>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</si>
  <si>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</si>
  <si>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</si>
  <si>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</si>
  <si>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</si>
  <si>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</si>
  <si>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</si>
  <si>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</si>
  <si>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</si>
  <si>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</si>
  <si>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</si>
  <si>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</si>
  <si>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</si>
  <si>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</si>
  <si>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</si>
  <si>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</si>
  <si>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</si>
  <si>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</si>
  <si>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</si>
  <si>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</si>
  <si>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</si>
  <si>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</si>
  <si>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</si>
  <si>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</si>
  <si>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</si>
  <si>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</si>
  <si>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</si>
  <si>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</si>
  <si>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</si>
  <si>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</si>
  <si>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</si>
  <si>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</si>
  <si>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MC10 em TSF as 12:46h</t>
  </si>
  <si>
    <t>Silamara</t>
  </si>
  <si>
    <t>Chuva no local</t>
  </si>
  <si>
    <t>Em intervalo das 11:50h as 13:50h</t>
  </si>
  <si>
    <t>Deslocamento de reguladora para o TCS</t>
  </si>
  <si>
    <t>MC1 as 09:29h, licença as 09:34h</t>
  </si>
  <si>
    <t>Deslocando para TCS</t>
  </si>
  <si>
    <t xml:space="preserve">Silmara </t>
  </si>
  <si>
    <t>Turma não se apresentou no horário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</si>
  <si>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</si>
  <si>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</si>
  <si>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</si>
  <si>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</si>
  <si>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</si>
  <si>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</si>
  <si>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</si>
  <si>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</si>
  <si>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</si>
  <si>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</si>
  <si>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</si>
  <si>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</si>
  <si>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</si>
  <si>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</si>
  <si>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</si>
  <si>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 xml:space="preserve">MC1 as 07:46h/ licença as 08:35h 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</si>
  <si>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</si>
  <si>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</si>
  <si>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</si>
  <si>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</si>
  <si>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</si>
  <si>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</si>
  <si>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</si>
  <si>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e</t>
  </si>
  <si>
    <t>Descarga de dormente do km 213 ao 205</t>
  </si>
  <si>
    <t>Sai de TID trabalha em TID201 e volta pra TID, chegando no km precisa pedir licença de volta pra TID pra não atrapalhar o W50 que estará na virtual da frente (201213)</t>
  </si>
  <si>
    <t>Substituição de trilho Km 79+980. 10 metros</t>
  </si>
  <si>
    <t>Deslocamento de ZFH- ZTO</t>
  </si>
  <si>
    <t>1(Edson) + 1 escala de ZFH para ZTO</t>
  </si>
  <si>
    <t>ZEV</t>
  </si>
  <si>
    <t>ZTPZEV</t>
  </si>
  <si>
    <t>ZTP-ZEV</t>
  </si>
  <si>
    <t>Deslocamento de ZTP para ZEV</t>
  </si>
  <si>
    <t>1 (Navas)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</si>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</sst>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6" fillId="0" borderId="0" xfId="0" applyFont="1" applyFill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398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K110" activePane="bottomRight" state="frozen"/>
      <selection pane="bottomRight" activeCell="BO121" sqref="BO1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0" t="s">
        <v>1131</v>
      </c>
      <c r="AJ1" s="361"/>
      <c r="AK1" s="361"/>
      <c r="AL1" s="361"/>
      <c r="AM1" s="361"/>
      <c r="AN1" s="361"/>
      <c r="AO1" s="361"/>
      <c r="AP1" s="361"/>
      <c r="AQ1" s="361"/>
      <c r="AR1" s="362"/>
      <c r="AS1" s="362"/>
      <c r="AT1" s="362"/>
      <c r="AU1" s="362"/>
      <c r="AV1" s="362"/>
      <c r="AW1" s="362"/>
      <c r="AX1" s="361"/>
      <c r="AY1" s="361"/>
      <c r="AZ1" s="361"/>
      <c r="BA1" s="361"/>
      <c r="BB1" s="361"/>
      <c r="BC1" s="361"/>
      <c r="BD1" s="361"/>
      <c r="BE1" s="361"/>
      <c r="BF1" s="363"/>
      <c r="BG1" s="3"/>
      <c r="BH1" s="364" t="s">
        <v>1132</v>
      </c>
      <c r="BI1" s="365"/>
      <c r="BJ1" s="366"/>
      <c r="BK1" s="367"/>
      <c r="BL1" s="49"/>
      <c r="BM1" s="357" t="s">
        <v>1133</v>
      </c>
      <c r="BN1" s="358"/>
      <c r="BO1" s="358"/>
      <c r="BP1" s="358"/>
      <c r="BQ1" s="358"/>
      <c r="BR1" s="358"/>
      <c r="BS1" s="359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0" t="s">
        <v>1134</v>
      </c>
      <c r="AJ2" s="361"/>
      <c r="AK2" s="361"/>
      <c r="AL2" s="361"/>
      <c r="AM2" s="361"/>
      <c r="AN2" s="361"/>
      <c r="AO2" s="361"/>
      <c r="AP2" s="361"/>
      <c r="AQ2" s="363"/>
      <c r="AR2" s="238"/>
      <c r="AS2" s="375" t="s">
        <v>1137</v>
      </c>
      <c r="AT2" s="362"/>
      <c r="AU2" s="362"/>
      <c r="AV2" s="362"/>
      <c r="AW2" s="362"/>
      <c r="AX2" s="361"/>
      <c r="AY2" s="363"/>
      <c r="AZ2" s="4"/>
      <c r="BA2" s="354" t="s">
        <v>1138</v>
      </c>
      <c r="BB2" s="356"/>
      <c r="BC2" s="360" t="s">
        <v>1135</v>
      </c>
      <c r="BD2" s="361"/>
      <c r="BE2" s="361"/>
      <c r="BF2" s="363"/>
      <c r="BG2" s="3"/>
      <c r="BH2" s="368"/>
      <c r="BI2" s="369"/>
      <c r="BJ2" s="370"/>
      <c r="BK2" s="371"/>
      <c r="BL2" s="49"/>
      <c r="BM2" s="372"/>
      <c r="BN2" s="373"/>
      <c r="BO2" s="373"/>
      <c r="BP2" s="373"/>
      <c r="BQ2" s="373"/>
      <c r="BR2" s="373"/>
      <c r="BS2" s="374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4" t="s">
        <v>1139</v>
      </c>
      <c r="AJ3" s="356"/>
      <c r="AK3" s="354" t="s">
        <v>1140</v>
      </c>
      <c r="AL3" s="355"/>
      <c r="AM3" s="355"/>
      <c r="AN3" s="355"/>
      <c r="AO3" s="355"/>
      <c r="AP3" s="355"/>
      <c r="AQ3" s="356"/>
      <c r="AR3" s="239"/>
      <c r="AS3" s="378" t="s">
        <v>1146</v>
      </c>
      <c r="AT3" s="379"/>
      <c r="AU3" s="378" t="s">
        <v>1147</v>
      </c>
      <c r="AV3" s="379"/>
      <c r="AW3" s="378" t="s">
        <v>1148</v>
      </c>
      <c r="AX3" s="380"/>
      <c r="AY3" s="63" t="s">
        <v>1149</v>
      </c>
      <c r="AZ3" s="63"/>
      <c r="BA3" s="376"/>
      <c r="BB3" s="377"/>
      <c r="BC3" s="354" t="s">
        <v>1142</v>
      </c>
      <c r="BD3" s="355"/>
      <c r="BE3" s="355"/>
      <c r="BF3" s="356"/>
      <c r="BG3" s="62"/>
      <c r="BH3" s="368"/>
      <c r="BI3" s="369"/>
      <c r="BJ3" s="370"/>
      <c r="BK3" s="371"/>
      <c r="BL3" s="49"/>
      <c r="BM3" s="357" t="s">
        <v>1150</v>
      </c>
      <c r="BN3" s="358"/>
      <c r="BO3" s="358"/>
      <c r="BP3" s="359"/>
      <c r="BQ3" s="357" t="s">
        <v>161</v>
      </c>
      <c r="BR3" s="358"/>
      <c r="BS3" s="359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1</v>
      </c>
      <c r="BI110" s="16"/>
      <c r="BJ110" s="16" t="s">
        <v>1353</v>
      </c>
      <c r="BK110" s="16" t="s">
        <v>1354</v>
      </c>
      <c r="BL110" s="15"/>
      <c r="BM110" s="14"/>
      <c r="BN110" s="14"/>
      <c r="BO110" s="164"/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1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1</v>
      </c>
      <c r="BI116" s="16"/>
      <c r="BJ116" s="16" t="s">
        <v>1359</v>
      </c>
      <c r="BK116" s="16" t="s">
        <v>1360</v>
      </c>
      <c r="BL116" s="15"/>
      <c r="BM116" s="14"/>
      <c r="BN116" s="14"/>
      <c r="BO116" s="164"/>
      <c r="BP116" s="16"/>
      <c r="BQ116" s="12" t="str">
        <f t="shared" si="17"/>
        <v>Produção</v>
      </c>
      <c r="BR116" s="18">
        <f t="shared" si="18"/>
        <v>1</v>
      </c>
      <c r="BS116" s="18">
        <f t="shared" si="19"/>
        <v>0</v>
      </c>
      <c r="BT116" s="224" t="str">
        <f t="shared" si="20"/>
        <v/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1</v>
      </c>
      <c r="BI117" s="16"/>
      <c r="BJ117" s="16" t="s">
        <v>1362</v>
      </c>
      <c r="BK117" s="16" t="s">
        <v>1363</v>
      </c>
      <c r="BL117" s="15"/>
      <c r="BM117" s="14"/>
      <c r="BN117" s="14"/>
      <c r="BO117" s="164"/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/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1</v>
      </c>
      <c r="BI119" s="16"/>
      <c r="BJ119" s="16" t="s">
        <v>1365</v>
      </c>
      <c r="BK119" s="16" t="s">
        <v>1366</v>
      </c>
      <c r="BL119" s="15"/>
      <c r="BM119" s="14"/>
      <c r="BN119" s="14"/>
      <c r="BO119" s="164"/>
      <c r="BP119" s="16"/>
      <c r="BQ119" s="12" t="str">
        <f t="shared" si="17"/>
        <v>Produção</v>
      </c>
      <c r="BR119" s="18">
        <f t="shared" si="18"/>
        <v>1</v>
      </c>
      <c r="BS119" s="18">
        <f t="shared" si="19"/>
        <v>0</v>
      </c>
      <c r="BT119" s="224" t="str">
        <f t="shared" si="20"/>
        <v/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1</v>
      </c>
      <c r="BI127" s="16"/>
      <c r="BJ127" s="16" t="s">
        <v>1373</v>
      </c>
      <c r="BK127" s="16" t="s">
        <v>1374</v>
      </c>
      <c r="BL127" s="15"/>
      <c r="BM127" s="14"/>
      <c r="BN127" s="14"/>
      <c r="BO127" s="164"/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/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1</v>
      </c>
      <c r="BI129" s="16"/>
      <c r="BJ129" s="16" t="s">
        <v>1373</v>
      </c>
      <c r="BK129" s="16" t="s">
        <v>1374</v>
      </c>
      <c r="BL129" s="15"/>
      <c r="BM129" s="14"/>
      <c r="BN129" s="14"/>
      <c r="BO129" s="164"/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1</v>
      </c>
      <c r="BI131" s="16"/>
      <c r="BJ131" s="16" t="s">
        <v>1377</v>
      </c>
      <c r="BK131" s="16" t="s">
        <v>1378</v>
      </c>
      <c r="BL131" s="15"/>
      <c r="BM131" s="14"/>
      <c r="BN131" s="14"/>
      <c r="BO131" s="164"/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tr">
        <f>IF(BS_CONTROLE[[#This Row],[Local - Encerramento]]=0, "-", BS_CONTROLE[[#This Row],[Local - Encerramento]])</f>
        <v>ZLI</v>
      </c>
      <c r="AM133" s="283" t="str">
        <f>IF(BS_CONTROLE[[#This Row],[Entre - Estações]]=0, "-", BS_CONTROLE[[#This Row],[Entre - Estações]])</f>
        <v>ZGT-ZLI</v>
      </c>
      <c r="AN133" s="283" t="str">
        <f>IF(BS_CONTROLE[[#This Row],[SB]]=0, "-", BS_CONTROLE[[#This Row],[SB]])</f>
        <v>ZGTZLI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f>IF(BS_CONTROLE[[#This Row],[KM - Fim]]=0, "-", BS_CONTROLE[[#This Row],[KM - Fim]])</f>
        <v>105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/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1</v>
      </c>
      <c r="BI133" s="16"/>
      <c r="BJ133" s="16" t="s">
        <v>1384</v>
      </c>
      <c r="BK133" s="16"/>
      <c r="BL133" s="15"/>
      <c r="BM133" s="14"/>
      <c r="BN133" s="14"/>
      <c r="BO133" s="164"/>
      <c r="BP133" s="16"/>
      <c r="BQ133" s="12" t="str">
        <f t="shared" si="17"/>
        <v>Produção</v>
      </c>
      <c r="BR133" s="18">
        <f t="shared" si="18"/>
        <v>1</v>
      </c>
      <c r="BS133" s="18">
        <f t="shared" si="19"/>
        <v>0</v>
      </c>
      <c r="BT133" s="224" t="str">
        <f t="shared" si="21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1385</v>
      </c>
      <c r="AN135" s="283" t="s">
        <v>1386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/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1</v>
      </c>
      <c r="BI135" s="16"/>
      <c r="BJ135" s="16" t="s">
        <v>1387</v>
      </c>
      <c r="BK135" s="16" t="s">
        <v>1388</v>
      </c>
      <c r="BL135" s="15"/>
      <c r="BM135" s="14"/>
      <c r="BN135" s="14"/>
      <c r="BO135" s="164"/>
      <c r="BP135" s="16"/>
      <c r="BQ135" s="12" t="str">
        <f t="shared" si="17"/>
        <v>Produção</v>
      </c>
      <c r="BR135" s="18">
        <f t="shared" si="18"/>
        <v>1</v>
      </c>
      <c r="BS135" s="18">
        <f t="shared" si="19"/>
        <v>0</v>
      </c>
      <c r="BT135" s="224" t="str">
        <f t="shared" si="21"/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1389</v>
      </c>
      <c r="N138" s="203" t="s">
        <v>1390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1391</v>
      </c>
      <c r="X138" s="217" t="s">
        <v>965</v>
      </c>
      <c r="Y138" s="157"/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738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/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>
        <f>IF(BS_CONTROLE[[#This Row],[SB]]=0, "-", BS_CONTROLE[[#This Row],[SB]])</f>
        <v>732744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738</v>
      </c>
      <c r="AQ140" s="285">
        <f>IF(BS_CONTROLE[[#This Row],[KM - Fim]]=0, "-", BS_CONTROLE[[#This Row],[KM - Fim]])</f>
        <v>735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/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1392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/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4"/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1369</v>
      </c>
      <c r="N147" s="203" t="s">
        <v>1370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/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TCS-TRO</v>
      </c>
      <c r="AN147" s="283" t="str">
        <f>IF(BS_CONTROLE[[#This Row],[SB]]=0, "-", BS_CONTROLE[[#This Row],[SB]])</f>
        <v>TCSTRO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/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 t="shared" si="21"/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 t="shared" si="21"/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0.375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/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f>IF(BS_CONTROLE[[#This Row],[KM - Inicio]]=0, "-", BS_CONTROLE[[#This Row],[KM - Inicio]])</f>
        <v>227.6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0</v>
      </c>
      <c r="AZ149" s="13"/>
      <c r="BA149" s="71"/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Produção e Intervalo</v>
      </c>
      <c r="BR149" s="18">
        <f t="shared" si="18"/>
        <v>0</v>
      </c>
      <c r="BS149" s="18">
        <f t="shared" si="19"/>
        <v>0</v>
      </c>
      <c r="BT149" s="224" t="str">
        <f t="shared" si="21"/>
        <v/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1393</v>
      </c>
      <c r="X152" s="217" t="s">
        <v>960</v>
      </c>
      <c r="Y152" s="157"/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/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1394</v>
      </c>
      <c r="X155" s="217" t="s">
        <v>965</v>
      </c>
      <c r="Y155" s="157"/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/>
      <c r="AS155" s="38"/>
      <c r="AT155" s="38"/>
      <c r="AU155" s="38"/>
      <c r="AV155" s="38"/>
      <c r="AW155" s="38"/>
      <c r="AX155" s="38"/>
      <c r="AY155" s="318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Produção e Intervalo</v>
      </c>
      <c r="BR155" s="18">
        <f t="shared" si="18"/>
        <v>0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10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1395</v>
      </c>
      <c r="X159" s="217" t="s">
        <v>965</v>
      </c>
      <c r="Y159" s="157"/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Produção e Intervalo</v>
      </c>
      <c r="BR159" s="18">
        <f t="shared" si="18"/>
        <v>0</v>
      </c>
      <c r="BS159" s="18">
        <f t="shared" si="19"/>
        <v>0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1396</v>
      </c>
      <c r="X164" s="217" t="s">
        <v>965</v>
      </c>
      <c r="Y164" s="157"/>
      <c r="Z164" s="157"/>
      <c r="AA164" s="83" t="s">
        <v>1397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/>
      <c r="AS164" s="38"/>
      <c r="AT164" s="38"/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/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1398</v>
      </c>
      <c r="J166" s="216">
        <v>78</v>
      </c>
      <c r="K166" s="216">
        <v>334</v>
      </c>
      <c r="L166" s="83">
        <v>158</v>
      </c>
      <c r="M166" s="203" t="s">
        <v>1399</v>
      </c>
      <c r="N166" s="203" t="s">
        <v>1400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1401</v>
      </c>
      <c r="X166" s="217" t="s">
        <v>965</v>
      </c>
      <c r="Y166" s="157"/>
      <c r="Z166" s="157"/>
      <c r="AA166" s="83" t="s">
        <v>1402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172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175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181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194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19">
        <v>202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208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1"/>
      <c r="B1" s="382"/>
      <c r="C1" s="383"/>
      <c r="L1" s="331"/>
      <c r="M1" s="123"/>
      <c r="N1" s="293"/>
      <c r="O1" s="293"/>
      <c r="P1" s="169"/>
      <c r="Q1" s="384" t="s">
        <v>1219</v>
      </c>
      <c r="R1" s="385"/>
      <c r="U1" s="101"/>
      <c r="V1" s="386" t="s">
        <v>1403</v>
      </c>
      <c r="W1" s="386"/>
      <c r="X1" s="386"/>
      <c r="Y1" s="103"/>
    </row>
    <row r="2" spans="1:25" s="100" customFormat="1" ht="11.25" customHeight="1">
      <c r="A2" s="104" t="s">
        <v>1404</v>
      </c>
      <c r="B2" s="104" t="s">
        <v>1405</v>
      </c>
      <c r="C2" s="104" t="s">
        <v>7</v>
      </c>
      <c r="D2" s="105" t="s">
        <v>1171</v>
      </c>
      <c r="E2" s="105" t="s">
        <v>1172</v>
      </c>
      <c r="F2" s="105" t="s">
        <v>1406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1407</v>
      </c>
      <c r="U2" s="107" t="s">
        <v>1174</v>
      </c>
      <c r="V2" s="102">
        <f ca="1">TODAY()-1</f>
        <v>46029</v>
      </c>
      <c r="W2" s="102">
        <f ca="1">V2-1</f>
        <v>46028</v>
      </c>
      <c r="X2" s="102">
        <f ca="1">W2-1</f>
        <v>46027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4073</v>
      </c>
      <c r="W8" s="111">
        <f ca="1">_xlfn.XLOOKUP(G8&amp;$W$2,BS_CONTROLE[CHAVE],BS_CONTROLE[Quantidade_11],"-")</f>
        <v>1700</v>
      </c>
      <c r="X8" s="111">
        <f ca="1">_xlfn.XLOOKUP(G8&amp;$X$2,BS_CONTROLE[CHAVE],BS_CONTROLE[Quantidade_11],"-")</f>
        <v>2662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4073</v>
      </c>
      <c r="W20" s="111">
        <f ca="1">_xlfn.XLOOKUP(G20&amp;$W$2,BS_CONTROLE[CHAVE],BS_CONTROLE[Quantidade_11],"-")</f>
        <v>1700</v>
      </c>
      <c r="X20" s="111">
        <f ca="1">_xlfn.XLOOKUP(G20&amp;$X$2,BS_CONTROLE[CHAVE],BS_CONTROLE[Quantidade_11],"-")</f>
        <v>2662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704</v>
      </c>
      <c r="W21" s="111">
        <f ca="1">_xlfn.XLOOKUP(G21&amp;$W$2,BS_CONTROLE[CHAVE],BS_CONTROLE[Quantidade_11],"-")</f>
        <v>0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1000</v>
      </c>
      <c r="W25" s="111">
        <f ca="1">_xlfn.XLOOKUP(G25&amp;$W$2,BS_CONTROLE[CHAVE],BS_CONTROLE[Quantidade_11],"-")</f>
        <v>520</v>
      </c>
      <c r="X25" s="111">
        <f ca="1">_xlfn.XLOOKUP(G25&amp;$X$2,BS_CONTROLE[CHAVE],BS_CONTROLE[Quantidade_11],"-")</f>
        <v>1600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6240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4073</v>
      </c>
      <c r="W39" s="111">
        <f ca="1">_xlfn.XLOOKUP(G39&amp;$W$2,BS_CONTROLE[CHAVE],BS_CONTROLE[Quantidade_11],"-")</f>
        <v>1700</v>
      </c>
      <c r="X39" s="111">
        <f ca="1">_xlfn.XLOOKUP(G39&amp;$X$2,BS_CONTROLE[CHAVE],BS_CONTROLE[Quantidade_11],"-")</f>
        <v>2662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704</v>
      </c>
      <c r="W40" s="111">
        <f ca="1">_xlfn.XLOOKUP(G40&amp;$W$2,BS_CONTROLE[CHAVE],BS_CONTROLE[Quantidade_11],"-")</f>
        <v>0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1000</v>
      </c>
      <c r="W42" s="111">
        <f ca="1">_xlfn.XLOOKUP(G42&amp;$W$2,BS_CONTROLE[CHAVE],BS_CONTROLE[Quantidade_11],"-")</f>
        <v>520</v>
      </c>
      <c r="X42" s="111">
        <f ca="1">_xlfn.XLOOKUP(G42&amp;$X$2,BS_CONTROLE[CHAVE],BS_CONTROLE[Quantidade_11],"-")</f>
        <v>1600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4073</v>
      </c>
      <c r="W49" s="111">
        <f ca="1">_xlfn.XLOOKUP(G49&amp;$W$2,BS_CONTROLE[CHAVE],BS_CONTROLE[Quantidade_11],"-")</f>
        <v>1700</v>
      </c>
      <c r="X49" s="111">
        <f ca="1">_xlfn.XLOOKUP(G49&amp;$X$2,BS_CONTROLE[CHAVE],BS_CONTROLE[Quantidade_11],"-")</f>
        <v>2662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1000</v>
      </c>
      <c r="W52" s="111">
        <f ca="1">_xlfn.XLOOKUP(G52&amp;$W$2,BS_CONTROLE[CHAVE],BS_CONTROLE[Quantidade_11],"-")</f>
        <v>520</v>
      </c>
      <c r="X52" s="111">
        <f ca="1">_xlfn.XLOOKUP(G52&amp;$X$2,BS_CONTROLE[CHAVE],BS_CONTROLE[Quantidade_11],"-")</f>
        <v>1600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4073</v>
      </c>
      <c r="W59" s="111">
        <f ca="1">_xlfn.XLOOKUP(G59&amp;$W$2,BS_CONTROLE[CHAVE],BS_CONTROLE[Quantidade_11],"-")</f>
        <v>1700</v>
      </c>
      <c r="X59" s="111">
        <f ca="1">_xlfn.XLOOKUP(G59&amp;$X$2,BS_CONTROLE[CHAVE],BS_CONTROLE[Quantidade_11],"-")</f>
        <v>2662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704</v>
      </c>
      <c r="W60" s="111">
        <f ca="1">_xlfn.XLOOKUP(G60&amp;$W$2,BS_CONTROLE[CHAVE],BS_CONTROLE[Quantidade_11],"-")</f>
        <v>0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>
        <f ca="1">_xlfn.XLOOKUP(G62&amp;$W$2,BS_CONTROLE[CHAVE],BS_CONTROLE[Quantidade_11],"-")</f>
        <v>109</v>
      </c>
      <c r="X62" s="111">
        <f ca="1">_xlfn.XLOOKUP(G62&amp;$X$2,BS_CONTROLE[CHAVE],BS_CONTROLE[Quantidade_11],"-")</f>
        <v>290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1000</v>
      </c>
      <c r="W63" s="111">
        <f ca="1">_xlfn.XLOOKUP(G63&amp;$W$2,BS_CONTROLE[CHAVE],BS_CONTROLE[Quantidade_11],"-")</f>
        <v>520</v>
      </c>
      <c r="X63" s="111">
        <f ca="1">_xlfn.XLOOKUP(G63&amp;$X$2,BS_CONTROLE[CHAVE],BS_CONTROLE[Quantidade_11],"-")</f>
        <v>1600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111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4073</v>
      </c>
      <c r="W68" s="111">
        <f ca="1">_xlfn.XLOOKUP(G68&amp;$W$2,BS_CONTROLE[CHAVE],BS_CONTROLE[Quantidade_11],"-")</f>
        <v>1700</v>
      </c>
      <c r="X68" s="111">
        <f ca="1">_xlfn.XLOOKUP(G68&amp;$X$2,BS_CONTROLE[CHAVE],BS_CONTROLE[Quantidade_11],"-")</f>
        <v>2662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20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109</v>
      </c>
      <c r="X74" s="111">
        <f ca="1">_xlfn.XLOOKUP(G74&amp;$X$2,BS_CONTROLE[CHAVE],BS_CONTROLE[Quantidade_11],"-")</f>
        <v>290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6240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704</v>
      </c>
      <c r="W76" s="111">
        <f ca="1">_xlfn.XLOOKUP(G76&amp;$W$2,BS_CONTROLE[CHAVE],BS_CONTROLE[Quantidade_11],"-")</f>
        <v>0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1000</v>
      </c>
      <c r="W78" s="111">
        <f ca="1">_xlfn.XLOOKUP(G78&amp;$W$2,BS_CONTROLE[CHAVE],BS_CONTROLE[Quantidade_11],"-")</f>
        <v>520</v>
      </c>
      <c r="X78" s="111">
        <f ca="1">_xlfn.XLOOKUP(G78&amp;$X$2,BS_CONTROLE[CHAVE],BS_CONTROLE[Quantidade_11],"-")</f>
        <v>1600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4073</v>
      </c>
      <c r="W85" s="111">
        <f ca="1">_xlfn.XLOOKUP(G85&amp;$W$2,BS_CONTROLE[CHAVE],BS_CONTROLE[Quantidade_11],"-")</f>
        <v>1700</v>
      </c>
      <c r="X85" s="111">
        <f ca="1">_xlfn.XLOOKUP(G85&amp;$X$2,BS_CONTROLE[CHAVE],BS_CONTROLE[Quantidade_11],"-")</f>
        <v>2662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111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20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704</v>
      </c>
      <c r="W96" s="111">
        <f ca="1">_xlfn.XLOOKUP(G96&amp;$W$2,BS_CONTROLE[CHAVE],BS_CONTROLE[Quantidade_11],"-")</f>
        <v>0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1000</v>
      </c>
      <c r="W102" s="111">
        <f ca="1">_xlfn.XLOOKUP(G102&amp;$W$2,BS_CONTROLE[CHAVE],BS_CONTROLE[Quantidade_11],"-")</f>
        <v>520</v>
      </c>
      <c r="X102" s="111">
        <f ca="1">_xlfn.XLOOKUP(G102&amp;$X$2,BS_CONTROLE[CHAVE],BS_CONTROLE[Quantidade_11],"-")</f>
        <v>1600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4073</v>
      </c>
      <c r="W110" s="111">
        <f ca="1">_xlfn.XLOOKUP(G110&amp;$W$2,BS_CONTROLE[CHAVE],BS_CONTROLE[Quantidade_11],"-")</f>
        <v>1700</v>
      </c>
      <c r="X110" s="111">
        <f ca="1">_xlfn.XLOOKUP(G110&amp;$X$2,BS_CONTROLE[CHAVE],BS_CONTROLE[Quantidade_11],"-")</f>
        <v>2662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111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20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6240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33" t="e">
        <f>IF(FN_MC!#REF!="","*",FN_MC!#REF!)</f>
        <v>#REF!</v>
      </c>
      <c r="M123" s="110" t="e">
        <f>IF(FN_MC!#REF!="","*",FN_MC!#REF!)</f>
        <v>#REF!</v>
      </c>
      <c r="N123" s="295" t="e">
        <f>IF(FN_MC!#REF!="","*",FN_MC!#REF!)</f>
        <v>#REF!</v>
      </c>
      <c r="O123" s="295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33" t="e">
        <f>IF(FN_MC!#REF!="","*",FN_MC!#REF!)</f>
        <v>#REF!</v>
      </c>
      <c r="M124" s="110" t="e">
        <f>IF(FN_MC!#REF!="","*",FN_MC!#REF!)</f>
        <v>#REF!</v>
      </c>
      <c r="N124" s="295" t="e">
        <f>IF(FN_MC!#REF!="","*",FN_MC!#REF!)</f>
        <v>#REF!</v>
      </c>
      <c r="O124" s="295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e">
        <f>IF(FN_MC!#REF!="","*",FN_MC!#REF!)</f>
        <v>#REF!</v>
      </c>
      <c r="B125" s="108" t="e">
        <f>IF(FN_MC!#REF!="","*",FN_MC!#REF!)</f>
        <v>#REF!</v>
      </c>
      <c r="C125" s="108" t="e">
        <f>IF(FN_MC!#REF!="","*",FN_MC!#REF!)</f>
        <v>#REF!</v>
      </c>
      <c r="D125" s="109" t="e">
        <f>IF(FN_MC!#REF!="","*",FN_MC!#REF!)</f>
        <v>#REF!</v>
      </c>
      <c r="E125" s="109" t="e">
        <f>IF(FN_MC!#REF!="","*",FN_MC!#REF!)</f>
        <v>#REF!</v>
      </c>
      <c r="F125" s="109" t="e">
        <f>IF(FN_MC!#REF!="","*",FN_MC!#REF!)</f>
        <v>#REF!</v>
      </c>
      <c r="G125" s="109" t="e">
        <f>IF(FN_MC!#REF!="","*",FN_MC!#REF!)</f>
        <v>#REF!</v>
      </c>
      <c r="H125" s="109" t="e">
        <f>IF(FN_MC!#REF!="","*",FN_MC!#REF!)</f>
        <v>#REF!</v>
      </c>
      <c r="I125" s="109" t="e">
        <f>IF(FN_MC!#REF!="","*",FN_MC!#REF!)</f>
        <v>#REF!</v>
      </c>
      <c r="J125" s="109" t="e">
        <f>IF(FN_MC!#REF!="","*",FN_MC!#REF!)</f>
        <v>#REF!</v>
      </c>
      <c r="K125" s="109" t="e">
        <f>IF(FN_MC!#REF!="","*",FN_MC!#REF!)</f>
        <v>#REF!</v>
      </c>
      <c r="L125" s="333" t="e">
        <f>IF(FN_MC!#REF!="","*",FN_MC!#REF!)</f>
        <v>#REF!</v>
      </c>
      <c r="M125" s="110" t="e">
        <f>IF(FN_MC!#REF!="","*",FN_MC!#REF!)</f>
        <v>#REF!</v>
      </c>
      <c r="N125" s="295" t="e">
        <f>IF(FN_MC!#REF!="","*",FN_MC!#REF!)</f>
        <v>#REF!</v>
      </c>
      <c r="O125" s="295" t="e">
        <f>IF(FN_MC!#REF!="","*",FN_MC!#REF!)</f>
        <v>#REF!</v>
      </c>
      <c r="P125" s="110"/>
      <c r="Q125" s="127" t="e">
        <f>IF(FN_MC!#REF!="","*",FN_MC!#REF!)</f>
        <v>#REF!</v>
      </c>
      <c r="R125" s="127" t="e">
        <f>IF(FN_MC!#REF!="","*",FN_MC!#REF!)</f>
        <v>#REF!</v>
      </c>
      <c r="S125" s="109" t="e">
        <f>IF(FN_MC!#REF!="","*",CONCATENATE(FN_MC!#REF!," ",FN_MC!#REF!))</f>
        <v>#REF!</v>
      </c>
      <c r="T125" s="109" t="e">
        <f>IF(FN_MC!#REF!="","*",FN_MC!#REF!)</f>
        <v>#REF!</v>
      </c>
      <c r="U125" s="109" t="e">
        <f>IF(FN_MC!#REF!="","*",FN_MC!#REF!)</f>
        <v>#REF!</v>
      </c>
      <c r="V125" s="111" t="e">
        <f ca="1">_xlfn.XLOOKUP(G125&amp;$V$2,BS_CONTROLE[CHAVE],BS_CONTROLE[Quantidade_11],"-")</f>
        <v>#REF!</v>
      </c>
      <c r="W125" s="111" t="e">
        <f ca="1">_xlfn.XLOOKUP(G125&amp;$W$2,BS_CONTROLE[CHAVE],BS_CONTROLE[Quantidade_11],"-")</f>
        <v>#REF!</v>
      </c>
      <c r="X125" s="111" t="e">
        <f ca="1">_xlfn.XLOOKUP(G125&amp;$X$2,BS_CONTROLE[CHAVE],BS_CONTROLE[Quantidade_11],"-")</f>
        <v>#REF!</v>
      </c>
    </row>
    <row r="126" spans="1:24" s="112" customFormat="1" hidden="1">
      <c r="A126" s="108" t="e">
        <f>IF(FN_MC!#REF!="","*",FN_MC!#REF!)</f>
        <v>#REF!</v>
      </c>
      <c r="B126" s="108" t="e">
        <f>IF(FN_MC!#REF!="","*",FN_MC!#REF!)</f>
        <v>#REF!</v>
      </c>
      <c r="C126" s="108" t="e">
        <f>IF(FN_MC!#REF!="","*",FN_MC!#REF!)</f>
        <v>#REF!</v>
      </c>
      <c r="D126" s="109" t="e">
        <f>IF(FN_MC!#REF!="","*",FN_MC!#REF!)</f>
        <v>#REF!</v>
      </c>
      <c r="E126" s="109" t="e">
        <f>IF(FN_MC!#REF!="","*",FN_MC!#REF!)</f>
        <v>#REF!</v>
      </c>
      <c r="F126" s="109" t="e">
        <f>IF(FN_MC!#REF!="","*",FN_MC!#REF!)</f>
        <v>#REF!</v>
      </c>
      <c r="G126" s="109" t="e">
        <f>IF(FN_MC!#REF!="","*",FN_MC!#REF!)</f>
        <v>#REF!</v>
      </c>
      <c r="H126" s="109" t="e">
        <f>IF(FN_MC!#REF!="","*",FN_MC!#REF!)</f>
        <v>#REF!</v>
      </c>
      <c r="I126" s="109" t="e">
        <f>IF(FN_MC!#REF!="","*",FN_MC!#REF!)</f>
        <v>#REF!</v>
      </c>
      <c r="J126" s="109" t="e">
        <f>IF(FN_MC!#REF!="","*",FN_MC!#REF!)</f>
        <v>#REF!</v>
      </c>
      <c r="K126" s="109" t="e">
        <f>IF(FN_MC!#REF!="","*",FN_MC!#REF!)</f>
        <v>#REF!</v>
      </c>
      <c r="L126" s="333" t="e">
        <f>IF(FN_MC!#REF!="","*",FN_MC!#REF!)</f>
        <v>#REF!</v>
      </c>
      <c r="M126" s="110" t="e">
        <f>IF(FN_MC!#REF!="","*",FN_MC!#REF!)</f>
        <v>#REF!</v>
      </c>
      <c r="N126" s="295" t="e">
        <f>IF(FN_MC!#REF!="","*",FN_MC!#REF!)</f>
        <v>#REF!</v>
      </c>
      <c r="O126" s="295" t="e">
        <f>IF(FN_MC!#REF!="","*",FN_MC!#REF!)</f>
        <v>#REF!</v>
      </c>
      <c r="P126" s="110"/>
      <c r="Q126" s="127" t="e">
        <f>IF(FN_MC!#REF!="","*",FN_MC!#REF!)</f>
        <v>#REF!</v>
      </c>
      <c r="R126" s="127" t="e">
        <f>IF(FN_MC!#REF!="","*",FN_MC!#REF!)</f>
        <v>#REF!</v>
      </c>
      <c r="S126" s="109" t="e">
        <f>IF(FN_MC!#REF!="","*",CONCATENATE(FN_MC!#REF!," ",FN_MC!#REF!))</f>
        <v>#REF!</v>
      </c>
      <c r="T126" s="109" t="e">
        <f>IF(FN_MC!#REF!="","*",FN_MC!#REF!)</f>
        <v>#REF!</v>
      </c>
      <c r="U126" s="109" t="e">
        <f>IF(FN_MC!#REF!="","*",FN_MC!#REF!)</f>
        <v>#REF!</v>
      </c>
      <c r="V126" s="111" t="e">
        <f ca="1">_xlfn.XLOOKUP(G126&amp;$V$2,BS_CONTROLE[CHAVE],BS_CONTROLE[Quantidade_11],"-")</f>
        <v>#REF!</v>
      </c>
      <c r="W126" s="111" t="e">
        <f ca="1">_xlfn.XLOOKUP(G126&amp;$W$2,BS_CONTROLE[CHAVE],BS_CONTROLE[Quantidade_11],"-")</f>
        <v>#REF!</v>
      </c>
      <c r="X126" s="111" t="e">
        <f ca="1">_xlfn.XLOOKUP(G126&amp;$X$2,BS_CONTROLE[CHAVE],BS_CONTROLE[Quantidade_11],"-")</f>
        <v>#REF!</v>
      </c>
    </row>
    <row r="127" spans="1:24" s="112" customFormat="1" hidden="1">
      <c r="A127" s="108" t="e">
        <f>IF(FN_MC!#REF!="","*",FN_MC!#REF!)</f>
        <v>#REF!</v>
      </c>
      <c r="B127" s="108" t="e">
        <f>IF(FN_MC!#REF!="","*",FN_MC!#REF!)</f>
        <v>#REF!</v>
      </c>
      <c r="C127" s="108" t="e">
        <f>IF(FN_MC!#REF!="","*",FN_MC!#REF!)</f>
        <v>#REF!</v>
      </c>
      <c r="D127" s="109" t="e">
        <f>IF(FN_MC!#REF!="","*",FN_MC!#REF!)</f>
        <v>#REF!</v>
      </c>
      <c r="E127" s="109" t="e">
        <f>IF(FN_MC!#REF!="","*",FN_MC!#REF!)</f>
        <v>#REF!</v>
      </c>
      <c r="F127" s="109" t="e">
        <f>IF(FN_MC!#REF!="","*",FN_MC!#REF!)</f>
        <v>#REF!</v>
      </c>
      <c r="G127" s="109" t="e">
        <f>IF(FN_MC!#REF!="","*",FN_MC!#REF!)</f>
        <v>#REF!</v>
      </c>
      <c r="H127" s="109" t="e">
        <f>IF(FN_MC!#REF!="","*",FN_MC!#REF!)</f>
        <v>#REF!</v>
      </c>
      <c r="I127" s="109" t="e">
        <f>IF(FN_MC!#REF!="","*",FN_MC!#REF!)</f>
        <v>#REF!</v>
      </c>
      <c r="J127" s="109" t="e">
        <f>IF(FN_MC!#REF!="","*",FN_MC!#REF!)</f>
        <v>#REF!</v>
      </c>
      <c r="K127" s="109" t="e">
        <f>IF(FN_MC!#REF!="","*",FN_MC!#REF!)</f>
        <v>#REF!</v>
      </c>
      <c r="L127" s="333" t="e">
        <f>IF(FN_MC!#REF!="","*",FN_MC!#REF!)</f>
        <v>#REF!</v>
      </c>
      <c r="M127" s="110" t="e">
        <f>IF(FN_MC!#REF!="","*",FN_MC!#REF!)</f>
        <v>#REF!</v>
      </c>
      <c r="N127" s="295" t="e">
        <f>IF(FN_MC!#REF!="","*",FN_MC!#REF!)</f>
        <v>#REF!</v>
      </c>
      <c r="O127" s="295" t="e">
        <f>IF(FN_MC!#REF!="","*",FN_MC!#REF!)</f>
        <v>#REF!</v>
      </c>
      <c r="P127" s="110"/>
      <c r="Q127" s="127" t="e">
        <f>IF(FN_MC!#REF!="","*",FN_MC!#REF!)</f>
        <v>#REF!</v>
      </c>
      <c r="R127" s="127" t="e">
        <f>IF(FN_MC!#REF!="","*",FN_MC!#REF!)</f>
        <v>#REF!</v>
      </c>
      <c r="S127" s="109" t="e">
        <f>IF(FN_MC!#REF!="","*",CONCATENATE(FN_MC!#REF!," ",FN_MC!#REF!))</f>
        <v>#REF!</v>
      </c>
      <c r="T127" s="109" t="e">
        <f>IF(FN_MC!#REF!="","*",FN_MC!#REF!)</f>
        <v>#REF!</v>
      </c>
      <c r="U127" s="109" t="e">
        <f>IF(FN_MC!#REF!="","*",FN_MC!#REF!)</f>
        <v>#REF!</v>
      </c>
      <c r="V127" s="111" t="e">
        <f ca="1">_xlfn.XLOOKUP(G127&amp;$V$2,BS_CONTROLE[CHAVE],BS_CONTROLE[Quantidade_11],"-")</f>
        <v>#REF!</v>
      </c>
      <c r="W127" s="111" t="e">
        <f ca="1">_xlfn.XLOOKUP(G127&amp;$W$2,BS_CONTROLE[CHAVE],BS_CONTROLE[Quantidade_11],"-")</f>
        <v>#REF!</v>
      </c>
      <c r="X127" s="111" t="e">
        <f ca="1">_xlfn.XLOOKUP(G127&amp;$X$2,BS_CONTROLE[CHAVE],BS_CONTROLE[Quantidade_11],"-")</f>
        <v>#REF!</v>
      </c>
    </row>
    <row r="128" spans="1:24" s="112" customFormat="1" hidden="1">
      <c r="A128" s="108" t="str">
        <f>IF(FN_MC!Y125="","*",FN_MC!Y125)</f>
        <v>*</v>
      </c>
      <c r="B128" s="108" t="str">
        <f>IF(FN_MC!X125="","*",FN_MC!X125)</f>
        <v>*</v>
      </c>
      <c r="C128" s="108" t="str">
        <f>IF(FN_MC!Z125="","*",FN_MC!Z125)</f>
        <v>*</v>
      </c>
      <c r="D128" s="109" t="str">
        <f>IF(FN_MC!S125="","*",FN_MC!S125)</f>
        <v>-</v>
      </c>
      <c r="E128" s="109" t="str">
        <f>IF(FN_MC!T125="","*",FN_MC!T125)</f>
        <v>-</v>
      </c>
      <c r="F128" s="109" t="str">
        <f>IF(FN_MC!B125="","*",FN_MC!B125)</f>
        <v>*</v>
      </c>
      <c r="G128" s="109" t="str">
        <f>IF(FN_MC!D125="","*",FN_MC!D125)</f>
        <v>*</v>
      </c>
      <c r="H128" s="109" t="str">
        <f>IF(FN_MC!F125="","*",FN_MC!F125)</f>
        <v>*</v>
      </c>
      <c r="I128" s="109" t="str">
        <f>IF(FN_MC!H125="","*",FN_MC!H125)</f>
        <v>*</v>
      </c>
      <c r="J128" s="109" t="str">
        <f>IF(FN_MC!I125="","*",FN_MC!I125)</f>
        <v>*</v>
      </c>
      <c r="K128" s="109" t="str">
        <f>IF(FN_MC!M125="","*",FN_MC!M125)</f>
        <v>-</v>
      </c>
      <c r="L128" s="333" t="str">
        <f>IF(FN_MC!N125="","*",FN_MC!N125)</f>
        <v>-</v>
      </c>
      <c r="M128" s="110" t="str">
        <f>IF(FN_MC!J125="","*",FN_MC!J125)</f>
        <v>*</v>
      </c>
      <c r="N128" s="295" t="str">
        <f>IF(FN_MC!K125="","*",FN_MC!K125)</f>
        <v>*</v>
      </c>
      <c r="O128" s="295" t="str">
        <f>IF(FN_MC!L125="","*",FN_MC!L125)</f>
        <v>-</v>
      </c>
      <c r="P128" s="110"/>
      <c r="Q128" s="127" t="str">
        <f>IF(FN_MC!O125="","*",FN_MC!O125)</f>
        <v>*</v>
      </c>
      <c r="R128" s="127" t="str">
        <f>IF(FN_MC!P125="","*",FN_MC!P125)</f>
        <v>*</v>
      </c>
      <c r="S128" s="109" t="str">
        <f>IF(FN_MC!Q125="","*",CONCATENATE(FN_MC!Q125," ",FN_MC!R125))</f>
        <v>*</v>
      </c>
      <c r="T128" s="109" t="str">
        <f>IF(FN_MC!V125="","*",FN_MC!V125)</f>
        <v>*</v>
      </c>
      <c r="U128" s="109" t="str">
        <f>IF(FN_MC!W125="","*",FN_MC!W125)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IF(FN_MC!Y126="","*",FN_MC!Y126)</f>
        <v>*</v>
      </c>
      <c r="B129" s="108" t="str">
        <f>IF(FN_MC!X126="","*",FN_MC!X126)</f>
        <v>*</v>
      </c>
      <c r="C129" s="108" t="str">
        <f>IF(FN_MC!Z126="","*",FN_MC!Z126)</f>
        <v>*</v>
      </c>
      <c r="D129" s="109" t="str">
        <f>IF(FN_MC!S126="","*",FN_MC!S126)</f>
        <v>-</v>
      </c>
      <c r="E129" s="109" t="str">
        <f>IF(FN_MC!T126="","*",FN_MC!T126)</f>
        <v>-</v>
      </c>
      <c r="F129" s="109" t="str">
        <f>IF(FN_MC!B126="","*",FN_MC!B126)</f>
        <v>*</v>
      </c>
      <c r="G129" s="109" t="str">
        <f>IF(FN_MC!D126="","*",FN_MC!D126)</f>
        <v>*</v>
      </c>
      <c r="H129" s="109" t="str">
        <f>IF(FN_MC!F126="","*",FN_MC!F126)</f>
        <v>*</v>
      </c>
      <c r="I129" s="109" t="str">
        <f>IF(FN_MC!H126="","*",FN_MC!H126)</f>
        <v>*</v>
      </c>
      <c r="J129" s="109" t="str">
        <f>IF(FN_MC!I126="","*",FN_MC!I126)</f>
        <v>*</v>
      </c>
      <c r="K129" s="109" t="str">
        <f>IF(FN_MC!M126="","*",FN_MC!M126)</f>
        <v>-</v>
      </c>
      <c r="L129" s="333" t="str">
        <f>IF(FN_MC!N126="","*",FN_MC!N126)</f>
        <v>-</v>
      </c>
      <c r="M129" s="110" t="str">
        <f>IF(FN_MC!J126="","*",FN_MC!J126)</f>
        <v>*</v>
      </c>
      <c r="N129" s="295" t="str">
        <f>IF(FN_MC!K126="","*",FN_MC!K126)</f>
        <v>*</v>
      </c>
      <c r="O129" s="295" t="str">
        <f>IF(FN_MC!L126="","*",FN_MC!L126)</f>
        <v>-</v>
      </c>
      <c r="P129" s="110"/>
      <c r="Q129" s="127" t="str">
        <f>IF(FN_MC!O126="","*",FN_MC!O126)</f>
        <v>*</v>
      </c>
      <c r="R129" s="127" t="str">
        <f>IF(FN_MC!P126="","*",FN_MC!P126)</f>
        <v>*</v>
      </c>
      <c r="S129" s="109" t="str">
        <f>IF(FN_MC!Q126="","*",CONCATENATE(FN_MC!Q126," ",FN_MC!R126))</f>
        <v>*</v>
      </c>
      <c r="T129" s="109" t="str">
        <f>IF(FN_MC!V126="","*",FN_MC!V126)</f>
        <v>*</v>
      </c>
      <c r="U129" s="109" t="str">
        <f>IF(FN_MC!W126="","*",FN_MC!W126)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IF(FN_MC!Y127="","*",FN_MC!Y127)</f>
        <v>SIM</v>
      </c>
      <c r="B130" s="108" t="str">
        <f>IF(FN_MC!X127="","*",FN_MC!X127)</f>
        <v>Contrato</v>
      </c>
      <c r="C130" s="108" t="str">
        <f>IF(FN_MC!Z127="","*",FN_MC!Z127)</f>
        <v>*</v>
      </c>
      <c r="D130" s="109" t="str">
        <f>IF(FN_MC!S127="","*",FN_MC!S127)</f>
        <v>FERRONORTE</v>
      </c>
      <c r="E130" s="109" t="str">
        <f>IF(FN_MC!T127="","*",FN_MC!T127)</f>
        <v>TMI-TCS</v>
      </c>
      <c r="F130" s="109">
        <f>IF(FN_MC!B127="","*",FN_MC!B127)</f>
        <v>46030</v>
      </c>
      <c r="G130" s="109" t="str">
        <f>IF(FN_MC!D127="","*",FN_MC!D127)</f>
        <v>MARCOS (TF-520)</v>
      </c>
      <c r="H130" s="109" t="str">
        <f>IF(FN_MC!F127="","*",FN_MC!F127)</f>
        <v>PDM - SOLDA</v>
      </c>
      <c r="I130" s="109" t="str">
        <f>IF(FN_MC!H127="","*",FN_MC!H127)</f>
        <v>TID201</v>
      </c>
      <c r="J130" s="109" t="str">
        <f>IF(FN_MC!I127="","*",FN_MC!I127)</f>
        <v>-</v>
      </c>
      <c r="K130" s="109" t="str">
        <f>IF(FN_MC!M127="","*",FN_MC!M127)</f>
        <v>TID-TVI</v>
      </c>
      <c r="L130" s="333" t="str">
        <f>IF(FN_MC!N127="","*",FN_MC!N127)</f>
        <v>TID201</v>
      </c>
      <c r="M130" s="110">
        <f>IF(FN_MC!J127="","*",FN_MC!J127)</f>
        <v>74</v>
      </c>
      <c r="N130" s="295">
        <f>IF(FN_MC!K127="","*",FN_MC!K127)</f>
        <v>195</v>
      </c>
      <c r="O130" s="295" t="str">
        <f>IF(FN_MC!L127="","*",FN_MC!L127)</f>
        <v>-</v>
      </c>
      <c r="P130" s="110"/>
      <c r="Q130" s="127">
        <f>IF(FN_MC!O127="","*",FN_MC!O127)</f>
        <v>0.375</v>
      </c>
      <c r="R130" s="127">
        <f>IF(FN_MC!P127="","*",FN_MC!P127)</f>
        <v>8.3333333333333329E-2</v>
      </c>
      <c r="S130" s="109" t="str">
        <f>IF(FN_MC!Q127="","*",CONCATENATE(FN_MC!Q127," ",FN_MC!R127))</f>
        <v>2 Nº DE SOLDA</v>
      </c>
      <c r="T130" s="109" t="str">
        <f>IF(FN_MC!V127="","*",FN_MC!V127)</f>
        <v>Herbert</v>
      </c>
      <c r="U130" s="109" t="str">
        <f>IF(FN_MC!W127="","*",FN_MC!W127)</f>
        <v>Execução de solda</v>
      </c>
      <c r="V130" s="111">
        <f ca="1">_xlfn.XLOOKUP(G130&amp;$V$2,BS_CONTROLE[CHAVE],BS_CONTROLE[Quantidade_11],"-")</f>
        <v>2</v>
      </c>
      <c r="W130" s="111" t="str">
        <f ca="1">_xlfn.XLOOKUP(G130&amp;$W$2,BS_CONTROLE[CHAVE],BS_CONTROLE[Quantidade_11],"-")</f>
        <v>-</v>
      </c>
      <c r="X130" s="111">
        <f ca="1">_xlfn.XLOOKUP(G130&amp;$X$2,BS_CONTROLE[CHAVE],BS_CONTROLE[Quantidade_11],"-")</f>
        <v>2</v>
      </c>
    </row>
    <row r="131" spans="1:24" s="112" customFormat="1" hidden="1">
      <c r="A131" s="108" t="str">
        <f>IF(FN_MC!Y128="","*",FN_MC!Y128)</f>
        <v>*</v>
      </c>
      <c r="B131" s="108" t="str">
        <f>IF(FN_MC!X128="","*",FN_MC!X128)</f>
        <v>*</v>
      </c>
      <c r="C131" s="108" t="str">
        <f>IF(FN_MC!Z128="","*",FN_MC!Z128)</f>
        <v>*</v>
      </c>
      <c r="D131" s="109" t="str">
        <f>IF(FN_MC!S128="","*",FN_MC!S128)</f>
        <v>-</v>
      </c>
      <c r="E131" s="109" t="str">
        <f>IF(FN_MC!T128="","*",FN_MC!T128)</f>
        <v>-</v>
      </c>
      <c r="F131" s="109" t="str">
        <f>IF(FN_MC!B128="","*",FN_MC!B128)</f>
        <v>*</v>
      </c>
      <c r="G131" s="109" t="str">
        <f>IF(FN_MC!D128="","*",FN_MC!D128)</f>
        <v>*</v>
      </c>
      <c r="H131" s="109" t="str">
        <f>IF(FN_MC!F128="","*",FN_MC!F128)</f>
        <v>*</v>
      </c>
      <c r="I131" s="109" t="str">
        <f>IF(FN_MC!H128="","*",FN_MC!H128)</f>
        <v>*</v>
      </c>
      <c r="J131" s="109" t="str">
        <f>IF(FN_MC!I128="","*",FN_MC!I128)</f>
        <v>*</v>
      </c>
      <c r="K131" s="109" t="str">
        <f>IF(FN_MC!M128="","*",FN_MC!M128)</f>
        <v>-</v>
      </c>
      <c r="L131" s="333" t="str">
        <f>IF(FN_MC!N128="","*",FN_MC!N128)</f>
        <v>-</v>
      </c>
      <c r="M131" s="110" t="str">
        <f>IF(FN_MC!J128="","*",FN_MC!J128)</f>
        <v>*</v>
      </c>
      <c r="N131" s="295" t="str">
        <f>IF(FN_MC!K128="","*",FN_MC!K128)</f>
        <v>*</v>
      </c>
      <c r="O131" s="295" t="str">
        <f>IF(FN_MC!L128="","*",FN_MC!L128)</f>
        <v>-</v>
      </c>
      <c r="P131" s="110"/>
      <c r="Q131" s="127" t="str">
        <f>IF(FN_MC!O128="","*",FN_MC!O128)</f>
        <v>*</v>
      </c>
      <c r="R131" s="127" t="str">
        <f>IF(FN_MC!P128="","*",FN_MC!P128)</f>
        <v>*</v>
      </c>
      <c r="S131" s="109" t="str">
        <f>IF(FN_MC!Q128="","*",CONCATENATE(FN_MC!Q128," ",FN_MC!R128))</f>
        <v>*</v>
      </c>
      <c r="T131" s="109" t="str">
        <f>IF(FN_MC!V128="","*",FN_MC!V128)</f>
        <v>*</v>
      </c>
      <c r="U131" s="109" t="str">
        <f>IF(FN_MC!W128="","*",FN_MC!W128)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IF(FN_MC!Y129="","*",FN_MC!Y129)</f>
        <v>SIM</v>
      </c>
      <c r="B132" s="108" t="str">
        <f>IF(FN_MC!X129="","*",FN_MC!X129)</f>
        <v>Contrato</v>
      </c>
      <c r="C132" s="108" t="str">
        <f>IF(FN_MC!Z129="","*",FN_MC!Z129)</f>
        <v>*</v>
      </c>
      <c r="D132" s="109" t="str">
        <f>IF(FN_MC!S129="","*",FN_MC!S129)</f>
        <v>FERRONORTE</v>
      </c>
      <c r="E132" s="109" t="str">
        <f>IF(FN_MC!T129="","*",FN_MC!T129)</f>
        <v>TMI-TCS</v>
      </c>
      <c r="F132" s="109">
        <f>IF(FN_MC!B129="","*",FN_MC!B129)</f>
        <v>46030</v>
      </c>
      <c r="G132" s="109" t="str">
        <f>IF(FN_MC!D129="","*",FN_MC!D129)</f>
        <v>ADENILSON (TP-512)</v>
      </c>
      <c r="H132" s="109" t="str">
        <f>IF(FN_MC!F129="","*",FN_MC!F129)</f>
        <v>PDM - SUBSTITUIÇÃO - TRILHO</v>
      </c>
      <c r="I132" s="109" t="str">
        <f>IF(FN_MC!H129="","*",FN_MC!H129)</f>
        <v>TID201</v>
      </c>
      <c r="J132" s="109" t="str">
        <f>IF(FN_MC!I129="","*",FN_MC!I129)</f>
        <v>-</v>
      </c>
      <c r="K132" s="109" t="str">
        <f>IF(FN_MC!M129="","*",FN_MC!M129)</f>
        <v>TID-TVI</v>
      </c>
      <c r="L132" s="333" t="str">
        <f>IF(FN_MC!N129="","*",FN_MC!N129)</f>
        <v>TID201</v>
      </c>
      <c r="M132" s="110">
        <f>IF(FN_MC!J129="","*",FN_MC!J129)</f>
        <v>74</v>
      </c>
      <c r="N132" s="295">
        <f>IF(FN_MC!K129="","*",FN_MC!K129)</f>
        <v>195</v>
      </c>
      <c r="O132" s="295" t="str">
        <f>IF(FN_MC!L129="","*",FN_MC!L129)</f>
        <v>-</v>
      </c>
      <c r="P132" s="110"/>
      <c r="Q132" s="127">
        <f>IF(FN_MC!O129="","*",FN_MC!O129)</f>
        <v>0.375</v>
      </c>
      <c r="R132" s="127">
        <f>IF(FN_MC!P129="","*",FN_MC!P129)</f>
        <v>8.3333333333333329E-2</v>
      </c>
      <c r="S132" s="109" t="str">
        <f>IF(FN_MC!Q129="","*",CONCATENATE(FN_MC!Q129," ",FN_MC!R129))</f>
        <v>30 M</v>
      </c>
      <c r="T132" s="109" t="str">
        <f>IF(FN_MC!V129="","*",FN_MC!V129)</f>
        <v>Herbert</v>
      </c>
      <c r="U132" s="109" t="str">
        <f>IF(FN_MC!W129="","*",FN_MC!W129)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IF(FN_MC!Y130="","*",FN_MC!Y130)</f>
        <v>*</v>
      </c>
      <c r="B133" s="108" t="str">
        <f>IF(FN_MC!X130="","*",FN_MC!X130)</f>
        <v>*</v>
      </c>
      <c r="C133" s="108" t="str">
        <f>IF(FN_MC!Z130="","*",FN_MC!Z130)</f>
        <v>*</v>
      </c>
      <c r="D133" s="109" t="str">
        <f>IF(FN_MC!S130="","*",FN_MC!S130)</f>
        <v>-</v>
      </c>
      <c r="E133" s="109" t="str">
        <f>IF(FN_MC!T130="","*",FN_MC!T130)</f>
        <v>-</v>
      </c>
      <c r="F133" s="109" t="str">
        <f>IF(FN_MC!B130="","*",FN_MC!B130)</f>
        <v>*</v>
      </c>
      <c r="G133" s="109" t="str">
        <f>IF(FN_MC!D130="","*",FN_MC!D130)</f>
        <v>*</v>
      </c>
      <c r="H133" s="109" t="str">
        <f>IF(FN_MC!F130="","*",FN_MC!F130)</f>
        <v>*</v>
      </c>
      <c r="I133" s="109" t="str">
        <f>IF(FN_MC!H130="","*",FN_MC!H130)</f>
        <v>*</v>
      </c>
      <c r="J133" s="109" t="str">
        <f>IF(FN_MC!I130="","*",FN_MC!I130)</f>
        <v>*</v>
      </c>
      <c r="K133" s="109" t="str">
        <f>IF(FN_MC!M130="","*",FN_MC!M130)</f>
        <v>-</v>
      </c>
      <c r="L133" s="333" t="str">
        <f>IF(FN_MC!N130="","*",FN_MC!N130)</f>
        <v>-</v>
      </c>
      <c r="M133" s="110" t="str">
        <f>IF(FN_MC!J130="","*",FN_MC!J130)</f>
        <v>*</v>
      </c>
      <c r="N133" s="295" t="str">
        <f>IF(FN_MC!K130="","*",FN_MC!K130)</f>
        <v>*</v>
      </c>
      <c r="O133" s="295" t="str">
        <f>IF(FN_MC!L130="","*",FN_MC!L130)</f>
        <v>-</v>
      </c>
      <c r="P133" s="110"/>
      <c r="Q133" s="127" t="str">
        <f>IF(FN_MC!O130="","*",FN_MC!O130)</f>
        <v>*</v>
      </c>
      <c r="R133" s="127" t="str">
        <f>IF(FN_MC!P130="","*",FN_MC!P130)</f>
        <v>*</v>
      </c>
      <c r="S133" s="109" t="str">
        <f>IF(FN_MC!Q130="","*",CONCATENATE(FN_MC!Q130," ",FN_MC!R130))</f>
        <v>*</v>
      </c>
      <c r="T133" s="109" t="str">
        <f>IF(FN_MC!V130="","*",FN_MC!V130)</f>
        <v>*</v>
      </c>
      <c r="U133" s="109" t="str">
        <f>IF(FN_MC!W130="","*",FN_MC!W130)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IF(FN_MC!Y131="","*",FN_MC!Y131)</f>
        <v>OPORTUNIDADE</v>
      </c>
      <c r="B134" s="108" t="str">
        <f>IF(FN_MC!X131="","*",FN_MC!X131)</f>
        <v>Oportunidade</v>
      </c>
      <c r="C134" s="108" t="str">
        <f>IF(FN_MC!Z131="","*",FN_MC!Z131)</f>
        <v>*</v>
      </c>
      <c r="D134" s="109" t="str">
        <f>IF(FN_MC!S131="","*",FN_MC!S131)</f>
        <v>MALHA CENTRAL</v>
      </c>
      <c r="E134" s="109" t="str">
        <f>IF(FN_MC!T131="","*",FN_MC!T131)</f>
        <v>PRV-POV</v>
      </c>
      <c r="F134" s="109">
        <f>IF(FN_MC!B131="","*",FN_MC!B131)</f>
        <v>46030</v>
      </c>
      <c r="G134" s="109" t="str">
        <f>IF(FN_MC!D131="","*",FN_MC!D131)</f>
        <v>LEÔNCIO (TF-526)</v>
      </c>
      <c r="H134" s="109" t="str">
        <f>IF(FN_MC!F131="","*",FN_MC!F131)</f>
        <v>PDM - SOLDA</v>
      </c>
      <c r="I134" s="109" t="str">
        <f>IF(FN_MC!H131="","*",FN_MC!H131)</f>
        <v>PITK96</v>
      </c>
      <c r="J134" s="109" t="str">
        <f>IF(FN_MC!I131="","*",FN_MC!I131)</f>
        <v>-</v>
      </c>
      <c r="K134" s="109" t="str">
        <f>IF(FN_MC!M131="","*",FN_MC!M131)</f>
        <v>PIT-K97</v>
      </c>
      <c r="L134" s="333" t="str">
        <f>IF(FN_MC!N131="","*",FN_MC!N131)</f>
        <v>PITK96</v>
      </c>
      <c r="M134" s="110">
        <f>IF(FN_MC!J131="","*",FN_MC!J131)</f>
        <v>103</v>
      </c>
      <c r="N134" s="295">
        <f>IF(FN_MC!K131="","*",FN_MC!K131)</f>
        <v>2109.6999999999998</v>
      </c>
      <c r="O134" s="295" t="str">
        <f>IF(FN_MC!L131="","*",FN_MC!L131)</f>
        <v>-</v>
      </c>
      <c r="P134" s="110"/>
      <c r="Q134" s="127">
        <f>IF(FN_MC!O131="","*",FN_MC!O131)</f>
        <v>0.33333333333333331</v>
      </c>
      <c r="R134" s="127">
        <f>IF(FN_MC!P131="","*",FN_MC!P131)</f>
        <v>0.125</v>
      </c>
      <c r="S134" s="109" t="str">
        <f>IF(FN_MC!Q131="","*",CONCATENATE(FN_MC!Q131," ",FN_MC!R131))</f>
        <v>2 Nº DE SOLDA</v>
      </c>
      <c r="T134" s="109" t="str">
        <f>IF(FN_MC!V131="","*",FN_MC!V131)</f>
        <v>Lucas</v>
      </c>
      <c r="U134" s="109" t="str">
        <f>IF(FN_MC!W131="","*",FN_MC!W131)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IF(FN_MC!Y132="","*",FN_MC!Y132)</f>
        <v>*</v>
      </c>
      <c r="B135" s="108" t="str">
        <f>IF(FN_MC!X132="","*",FN_MC!X132)</f>
        <v>*</v>
      </c>
      <c r="C135" s="108" t="str">
        <f>IF(FN_MC!Z132="","*",FN_MC!Z132)</f>
        <v>*</v>
      </c>
      <c r="D135" s="109" t="str">
        <f>IF(FN_MC!S132="","*",FN_MC!S132)</f>
        <v>-</v>
      </c>
      <c r="E135" s="109" t="str">
        <f>IF(FN_MC!T132="","*",FN_MC!T132)</f>
        <v>-</v>
      </c>
      <c r="F135" s="109" t="str">
        <f>IF(FN_MC!B132="","*",FN_MC!B132)</f>
        <v>*</v>
      </c>
      <c r="G135" s="109" t="str">
        <f>IF(FN_MC!D132="","*",FN_MC!D132)</f>
        <v>*</v>
      </c>
      <c r="H135" s="109" t="str">
        <f>IF(FN_MC!F132="","*",FN_MC!F132)</f>
        <v>*</v>
      </c>
      <c r="I135" s="109" t="str">
        <f>IF(FN_MC!H132="","*",FN_MC!H132)</f>
        <v>*</v>
      </c>
      <c r="J135" s="109" t="str">
        <f>IF(FN_MC!I132="","*",FN_MC!I132)</f>
        <v>*</v>
      </c>
      <c r="K135" s="109" t="str">
        <f>IF(FN_MC!M132="","*",FN_MC!M132)</f>
        <v>-</v>
      </c>
      <c r="L135" s="333" t="str">
        <f>IF(FN_MC!N132="","*",FN_MC!N132)</f>
        <v>-</v>
      </c>
      <c r="M135" s="110" t="str">
        <f>IF(FN_MC!J132="","*",FN_MC!J132)</f>
        <v>*</v>
      </c>
      <c r="N135" s="295" t="str">
        <f>IF(FN_MC!K132="","*",FN_MC!K132)</f>
        <v>*</v>
      </c>
      <c r="O135" s="295" t="str">
        <f>IF(FN_MC!L132="","*",FN_MC!L132)</f>
        <v>-</v>
      </c>
      <c r="P135" s="110"/>
      <c r="Q135" s="127" t="str">
        <f>IF(FN_MC!O132="","*",FN_MC!O132)</f>
        <v>*</v>
      </c>
      <c r="R135" s="127" t="str">
        <f>IF(FN_MC!P132="","*",FN_MC!P132)</f>
        <v>*</v>
      </c>
      <c r="S135" s="109" t="str">
        <f>IF(FN_MC!Q132="","*",CONCATENATE(FN_MC!Q132," ",FN_MC!R132))</f>
        <v>*</v>
      </c>
      <c r="T135" s="109" t="str">
        <f>IF(FN_MC!V132="","*",FN_MC!V132)</f>
        <v>*</v>
      </c>
      <c r="U135" s="109" t="str">
        <f>IF(FN_MC!W132="","*",FN_MC!W132)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IF(FN_MC!Y133="","*",FN_MC!Y133)</f>
        <v>OPORTUNIDADE</v>
      </c>
      <c r="B136" s="108" t="str">
        <f>IF(FN_MC!X133="","*",FN_MC!X133)</f>
        <v>Oportunidade</v>
      </c>
      <c r="C136" s="108" t="str">
        <f>IF(FN_MC!Z133="","*",FN_MC!Z133)</f>
        <v>*</v>
      </c>
      <c r="D136" s="109" t="str">
        <f>IF(FN_MC!S133="","*",FN_MC!S133)</f>
        <v>MALHA CENTRAL</v>
      </c>
      <c r="E136" s="109" t="str">
        <f>IF(FN_MC!T133="","*",FN_MC!T133)</f>
        <v>RAMAL</v>
      </c>
      <c r="F136" s="109">
        <f>IF(FN_MC!B133="","*",FN_MC!B133)</f>
        <v>46030</v>
      </c>
      <c r="G136" s="109" t="str">
        <f>IF(FN_MC!D133="","*",FN_MC!D133)</f>
        <v>V42</v>
      </c>
      <c r="H136" s="109" t="str">
        <f>IF(FN_MC!F133="","*",FN_MC!F133)</f>
        <v>DESLOCAMENTO</v>
      </c>
      <c r="I136" s="109" t="str">
        <f>IF(FN_MC!H133="","*",FN_MC!H133)</f>
        <v>ZGT1</v>
      </c>
      <c r="J136" s="109" t="str">
        <f>IF(FN_MC!I133="","*",FN_MC!I133)</f>
        <v>ZLI</v>
      </c>
      <c r="K136" s="109" t="str">
        <f>IF(FN_MC!M133="","*",FN_MC!M133)</f>
        <v>ZGT-ZLI</v>
      </c>
      <c r="L136" s="333" t="str">
        <f>IF(FN_MC!N133="","*",FN_MC!N133)</f>
        <v>ZGTZLI</v>
      </c>
      <c r="M136" s="110">
        <f>IF(FN_MC!J133="","*",FN_MC!J133)</f>
        <v>72</v>
      </c>
      <c r="N136" s="295">
        <f>IF(FN_MC!K133="","*",FN_MC!K133)</f>
        <v>297</v>
      </c>
      <c r="O136" s="295">
        <f>IF(FN_MC!L133="","*",FN_MC!L133)</f>
        <v>105</v>
      </c>
      <c r="P136" s="110"/>
      <c r="Q136" s="127">
        <f>IF(FN_MC!O133="","*",FN_MC!O133)</f>
        <v>0.29166666666666669</v>
      </c>
      <c r="R136" s="127">
        <f>IF(FN_MC!P133="","*",FN_MC!P133)</f>
        <v>4.1666666666666664E-2</v>
      </c>
      <c r="S136" s="109" t="str">
        <f>IF(FN_MC!Q133="","*",CONCATENATE(FN_MC!Q133," ",FN_MC!R133))</f>
        <v>1 BINÁRIO</v>
      </c>
      <c r="T136" s="109" t="str">
        <f>IF(FN_MC!V133="","*",FN_MC!V133)</f>
        <v>Ezequiel</v>
      </c>
      <c r="U136" s="109" t="str">
        <f>IF(FN_MC!W133="","*",FN_MC!W133)</f>
        <v>Deslocamento</v>
      </c>
      <c r="V136" s="111">
        <f ca="1">_xlfn.XLOOKUP(G136&amp;$V$2,BS_CONTROLE[CHAVE],BS_CONTROLE[Quantidade_11],"-")</f>
        <v>1000</v>
      </c>
      <c r="W136" s="111">
        <f ca="1">_xlfn.XLOOKUP(G136&amp;$W$2,BS_CONTROLE[CHAVE],BS_CONTROLE[Quantidade_11],"-")</f>
        <v>520</v>
      </c>
      <c r="X136" s="111">
        <f ca="1">_xlfn.XLOOKUP(G136&amp;$X$2,BS_CONTROLE[CHAVE],BS_CONTROLE[Quantidade_11],"-")</f>
        <v>1600</v>
      </c>
    </row>
    <row r="137" spans="1:24" s="112" customFormat="1" hidden="1">
      <c r="A137" s="108" t="str">
        <f>IF(FN_MC!Y134="","*",FN_MC!Y134)</f>
        <v>*</v>
      </c>
      <c r="B137" s="108" t="str">
        <f>IF(FN_MC!X134="","*",FN_MC!X134)</f>
        <v>*</v>
      </c>
      <c r="C137" s="108" t="str">
        <f>IF(FN_MC!Z134="","*",FN_MC!Z134)</f>
        <v>*</v>
      </c>
      <c r="D137" s="109" t="str">
        <f>IF(FN_MC!S134="","*",FN_MC!S134)</f>
        <v>-</v>
      </c>
      <c r="E137" s="109" t="str">
        <f>IF(FN_MC!T134="","*",FN_MC!T134)</f>
        <v>-</v>
      </c>
      <c r="F137" s="109" t="str">
        <f>IF(FN_MC!B134="","*",FN_MC!B134)</f>
        <v>*</v>
      </c>
      <c r="G137" s="109" t="str">
        <f>IF(FN_MC!D134="","*",FN_MC!D134)</f>
        <v>*</v>
      </c>
      <c r="H137" s="109" t="str">
        <f>IF(FN_MC!F134="","*",FN_MC!F134)</f>
        <v>*</v>
      </c>
      <c r="I137" s="109" t="str">
        <f>IF(FN_MC!H134="","*",FN_MC!H134)</f>
        <v>*</v>
      </c>
      <c r="J137" s="109" t="str">
        <f>IF(FN_MC!I134="","*",FN_MC!I134)</f>
        <v>*</v>
      </c>
      <c r="K137" s="109" t="str">
        <f>IF(FN_MC!M134="","*",FN_MC!M134)</f>
        <v>-</v>
      </c>
      <c r="L137" s="333" t="str">
        <f>IF(FN_MC!N134="","*",FN_MC!N134)</f>
        <v>-</v>
      </c>
      <c r="M137" s="110" t="str">
        <f>IF(FN_MC!J134="","*",FN_MC!J134)</f>
        <v>*</v>
      </c>
      <c r="N137" s="295" t="str">
        <f>IF(FN_MC!K134="","*",FN_MC!K134)</f>
        <v>*</v>
      </c>
      <c r="O137" s="295" t="str">
        <f>IF(FN_MC!L134="","*",FN_MC!L134)</f>
        <v>-</v>
      </c>
      <c r="P137" s="110"/>
      <c r="Q137" s="127" t="str">
        <f>IF(FN_MC!O134="","*",FN_MC!O134)</f>
        <v>*</v>
      </c>
      <c r="R137" s="127" t="str">
        <f>IF(FN_MC!P134="","*",FN_MC!P134)</f>
        <v>*</v>
      </c>
      <c r="S137" s="109" t="str">
        <f>IF(FN_MC!Q134="","*",CONCATENATE(FN_MC!Q134," ",FN_MC!R134))</f>
        <v>*</v>
      </c>
      <c r="T137" s="109" t="str">
        <f>IF(FN_MC!V134="","*",FN_MC!V134)</f>
        <v>*</v>
      </c>
      <c r="U137" s="109" t="str">
        <f>IF(FN_MC!W134="","*",FN_MC!W134)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IF(FN_MC!Y135="","*",FN_MC!Y135)</f>
        <v>OPORTUNIDADE</v>
      </c>
      <c r="B138" s="108" t="str">
        <f>IF(FN_MC!X135="","*",FN_MC!X135)</f>
        <v>Oportunidade</v>
      </c>
      <c r="C138" s="108" t="str">
        <f>IF(FN_MC!Z135="","*",FN_MC!Z135)</f>
        <v>*</v>
      </c>
      <c r="D138" s="109" t="str">
        <f>IF(FN_MC!S135="","*",FN_MC!S135)</f>
        <v>MALHA CENTRAL</v>
      </c>
      <c r="E138" s="109" t="str">
        <f>IF(FN_MC!T135="","*",FN_MC!T135)</f>
        <v>RAMAL</v>
      </c>
      <c r="F138" s="109">
        <f>IF(FN_MC!B135="","*",FN_MC!B135)</f>
        <v>46030</v>
      </c>
      <c r="G138" s="109" t="str">
        <f>IF(FN_MC!D135="","*",FN_MC!D135)</f>
        <v>E40</v>
      </c>
      <c r="H138" s="109" t="str">
        <f>IF(FN_MC!F135="","*",FN_MC!F135)</f>
        <v>DESLOCAMENTO</v>
      </c>
      <c r="I138" s="109" t="str">
        <f>IF(FN_MC!H135="","*",FN_MC!H135)</f>
        <v>ZTP</v>
      </c>
      <c r="J138" s="109" t="str">
        <f>IF(FN_MC!I135="","*",FN_MC!I135)</f>
        <v>ZTO</v>
      </c>
      <c r="K138" s="109" t="str">
        <f>IF(FN_MC!M135="","*",FN_MC!M135)</f>
        <v>ZTP-ZTO</v>
      </c>
      <c r="L138" s="333" t="str">
        <f>IF(FN_MC!N135="","*",FN_MC!N135)</f>
        <v>ZTPZTO</v>
      </c>
      <c r="M138" s="110">
        <f>IF(FN_MC!J135="","*",FN_MC!J135)</f>
        <v>78</v>
      </c>
      <c r="N138" s="295">
        <f>IF(FN_MC!K135="","*",FN_MC!K135)</f>
        <v>334</v>
      </c>
      <c r="O138" s="295">
        <f>IF(FN_MC!L135="","*",FN_MC!L135)</f>
        <v>7.5</v>
      </c>
      <c r="P138" s="110"/>
      <c r="Q138" s="127">
        <f>IF(FN_MC!O135="","*",FN_MC!O135)</f>
        <v>0.45833333333333331</v>
      </c>
      <c r="R138" s="127">
        <f>IF(FN_MC!P135="","*",FN_MC!P135)</f>
        <v>4.1666666666666664E-2</v>
      </c>
      <c r="S138" s="109" t="str">
        <f>IF(FN_MC!Q135="","*",CONCATENATE(FN_MC!Q135," ",FN_MC!R135))</f>
        <v>1 BINÁRIO</v>
      </c>
      <c r="T138" s="109" t="str">
        <f>IF(FN_MC!V135="","*",FN_MC!V135)</f>
        <v>PCM</v>
      </c>
      <c r="U138" s="109" t="str">
        <f>IF(FN_MC!W135="","*",FN_MC!W135)</f>
        <v>Deslocamento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IF(FN_MC!Y136="","*",FN_MC!Y136)</f>
        <v>*</v>
      </c>
      <c r="B139" s="108" t="str">
        <f>IF(FN_MC!X136="","*",FN_MC!X136)</f>
        <v>*</v>
      </c>
      <c r="C139" s="108" t="str">
        <f>IF(FN_MC!Z136="","*",FN_MC!Z136)</f>
        <v>*</v>
      </c>
      <c r="D139" s="109" t="str">
        <f>IF(FN_MC!S136="","*",FN_MC!S136)</f>
        <v>-</v>
      </c>
      <c r="E139" s="109" t="str">
        <f>IF(FN_MC!T136="","*",FN_MC!T136)</f>
        <v>-</v>
      </c>
      <c r="F139" s="109" t="str">
        <f>IF(FN_MC!B136="","*",FN_MC!B136)</f>
        <v>*</v>
      </c>
      <c r="G139" s="109" t="str">
        <f>IF(FN_MC!D136="","*",FN_MC!D136)</f>
        <v>*</v>
      </c>
      <c r="H139" s="109" t="str">
        <f>IF(FN_MC!F136="","*",FN_MC!F136)</f>
        <v>*</v>
      </c>
      <c r="I139" s="109" t="str">
        <f>IF(FN_MC!H136="","*",FN_MC!H136)</f>
        <v>*</v>
      </c>
      <c r="J139" s="109" t="str">
        <f>IF(FN_MC!I136="","*",FN_MC!I136)</f>
        <v>*</v>
      </c>
      <c r="K139" s="109" t="str">
        <f>IF(FN_MC!M136="","*",FN_MC!M136)</f>
        <v>-</v>
      </c>
      <c r="L139" s="333" t="str">
        <f>IF(FN_MC!N136="","*",FN_MC!N136)</f>
        <v>-</v>
      </c>
      <c r="M139" s="110" t="str">
        <f>IF(FN_MC!J136="","*",FN_MC!J136)</f>
        <v>*</v>
      </c>
      <c r="N139" s="295" t="str">
        <f>IF(FN_MC!K136="","*",FN_MC!K136)</f>
        <v>*</v>
      </c>
      <c r="O139" s="295" t="str">
        <f>IF(FN_MC!L136="","*",FN_MC!L136)</f>
        <v>-</v>
      </c>
      <c r="P139" s="110"/>
      <c r="Q139" s="127" t="str">
        <f>IF(FN_MC!O136="","*",FN_MC!O136)</f>
        <v>*</v>
      </c>
      <c r="R139" s="127" t="str">
        <f>IF(FN_MC!P136="","*",FN_MC!P136)</f>
        <v>*</v>
      </c>
      <c r="S139" s="109" t="str">
        <f>IF(FN_MC!Q136="","*",CONCATENATE(FN_MC!Q136," ",FN_MC!R136))</f>
        <v>*</v>
      </c>
      <c r="T139" s="109" t="str">
        <f>IF(FN_MC!V136="","*",FN_MC!V136)</f>
        <v>*</v>
      </c>
      <c r="U139" s="109" t="str">
        <f>IF(FN_MC!W136="","*",FN_MC!W136)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IF(FN_MC!Y137="","*",FN_MC!Y137)</f>
        <v>*</v>
      </c>
      <c r="B140" s="108" t="str">
        <f>IF(FN_MC!X137="","*",FN_MC!X137)</f>
        <v>*</v>
      </c>
      <c r="C140" s="108" t="str">
        <f>IF(FN_MC!Z137="","*",FN_MC!Z137)</f>
        <v>*</v>
      </c>
      <c r="D140" s="109" t="str">
        <f>IF(FN_MC!S137="","*",FN_MC!S137)</f>
        <v>-</v>
      </c>
      <c r="E140" s="109" t="str">
        <f>IF(FN_MC!T137="","*",FN_MC!T137)</f>
        <v>-</v>
      </c>
      <c r="F140" s="109" t="str">
        <f>IF(FN_MC!B137="","*",FN_MC!B137)</f>
        <v>*</v>
      </c>
      <c r="G140" s="109" t="str">
        <f>IF(FN_MC!D137="","*",FN_MC!D137)</f>
        <v>*</v>
      </c>
      <c r="H140" s="109" t="str">
        <f>IF(FN_MC!F137="","*",FN_MC!F137)</f>
        <v>*</v>
      </c>
      <c r="I140" s="109" t="str">
        <f>IF(FN_MC!H137="","*",FN_MC!H137)</f>
        <v>*</v>
      </c>
      <c r="J140" s="109" t="str">
        <f>IF(FN_MC!I137="","*",FN_MC!I137)</f>
        <v>*</v>
      </c>
      <c r="K140" s="109" t="str">
        <f>IF(FN_MC!M137="","*",FN_MC!M137)</f>
        <v>-</v>
      </c>
      <c r="L140" s="333" t="str">
        <f>IF(FN_MC!N137="","*",FN_MC!N137)</f>
        <v>-</v>
      </c>
      <c r="M140" s="110" t="str">
        <f>IF(FN_MC!J137="","*",FN_MC!J137)</f>
        <v>*</v>
      </c>
      <c r="N140" s="295" t="str">
        <f>IF(FN_MC!K137="","*",FN_MC!K137)</f>
        <v>*</v>
      </c>
      <c r="O140" s="295" t="str">
        <f>IF(FN_MC!L137="","*",FN_MC!L137)</f>
        <v>-</v>
      </c>
      <c r="P140" s="110"/>
      <c r="Q140" s="127" t="str">
        <f>IF(FN_MC!O137="","*",FN_MC!O137)</f>
        <v>*</v>
      </c>
      <c r="R140" s="127" t="str">
        <f>IF(FN_MC!P137="","*",FN_MC!P137)</f>
        <v>*</v>
      </c>
      <c r="S140" s="109" t="str">
        <f>IF(FN_MC!Q137="","*",CONCATENATE(FN_MC!Q137," ",FN_MC!R137))</f>
        <v>*</v>
      </c>
      <c r="T140" s="109" t="str">
        <f>IF(FN_MC!V137="","*",FN_MC!V137)</f>
        <v>*</v>
      </c>
      <c r="U140" s="109" t="str">
        <f>IF(FN_MC!W137="","*",FN_MC!W137)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>
      <c r="A141" s="108" t="str">
        <f>IF(FN_MC!Y138="","*",FN_MC!Y138)</f>
        <v>*</v>
      </c>
      <c r="B141" s="108" t="str">
        <f>IF(FN_MC!X138="","*",FN_MC!X138)</f>
        <v>Oportunidade</v>
      </c>
      <c r="C141" s="108" t="str">
        <f>IF(FN_MC!Z138="","*",FN_MC!Z138)</f>
        <v>*</v>
      </c>
      <c r="D141" s="109" t="str">
        <f>IF(FN_MC!S138="","*",FN_MC!S138)</f>
        <v>FERRONORTE</v>
      </c>
      <c r="E141" s="109" t="str">
        <f>IF(FN_MC!T138="","*",FN_MC!T138)</f>
        <v>TGR-TRO</v>
      </c>
      <c r="F141" s="109">
        <f>IF(FN_MC!B138="","*",FN_MC!B138)</f>
        <v>46031</v>
      </c>
      <c r="G141" s="109" t="str">
        <f>IF(FN_MC!D138="","*",FN_MC!D138)</f>
        <v>W70</v>
      </c>
      <c r="H141" s="109" t="str">
        <f>IF(FN_MC!F138="","*",FN_MC!F138)</f>
        <v>DESLOCAMENTO</v>
      </c>
      <c r="I141" s="109" t="str">
        <f>IF(FN_MC!H138="","*",FN_MC!H138)</f>
        <v>TRO</v>
      </c>
      <c r="J141" s="109" t="str">
        <f>IF(FN_MC!I138="","*",FN_MC!I138)</f>
        <v>TGR2</v>
      </c>
      <c r="K141" s="109" t="str">
        <f>IF(FN_MC!M138="","*",FN_MC!M138)</f>
        <v>TRO-TGR</v>
      </c>
      <c r="L141" s="333" t="str">
        <f>IF(FN_MC!N138="","*",FN_MC!N138)</f>
        <v>TROTGR</v>
      </c>
      <c r="M141" s="110">
        <f>IF(FN_MC!J138="","*",FN_MC!J138)</f>
        <v>98</v>
      </c>
      <c r="N141" s="295">
        <f>IF(FN_MC!K138="","*",FN_MC!K138)</f>
        <v>754</v>
      </c>
      <c r="O141" s="295">
        <f>IF(FN_MC!L138="","*",FN_MC!L138)</f>
        <v>502</v>
      </c>
      <c r="P141" s="110"/>
      <c r="Q141" s="127">
        <f>IF(FN_MC!O138="","*",FN_MC!O138)</f>
        <v>0.375</v>
      </c>
      <c r="R141" s="127">
        <f>IF(FN_MC!P138="","*",FN_MC!P138)</f>
        <v>4.1666666666666664E-2</v>
      </c>
      <c r="S141" s="109" t="str">
        <f>IF(FN_MC!Q138="","*",CONCATENATE(FN_MC!Q138," ",FN_MC!R138))</f>
        <v>1 BINÁRIO</v>
      </c>
      <c r="T141" s="109" t="str">
        <f>IF(FN_MC!V138="","*",FN_MC!V138)</f>
        <v>Camila</v>
      </c>
      <c r="U141" s="109" t="str">
        <f>IF(FN_MC!W138="","*",FN_MC!W138)</f>
        <v xml:space="preserve">Deslocamento para TGR 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28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IF(FN_MC!Y139="","*",FN_MC!Y139)</f>
        <v>*</v>
      </c>
      <c r="B142" s="108" t="str">
        <f>IF(FN_MC!X139="","*",FN_MC!X139)</f>
        <v>*</v>
      </c>
      <c r="C142" s="108" t="str">
        <f>IF(FN_MC!Z139="","*",FN_MC!Z139)</f>
        <v>*</v>
      </c>
      <c r="D142" s="109" t="str">
        <f>IF(FN_MC!S139="","*",FN_MC!S139)</f>
        <v>-</v>
      </c>
      <c r="E142" s="109" t="str">
        <f>IF(FN_MC!T139="","*",FN_MC!T139)</f>
        <v>-</v>
      </c>
      <c r="F142" s="109" t="str">
        <f>IF(FN_MC!B139="","*",FN_MC!B139)</f>
        <v>*</v>
      </c>
      <c r="G142" s="109" t="str">
        <f>IF(FN_MC!D139="","*",FN_MC!D139)</f>
        <v>*</v>
      </c>
      <c r="H142" s="109" t="str">
        <f>IF(FN_MC!F139="","*",FN_MC!F139)</f>
        <v>*</v>
      </c>
      <c r="I142" s="109" t="str">
        <f>IF(FN_MC!H139="","*",FN_MC!H139)</f>
        <v>*</v>
      </c>
      <c r="J142" s="109" t="str">
        <f>IF(FN_MC!I139="","*",FN_MC!I139)</f>
        <v>*</v>
      </c>
      <c r="K142" s="109" t="str">
        <f>IF(FN_MC!M139="","*",FN_MC!M139)</f>
        <v>-</v>
      </c>
      <c r="L142" s="333" t="str">
        <f>IF(FN_MC!N139="","*",FN_MC!N139)</f>
        <v>-</v>
      </c>
      <c r="M142" s="110" t="str">
        <f>IF(FN_MC!J139="","*",FN_MC!J139)</f>
        <v>*</v>
      </c>
      <c r="N142" s="295" t="str">
        <f>IF(FN_MC!K139="","*",FN_MC!K139)</f>
        <v>*</v>
      </c>
      <c r="O142" s="295" t="str">
        <f>IF(FN_MC!L139="","*",FN_MC!L139)</f>
        <v>-</v>
      </c>
      <c r="P142" s="110"/>
      <c r="Q142" s="127" t="str">
        <f>IF(FN_MC!O139="","*",FN_MC!O139)</f>
        <v>*</v>
      </c>
      <c r="R142" s="127" t="str">
        <f>IF(FN_MC!P139="","*",FN_MC!P139)</f>
        <v>*</v>
      </c>
      <c r="S142" s="109" t="str">
        <f>IF(FN_MC!Q139="","*",CONCATENATE(FN_MC!Q139," ",FN_MC!R139))</f>
        <v>*</v>
      </c>
      <c r="T142" s="109" t="str">
        <f>IF(FN_MC!V139="","*",FN_MC!V139)</f>
        <v>*</v>
      </c>
      <c r="U142" s="109" t="str">
        <f>IF(FN_MC!W139="","*",FN_MC!W139)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>
      <c r="A143" s="108" t="str">
        <f>IF(FN_MC!Y140="","*",FN_MC!Y140)</f>
        <v>*</v>
      </c>
      <c r="B143" s="108" t="str">
        <f>IF(FN_MC!X140="","*",FN_MC!X140)</f>
        <v>Contrato</v>
      </c>
      <c r="C143" s="108" t="str">
        <f>IF(FN_MC!Z140="","*",FN_MC!Z140)</f>
        <v>*</v>
      </c>
      <c r="D143" s="109" t="str">
        <f>IF(FN_MC!S140="","*",FN_MC!S140)</f>
        <v>FERRONORTE</v>
      </c>
      <c r="E143" s="109" t="str">
        <f>IF(FN_MC!T140="","*",FN_MC!T140)</f>
        <v>TGR-TRO</v>
      </c>
      <c r="F143" s="109">
        <f>IF(FN_MC!B140="","*",FN_MC!B140)</f>
        <v>46031</v>
      </c>
      <c r="G143" s="109" t="str">
        <f>IF(FN_MC!D140="","*",FN_MC!D140)</f>
        <v>V86</v>
      </c>
      <c r="H143" s="109" t="str">
        <f>IF(FN_MC!F140="","*",FN_MC!F140)</f>
        <v>MECANIZAÇÃO - SOCADORA</v>
      </c>
      <c r="I143" s="109" t="str">
        <f>IF(FN_MC!H140="","*",FN_MC!H140)</f>
        <v>TSF1</v>
      </c>
      <c r="J143" s="109" t="str">
        <f>IF(FN_MC!I140="","*",FN_MC!I140)</f>
        <v>TSF1</v>
      </c>
      <c r="K143" s="109" t="str">
        <f>IF(FN_MC!M140="","*",FN_MC!M140)</f>
        <v>TSF-TRO</v>
      </c>
      <c r="L143" s="333">
        <f>IF(FN_MC!N140="","*",FN_MC!N140)</f>
        <v>732744</v>
      </c>
      <c r="M143" s="110">
        <f>IF(FN_MC!J140="","*",FN_MC!J140)</f>
        <v>98</v>
      </c>
      <c r="N143" s="295">
        <f>IF(FN_MC!K140="","*",FN_MC!K140)</f>
        <v>738</v>
      </c>
      <c r="O143" s="295">
        <f>IF(FN_MC!L140="","*",FN_MC!L140)</f>
        <v>735</v>
      </c>
      <c r="P143" s="110"/>
      <c r="Q143" s="127">
        <f>IF(FN_MC!O140="","*",FN_MC!O140)</f>
        <v>0.41666666666666669</v>
      </c>
      <c r="R143" s="127">
        <f>IF(FN_MC!P140="","*",FN_MC!P140)</f>
        <v>0.25</v>
      </c>
      <c r="S143" s="109" t="str">
        <f>IF(FN_MC!Q140="","*",CONCATENATE(FN_MC!Q140," ",FN_MC!R140))</f>
        <v>3360 M</v>
      </c>
      <c r="T143" s="109" t="str">
        <f>IF(FN_MC!V140="","*",FN_MC!V140)</f>
        <v>Antonioni</v>
      </c>
      <c r="U143" s="109" t="str">
        <f>IF(FN_MC!W140="","*",FN_MC!W140)</f>
        <v>Socaria mecanizada</v>
      </c>
      <c r="V143" s="111">
        <f ca="1">_xlfn.XLOOKUP(G143&amp;$V$2,BS_CONTROLE[CHAVE],BS_CONTROLE[Quantidade_11],"-")</f>
        <v>4073</v>
      </c>
      <c r="W143" s="111">
        <f ca="1">_xlfn.XLOOKUP(G143&amp;$W$2,BS_CONTROLE[CHAVE],BS_CONTROLE[Quantidade_11],"-")</f>
        <v>1700</v>
      </c>
      <c r="X143" s="111">
        <f ca="1">_xlfn.XLOOKUP(G143&amp;$X$2,BS_CONTROLE[CHAVE],BS_CONTROLE[Quantidade_11],"-")</f>
        <v>2662</v>
      </c>
    </row>
    <row r="144" spans="1:24" s="112" customFormat="1" hidden="1">
      <c r="A144" s="108" t="str">
        <f>IF(FN_MC!Y141="","*",FN_MC!Y141)</f>
        <v>*</v>
      </c>
      <c r="B144" s="108" t="str">
        <f>IF(FN_MC!X141="","*",FN_MC!X141)</f>
        <v>*</v>
      </c>
      <c r="C144" s="108" t="str">
        <f>IF(FN_MC!Z141="","*",FN_MC!Z141)</f>
        <v>*</v>
      </c>
      <c r="D144" s="109" t="str">
        <f>IF(FN_MC!S141="","*",FN_MC!S141)</f>
        <v>-</v>
      </c>
      <c r="E144" s="109" t="str">
        <f>IF(FN_MC!T141="","*",FN_MC!T141)</f>
        <v>-</v>
      </c>
      <c r="F144" s="109" t="str">
        <f>IF(FN_MC!B141="","*",FN_MC!B141)</f>
        <v>*</v>
      </c>
      <c r="G144" s="109" t="str">
        <f>IF(FN_MC!D141="","*",FN_MC!D141)</f>
        <v>*</v>
      </c>
      <c r="H144" s="109" t="str">
        <f>IF(FN_MC!F141="","*",FN_MC!F141)</f>
        <v>*</v>
      </c>
      <c r="I144" s="109" t="str">
        <f>IF(FN_MC!H141="","*",FN_MC!H141)</f>
        <v>*</v>
      </c>
      <c r="J144" s="109" t="str">
        <f>IF(FN_MC!I141="","*",FN_MC!I141)</f>
        <v>*</v>
      </c>
      <c r="K144" s="109" t="str">
        <f>IF(FN_MC!M141="","*",FN_MC!M141)</f>
        <v>-</v>
      </c>
      <c r="L144" s="333" t="str">
        <f>IF(FN_MC!N141="","*",FN_MC!N141)</f>
        <v>-</v>
      </c>
      <c r="M144" s="110" t="str">
        <f>IF(FN_MC!J141="","*",FN_MC!J141)</f>
        <v>*</v>
      </c>
      <c r="N144" s="295" t="str">
        <f>IF(FN_MC!K141="","*",FN_MC!K141)</f>
        <v>*</v>
      </c>
      <c r="O144" s="295" t="str">
        <f>IF(FN_MC!L141="","*",FN_MC!L141)</f>
        <v>-</v>
      </c>
      <c r="P144" s="110"/>
      <c r="Q144" s="127" t="str">
        <f>IF(FN_MC!O141="","*",FN_MC!O141)</f>
        <v>*</v>
      </c>
      <c r="R144" s="127" t="str">
        <f>IF(FN_MC!P141="","*",FN_MC!P141)</f>
        <v>*</v>
      </c>
      <c r="S144" s="109" t="str">
        <f>IF(FN_MC!Q141="","*",CONCATENATE(FN_MC!Q141," ",FN_MC!R141))</f>
        <v>*</v>
      </c>
      <c r="T144" s="109" t="str">
        <f>IF(FN_MC!V141="","*",FN_MC!V141)</f>
        <v>*</v>
      </c>
      <c r="U144" s="109" t="str">
        <f>IF(FN_MC!W141="","*",FN_MC!W141)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IF(FN_MC!Y142="","*",FN_MC!Y142)</f>
        <v>*</v>
      </c>
      <c r="B145" s="108" t="str">
        <f>IF(FN_MC!X142="","*",FN_MC!X142)</f>
        <v>*</v>
      </c>
      <c r="C145" s="108" t="str">
        <f>IF(FN_MC!Z142="","*",FN_MC!Z142)</f>
        <v>*</v>
      </c>
      <c r="D145" s="109" t="str">
        <f>IF(FN_MC!S142="","*",FN_MC!S142)</f>
        <v>-</v>
      </c>
      <c r="E145" s="109" t="str">
        <f>IF(FN_MC!T142="","*",FN_MC!T142)</f>
        <v>-</v>
      </c>
      <c r="F145" s="109" t="str">
        <f>IF(FN_MC!B142="","*",FN_MC!B142)</f>
        <v>*</v>
      </c>
      <c r="G145" s="109" t="str">
        <f>IF(FN_MC!D142="","*",FN_MC!D142)</f>
        <v>*</v>
      </c>
      <c r="H145" s="109" t="str">
        <f>IF(FN_MC!F142="","*",FN_MC!F142)</f>
        <v>*</v>
      </c>
      <c r="I145" s="109" t="str">
        <f>IF(FN_MC!H142="","*",FN_MC!H142)</f>
        <v>*</v>
      </c>
      <c r="J145" s="109" t="str">
        <f>IF(FN_MC!I142="","*",FN_MC!I142)</f>
        <v>*</v>
      </c>
      <c r="K145" s="109" t="str">
        <f>IF(FN_MC!M142="","*",FN_MC!M142)</f>
        <v>-</v>
      </c>
      <c r="L145" s="333" t="str">
        <f>IF(FN_MC!N142="","*",FN_MC!N142)</f>
        <v>-</v>
      </c>
      <c r="M145" s="110" t="str">
        <f>IF(FN_MC!J142="","*",FN_MC!J142)</f>
        <v>*</v>
      </c>
      <c r="N145" s="295" t="str">
        <f>IF(FN_MC!K142="","*",FN_MC!K142)</f>
        <v>*</v>
      </c>
      <c r="O145" s="295" t="str">
        <f>IF(FN_MC!L142="","*",FN_MC!L142)</f>
        <v>-</v>
      </c>
      <c r="P145" s="110"/>
      <c r="Q145" s="127" t="str">
        <f>IF(FN_MC!O142="","*",FN_MC!O142)</f>
        <v>*</v>
      </c>
      <c r="R145" s="127" t="str">
        <f>IF(FN_MC!P142="","*",FN_MC!P142)</f>
        <v>*</v>
      </c>
      <c r="S145" s="109" t="str">
        <f>IF(FN_MC!Q142="","*",CONCATENATE(FN_MC!Q142," ",FN_MC!R142))</f>
        <v>*</v>
      </c>
      <c r="T145" s="109" t="str">
        <f>IF(FN_MC!V142="","*",FN_MC!V142)</f>
        <v>*</v>
      </c>
      <c r="U145" s="109" t="str">
        <f>IF(FN_MC!W142="","*",FN_MC!W142)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>
      <c r="A146" s="108" t="str">
        <f>IF(FN_MC!Y143="","*",FN_MC!Y143)</f>
        <v>*</v>
      </c>
      <c r="B146" s="108" t="str">
        <f>IF(FN_MC!X143="","*",FN_MC!X143)</f>
        <v>Oportunidade</v>
      </c>
      <c r="C146" s="108" t="str">
        <f>IF(FN_MC!Z143="","*",FN_MC!Z143)</f>
        <v>*</v>
      </c>
      <c r="D146" s="109" t="str">
        <f>IF(FN_MC!S143="","*",FN_MC!S143)</f>
        <v>FERRONORTE</v>
      </c>
      <c r="E146" s="109" t="str">
        <f>IF(FN_MC!T143="","*",FN_MC!T143)</f>
        <v>TCS-TGR</v>
      </c>
      <c r="F146" s="109">
        <f>IF(FN_MC!B143="","*",FN_MC!B143)</f>
        <v>46031</v>
      </c>
      <c r="G146" s="109" t="str">
        <f>IF(FN_MC!D143="","*",FN_MC!D143)</f>
        <v>ELSON (TF-526)</v>
      </c>
      <c r="H146" s="109" t="str">
        <f>IF(FN_MC!F143="","*",FN_MC!F143)</f>
        <v>PDM - SOLDA</v>
      </c>
      <c r="I146" s="109" t="str">
        <f>IF(FN_MC!H143="","*",FN_MC!H143)</f>
        <v>440TVL</v>
      </c>
      <c r="J146" s="109" t="str">
        <f>IF(FN_MC!I143="","*",FN_MC!I143)</f>
        <v>-</v>
      </c>
      <c r="K146" s="109" t="str">
        <f>IF(FN_MC!M143="","*",FN_MC!M143)</f>
        <v>TPC-TVL</v>
      </c>
      <c r="L146" s="333" t="str">
        <f>IF(FN_MC!N143="","*",FN_MC!N143)</f>
        <v>440TVL</v>
      </c>
      <c r="M146" s="110">
        <f>IF(FN_MC!J143="","*",FN_MC!J143)</f>
        <v>74</v>
      </c>
      <c r="N146" s="295">
        <f>IF(FN_MC!K143="","*",FN_MC!K143)</f>
        <v>445.3</v>
      </c>
      <c r="O146" s="295" t="str">
        <f>IF(FN_MC!L143="","*",FN_MC!L143)</f>
        <v>-</v>
      </c>
      <c r="P146" s="110"/>
      <c r="Q146" s="127">
        <f>IF(FN_MC!O143="","*",FN_MC!O143)</f>
        <v>0.375</v>
      </c>
      <c r="R146" s="127">
        <f>IF(FN_MC!P143="","*",FN_MC!P143)</f>
        <v>8.3333333333333329E-2</v>
      </c>
      <c r="S146" s="109" t="str">
        <f>IF(FN_MC!Q143="","*",CONCATENATE(FN_MC!Q143," ",FN_MC!R143))</f>
        <v>2 Nº DE SOLDA</v>
      </c>
      <c r="T146" s="109" t="str">
        <f>IF(FN_MC!V143="","*",FN_MC!V143)</f>
        <v>Silmara</v>
      </c>
      <c r="U146" s="109" t="str">
        <f>IF(FN_MC!W143="","*",FN_MC!W143)</f>
        <v>Execução de solda</v>
      </c>
      <c r="V146" s="111">
        <f ca="1">_xlfn.XLOOKUP(G146&amp;$V$2,BS_CONTROLE[CHAVE],BS_CONTROLE[Quantidade_11],"-")</f>
        <v>2</v>
      </c>
      <c r="W146" s="111">
        <f ca="1">_xlfn.XLOOKUP(G146&amp;$W$2,BS_CONTROLE[CHAVE],BS_CONTROLE[Quantidade_11],"-")</f>
        <v>2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IF(FN_MC!Y144="","*",FN_MC!Y144)</f>
        <v>*</v>
      </c>
      <c r="B147" s="108" t="str">
        <f>IF(FN_MC!X144="","*",FN_MC!X144)</f>
        <v>*</v>
      </c>
      <c r="C147" s="108" t="str">
        <f>IF(FN_MC!Z144="","*",FN_MC!Z144)</f>
        <v>*</v>
      </c>
      <c r="D147" s="109" t="str">
        <f>IF(FN_MC!S144="","*",FN_MC!S144)</f>
        <v>-</v>
      </c>
      <c r="E147" s="109" t="str">
        <f>IF(FN_MC!T144="","*",FN_MC!T144)</f>
        <v>-</v>
      </c>
      <c r="F147" s="109" t="str">
        <f>IF(FN_MC!B144="","*",FN_MC!B144)</f>
        <v>*</v>
      </c>
      <c r="G147" s="109" t="str">
        <f>IF(FN_MC!D144="","*",FN_MC!D144)</f>
        <v>*</v>
      </c>
      <c r="H147" s="109" t="str">
        <f>IF(FN_MC!F144="","*",FN_MC!F144)</f>
        <v>*</v>
      </c>
      <c r="I147" s="109" t="str">
        <f>IF(FN_MC!H144="","*",FN_MC!H144)</f>
        <v>*</v>
      </c>
      <c r="J147" s="109" t="str">
        <f>IF(FN_MC!I144="","*",FN_MC!I144)</f>
        <v>*</v>
      </c>
      <c r="K147" s="109" t="str">
        <f>IF(FN_MC!M144="","*",FN_MC!M144)</f>
        <v>*</v>
      </c>
      <c r="L147" s="333" t="str">
        <f>IF(FN_MC!N144="","*",FN_MC!N144)</f>
        <v>*</v>
      </c>
      <c r="M147" s="110" t="str">
        <f>IF(FN_MC!J144="","*",FN_MC!J144)</f>
        <v>*</v>
      </c>
      <c r="N147" s="295" t="str">
        <f>IF(FN_MC!K144="","*",FN_MC!K144)</f>
        <v>*</v>
      </c>
      <c r="O147" s="295" t="str">
        <f>IF(FN_MC!L144="","*",FN_MC!L144)</f>
        <v>*</v>
      </c>
      <c r="P147" s="110"/>
      <c r="Q147" s="127" t="str">
        <f>IF(FN_MC!O144="","*",FN_MC!O144)</f>
        <v>*</v>
      </c>
      <c r="R147" s="127" t="str">
        <f>IF(FN_MC!P144="","*",FN_MC!P144)</f>
        <v>*</v>
      </c>
      <c r="S147" s="109" t="str">
        <f>IF(FN_MC!Q144="","*",CONCATENATE(FN_MC!Q144," ",FN_MC!R144))</f>
        <v>*</v>
      </c>
      <c r="T147" s="109" t="str">
        <f>IF(FN_MC!V144="","*",FN_MC!V144)</f>
        <v>*</v>
      </c>
      <c r="U147" s="109" t="str">
        <f>IF(FN_MC!W144="","*",FN_MC!W144)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IF(FN_MC!Y145="","*",FN_MC!Y145)</f>
        <v>*</v>
      </c>
      <c r="B148" s="108" t="str">
        <f>IF(FN_MC!X145="","*",FN_MC!X145)</f>
        <v>*</v>
      </c>
      <c r="C148" s="108" t="str">
        <f>IF(FN_MC!Z145="","*",FN_MC!Z145)</f>
        <v>*</v>
      </c>
      <c r="D148" s="109" t="str">
        <f>IF(FN_MC!S145="","*",FN_MC!S145)</f>
        <v>-</v>
      </c>
      <c r="E148" s="109" t="str">
        <f>IF(FN_MC!T145="","*",FN_MC!T145)</f>
        <v>-</v>
      </c>
      <c r="F148" s="109" t="str">
        <f>IF(FN_MC!B145="","*",FN_MC!B145)</f>
        <v>*</v>
      </c>
      <c r="G148" s="109" t="str">
        <f>IF(FN_MC!D145="","*",FN_MC!D145)</f>
        <v>*</v>
      </c>
      <c r="H148" s="109" t="str">
        <f>IF(FN_MC!F145="","*",FN_MC!F145)</f>
        <v>*</v>
      </c>
      <c r="I148" s="109" t="str">
        <f>IF(FN_MC!H145="","*",FN_MC!H145)</f>
        <v>*</v>
      </c>
      <c r="J148" s="109" t="str">
        <f>IF(FN_MC!I145="","*",FN_MC!I145)</f>
        <v>*</v>
      </c>
      <c r="K148" s="109" t="str">
        <f>IF(FN_MC!M145="","*",FN_MC!M145)</f>
        <v>-</v>
      </c>
      <c r="L148" s="333" t="str">
        <f>IF(FN_MC!N145="","*",FN_MC!N145)</f>
        <v>-</v>
      </c>
      <c r="M148" s="110" t="str">
        <f>IF(FN_MC!J145="","*",FN_MC!J145)</f>
        <v>*</v>
      </c>
      <c r="N148" s="295" t="str">
        <f>IF(FN_MC!K145="","*",FN_MC!K145)</f>
        <v>*</v>
      </c>
      <c r="O148" s="295" t="str">
        <f>IF(FN_MC!L145="","*",FN_MC!L145)</f>
        <v>-</v>
      </c>
      <c r="P148" s="110"/>
      <c r="Q148" s="127" t="str">
        <f>IF(FN_MC!O145="","*",FN_MC!O145)</f>
        <v>*</v>
      </c>
      <c r="R148" s="127" t="str">
        <f>IF(FN_MC!P145="","*",FN_MC!P145)</f>
        <v>*</v>
      </c>
      <c r="S148" s="109" t="str">
        <f>IF(FN_MC!Q145="","*",CONCATENATE(FN_MC!Q145," ",FN_MC!R145))</f>
        <v>*</v>
      </c>
      <c r="T148" s="109" t="str">
        <f>IF(FN_MC!V145="","*",FN_MC!V145)</f>
        <v>*</v>
      </c>
      <c r="U148" s="109" t="str">
        <f>IF(FN_MC!W145="","*",FN_MC!W145)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IF(FN_MC!Y146="","*",FN_MC!Y146)</f>
        <v>*</v>
      </c>
      <c r="B149" s="108" t="str">
        <f>IF(FN_MC!X146="","*",FN_MC!X146)</f>
        <v>*</v>
      </c>
      <c r="C149" s="108" t="str">
        <f>IF(FN_MC!Z146="","*",FN_MC!Z146)</f>
        <v>*</v>
      </c>
      <c r="D149" s="109" t="str">
        <f>IF(FN_MC!S146="","*",FN_MC!S146)</f>
        <v>-</v>
      </c>
      <c r="E149" s="109" t="str">
        <f>IF(FN_MC!T146="","*",FN_MC!T146)</f>
        <v>-</v>
      </c>
      <c r="F149" s="109" t="str">
        <f>IF(FN_MC!B146="","*",FN_MC!B146)</f>
        <v>*</v>
      </c>
      <c r="G149" s="109" t="str">
        <f>IF(FN_MC!D146="","*",FN_MC!D146)</f>
        <v>*</v>
      </c>
      <c r="H149" s="109" t="str">
        <f>IF(FN_MC!F146="","*",FN_MC!F146)</f>
        <v>*</v>
      </c>
      <c r="I149" s="109" t="str">
        <f>IF(FN_MC!H146="","*",FN_MC!H146)</f>
        <v>*</v>
      </c>
      <c r="J149" s="109" t="str">
        <f>IF(FN_MC!I146="","*",FN_MC!I146)</f>
        <v>*</v>
      </c>
      <c r="K149" s="109" t="str">
        <f>IF(FN_MC!M146="","*",FN_MC!M146)</f>
        <v>-</v>
      </c>
      <c r="L149" s="333" t="str">
        <f>IF(FN_MC!N146="","*",FN_MC!N146)</f>
        <v>-</v>
      </c>
      <c r="M149" s="110" t="str">
        <f>IF(FN_MC!J146="","*",FN_MC!J146)</f>
        <v>*</v>
      </c>
      <c r="N149" s="295" t="str">
        <f>IF(FN_MC!K146="","*",FN_MC!K146)</f>
        <v>*</v>
      </c>
      <c r="O149" s="295" t="str">
        <f>IF(FN_MC!L146="","*",FN_MC!L146)</f>
        <v>-</v>
      </c>
      <c r="P149" s="110"/>
      <c r="Q149" s="127" t="str">
        <f>IF(FN_MC!O146="","*",FN_MC!O146)</f>
        <v>*</v>
      </c>
      <c r="R149" s="127" t="str">
        <f>IF(FN_MC!P146="","*",FN_MC!P146)</f>
        <v>*</v>
      </c>
      <c r="S149" s="109" t="str">
        <f>IF(FN_MC!Q146="","*",CONCATENATE(FN_MC!Q146," ",FN_MC!R146))</f>
        <v>*</v>
      </c>
      <c r="T149" s="109" t="str">
        <f>IF(FN_MC!V146="","*",FN_MC!V146)</f>
        <v>*</v>
      </c>
      <c r="U149" s="109" t="str">
        <f>IF(FN_MC!W146="","*",FN_MC!W146)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>
      <c r="A150" s="108" t="str">
        <f>IF(FN_MC!Y147="","*",FN_MC!Y147)</f>
        <v>*</v>
      </c>
      <c r="B150" s="108" t="str">
        <f>IF(FN_MC!X147="","*",FN_MC!X147)</f>
        <v>Oportunidade</v>
      </c>
      <c r="C150" s="108" t="str">
        <f>IF(FN_MC!Z147="","*",FN_MC!Z147)</f>
        <v>*</v>
      </c>
      <c r="D150" s="109" t="str">
        <f>IF(FN_MC!S147="","*",FN_MC!S147)</f>
        <v>FERRONORTE</v>
      </c>
      <c r="E150" s="109" t="str">
        <f>IF(FN_MC!T147="","*",FN_MC!T147)</f>
        <v>TCS-TGR</v>
      </c>
      <c r="F150" s="109">
        <f>IF(FN_MC!B147="","*",FN_MC!B147)</f>
        <v>46031</v>
      </c>
      <c r="G150" s="109" t="str">
        <f>IF(FN_MC!D147="","*",FN_MC!D147)</f>
        <v>E46</v>
      </c>
      <c r="H150" s="109" t="str">
        <f>IF(FN_MC!F147="","*",FN_MC!F147)</f>
        <v>DESLOCAMENTO</v>
      </c>
      <c r="I150" s="109" t="str">
        <f>IF(FN_MC!H147="","*",FN_MC!H147)</f>
        <v>TCS2</v>
      </c>
      <c r="J150" s="109" t="str">
        <f>IF(FN_MC!I147="","*",FN_MC!I147)</f>
        <v>TRO</v>
      </c>
      <c r="K150" s="109" t="str">
        <f>IF(FN_MC!M147="","*",FN_MC!M147)</f>
        <v>TCS-TRO</v>
      </c>
      <c r="L150" s="333" t="str">
        <f>IF(FN_MC!N147="","*",FN_MC!N147)</f>
        <v>TCSTRO</v>
      </c>
      <c r="M150" s="110">
        <f>IF(FN_MC!J147="","*",FN_MC!J147)</f>
        <v>74</v>
      </c>
      <c r="N150" s="295">
        <f>IF(FN_MC!K147="","*",FN_MC!K147)</f>
        <v>291</v>
      </c>
      <c r="O150" s="295">
        <f>IF(FN_MC!L147="","*",FN_MC!L147)</f>
        <v>754</v>
      </c>
      <c r="P150" s="110"/>
      <c r="Q150" s="127">
        <f>IF(FN_MC!O147="","*",FN_MC!O147)</f>
        <v>0.41666666666666669</v>
      </c>
      <c r="R150" s="127">
        <f>IF(FN_MC!P147="","*",FN_MC!P147)</f>
        <v>4.1666666666666664E-2</v>
      </c>
      <c r="S150" s="109" t="str">
        <f>IF(FN_MC!Q147="","*",CONCATENATE(FN_MC!Q147," ",FN_MC!R147))</f>
        <v>1 BINÁRIO</v>
      </c>
      <c r="T150" s="109" t="str">
        <f>IF(FN_MC!V147="","*",FN_MC!V147)</f>
        <v>PCM</v>
      </c>
      <c r="U150" s="109" t="str">
        <f>IF(FN_MC!W147="","*",FN_MC!W147)</f>
        <v>Deslocamento para o FMT,anexa plataforma e retro no TAG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6240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IF(FN_MC!Y148="","*",FN_MC!Y148)</f>
        <v>*</v>
      </c>
      <c r="B151" s="108" t="str">
        <f>IF(FN_MC!X148="","*",FN_MC!X148)</f>
        <v>*</v>
      </c>
      <c r="C151" s="108" t="str">
        <f>IF(FN_MC!Z148="","*",FN_MC!Z148)</f>
        <v>*</v>
      </c>
      <c r="D151" s="109" t="str">
        <f>IF(FN_MC!S148="","*",FN_MC!S148)</f>
        <v>-</v>
      </c>
      <c r="E151" s="109" t="str">
        <f>IF(FN_MC!T148="","*",FN_MC!T148)</f>
        <v>-</v>
      </c>
      <c r="F151" s="109" t="str">
        <f>IF(FN_MC!B148="","*",FN_MC!B148)</f>
        <v>*</v>
      </c>
      <c r="G151" s="109" t="str">
        <f>IF(FN_MC!D148="","*",FN_MC!D148)</f>
        <v>*</v>
      </c>
      <c r="H151" s="109" t="str">
        <f>IF(FN_MC!F148="","*",FN_MC!F148)</f>
        <v>*</v>
      </c>
      <c r="I151" s="109" t="str">
        <f>IF(FN_MC!H148="","*",FN_MC!H148)</f>
        <v>*</v>
      </c>
      <c r="J151" s="109" t="str">
        <f>IF(FN_MC!I148="","*",FN_MC!I148)</f>
        <v>*</v>
      </c>
      <c r="K151" s="109" t="str">
        <f>IF(FN_MC!M148="","*",FN_MC!M148)</f>
        <v>-</v>
      </c>
      <c r="L151" s="333" t="str">
        <f>IF(FN_MC!N148="","*",FN_MC!N148)</f>
        <v>-</v>
      </c>
      <c r="M151" s="110" t="str">
        <f>IF(FN_MC!J148="","*",FN_MC!J148)</f>
        <v>*</v>
      </c>
      <c r="N151" s="295" t="str">
        <f>IF(FN_MC!K148="","*",FN_MC!K148)</f>
        <v>*</v>
      </c>
      <c r="O151" s="295" t="str">
        <f>IF(FN_MC!L148="","*",FN_MC!L148)</f>
        <v>-</v>
      </c>
      <c r="P151" s="110"/>
      <c r="Q151" s="127" t="str">
        <f>IF(FN_MC!O148="","*",FN_MC!O148)</f>
        <v>*</v>
      </c>
      <c r="R151" s="127" t="str">
        <f>IF(FN_MC!P148="","*",FN_MC!P148)</f>
        <v>*</v>
      </c>
      <c r="S151" s="109" t="str">
        <f>IF(FN_MC!Q148="","*",CONCATENATE(FN_MC!Q148," ",FN_MC!R148))</f>
        <v>*</v>
      </c>
      <c r="T151" s="109" t="str">
        <f>IF(FN_MC!V148="","*",FN_MC!V148)</f>
        <v>*</v>
      </c>
      <c r="U151" s="109" t="str">
        <f>IF(FN_MC!W148="","*",FN_MC!W148)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>
      <c r="A152" s="108" t="str">
        <f>IF(FN_MC!Y149="","*",FN_MC!Y149)</f>
        <v>*</v>
      </c>
      <c r="B152" s="108" t="str">
        <f>IF(FN_MC!X149="","*",FN_MC!X149)</f>
        <v>Contrato</v>
      </c>
      <c r="C152" s="108" t="str">
        <f>IF(FN_MC!Z149="","*",FN_MC!Z149)</f>
        <v>*</v>
      </c>
      <c r="D152" s="109" t="str">
        <f>IF(FN_MC!S149="","*",FN_MC!S149)</f>
        <v>FERRONORTE</v>
      </c>
      <c r="E152" s="109" t="str">
        <f>IF(FN_MC!T149="","*",FN_MC!T149)</f>
        <v>TMI-TCS</v>
      </c>
      <c r="F152" s="109">
        <f>IF(FN_MC!B149="","*",FN_MC!B149)</f>
        <v>46031</v>
      </c>
      <c r="G152" s="109" t="str">
        <f>IF(FN_MC!D149="","*",FN_MC!D149)</f>
        <v>MARCOS (TF-520)</v>
      </c>
      <c r="H152" s="109" t="str">
        <f>IF(FN_MC!F149="","*",FN_MC!F149)</f>
        <v>PDM - SOLDA</v>
      </c>
      <c r="I152" s="109" t="str">
        <f>IF(FN_MC!H149="","*",FN_MC!H149)</f>
        <v>TVI1</v>
      </c>
      <c r="J152" s="109" t="str">
        <f>IF(FN_MC!I149="","*",FN_MC!I149)</f>
        <v>-</v>
      </c>
      <c r="K152" s="109" t="str">
        <f>IF(FN_MC!M149="","*",FN_MC!M149)</f>
        <v>TVI-TJA</v>
      </c>
      <c r="L152" s="333" t="str">
        <f>IF(FN_MC!N149="","*",FN_MC!N149)</f>
        <v>TVI1</v>
      </c>
      <c r="M152" s="110">
        <f>IF(FN_MC!J149="","*",FN_MC!J149)</f>
        <v>74</v>
      </c>
      <c r="N152" s="295">
        <f>IF(FN_MC!K149="","*",FN_MC!K149)</f>
        <v>227.6</v>
      </c>
      <c r="O152" s="295" t="str">
        <f>IF(FN_MC!L149="","*",FN_MC!L149)</f>
        <v>-</v>
      </c>
      <c r="P152" s="110"/>
      <c r="Q152" s="127">
        <f>IF(FN_MC!O149="","*",FN_MC!O149)</f>
        <v>0.375</v>
      </c>
      <c r="R152" s="127">
        <f>IF(FN_MC!P149="","*",FN_MC!P149)</f>
        <v>8.3333333333333329E-2</v>
      </c>
      <c r="S152" s="109" t="str">
        <f>IF(FN_MC!Q149="","*",CONCATENATE(FN_MC!Q149," ",FN_MC!R149))</f>
        <v>2 Nº DE SOLDA</v>
      </c>
      <c r="T152" s="109" t="str">
        <f>IF(FN_MC!V149="","*",FN_MC!V149)</f>
        <v>Herbert</v>
      </c>
      <c r="U152" s="109" t="str">
        <f>IF(FN_MC!W149="","*",FN_MC!W149)</f>
        <v>Execução de solda</v>
      </c>
      <c r="V152" s="111">
        <f ca="1">_xlfn.XLOOKUP(G152&amp;$V$2,BS_CONTROLE[CHAVE],BS_CONTROLE[Quantidade_11],"-")</f>
        <v>2</v>
      </c>
      <c r="W152" s="111" t="str">
        <f ca="1">_xlfn.XLOOKUP(G152&amp;$W$2,BS_CONTROLE[CHAVE],BS_CONTROLE[Quantidade_11],"-")</f>
        <v>-</v>
      </c>
      <c r="X152" s="111">
        <f ca="1">_xlfn.XLOOKUP(G152&amp;$X$2,BS_CONTROLE[CHAVE],BS_CONTROLE[Quantidade_11],"-")</f>
        <v>2</v>
      </c>
    </row>
    <row r="153" spans="1:24" s="112" customFormat="1" hidden="1">
      <c r="A153" s="108" t="str">
        <f>IF(FN_MC!Y150="","*",FN_MC!Y150)</f>
        <v>*</v>
      </c>
      <c r="B153" s="108" t="str">
        <f>IF(FN_MC!X150="","*",FN_MC!X150)</f>
        <v>*</v>
      </c>
      <c r="C153" s="108" t="str">
        <f>IF(FN_MC!Z150="","*",FN_MC!Z150)</f>
        <v>*</v>
      </c>
      <c r="D153" s="109" t="str">
        <f>IF(FN_MC!S150="","*",FN_MC!S150)</f>
        <v>-</v>
      </c>
      <c r="E153" s="109" t="str">
        <f>IF(FN_MC!T150="","*",FN_MC!T150)</f>
        <v>-</v>
      </c>
      <c r="F153" s="109" t="str">
        <f>IF(FN_MC!B150="","*",FN_MC!B150)</f>
        <v>*</v>
      </c>
      <c r="G153" s="109" t="str">
        <f>IF(FN_MC!D150="","*",FN_MC!D150)</f>
        <v>*</v>
      </c>
      <c r="H153" s="109" t="str">
        <f>IF(FN_MC!F150="","*",FN_MC!F150)</f>
        <v>*</v>
      </c>
      <c r="I153" s="109" t="str">
        <f>IF(FN_MC!H150="","*",FN_MC!H150)</f>
        <v>*</v>
      </c>
      <c r="J153" s="109" t="str">
        <f>IF(FN_MC!I150="","*",FN_MC!I150)</f>
        <v>*</v>
      </c>
      <c r="K153" s="109" t="str">
        <f>IF(FN_MC!M150="","*",FN_MC!M150)</f>
        <v>-</v>
      </c>
      <c r="L153" s="333" t="str">
        <f>IF(FN_MC!N150="","*",FN_MC!N150)</f>
        <v>-</v>
      </c>
      <c r="M153" s="110" t="str">
        <f>IF(FN_MC!J150="","*",FN_MC!J150)</f>
        <v>*</v>
      </c>
      <c r="N153" s="295" t="str">
        <f>IF(FN_MC!K150="","*",FN_MC!K150)</f>
        <v>*</v>
      </c>
      <c r="O153" s="295" t="str">
        <f>IF(FN_MC!L150="","*",FN_MC!L150)</f>
        <v>-</v>
      </c>
      <c r="P153" s="110"/>
      <c r="Q153" s="127" t="str">
        <f>IF(FN_MC!O150="","*",FN_MC!O150)</f>
        <v>*</v>
      </c>
      <c r="R153" s="127" t="str">
        <f>IF(FN_MC!P150="","*",FN_MC!P150)</f>
        <v>*</v>
      </c>
      <c r="S153" s="109" t="str">
        <f>IF(FN_MC!Q150="","*",CONCATENATE(FN_MC!Q150," ",FN_MC!R150))</f>
        <v>*</v>
      </c>
      <c r="T153" s="109" t="str">
        <f>IF(FN_MC!V150="","*",FN_MC!V150)</f>
        <v>*</v>
      </c>
      <c r="U153" s="109" t="str">
        <f>IF(FN_MC!W150="","*",FN_MC!W150)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IF(FN_MC!Y151="","*",FN_MC!Y151)</f>
        <v>*</v>
      </c>
      <c r="B154" s="108" t="str">
        <f>IF(FN_MC!X151="","*",FN_MC!X151)</f>
        <v>*</v>
      </c>
      <c r="C154" s="108" t="str">
        <f>IF(FN_MC!Z151="","*",FN_MC!Z151)</f>
        <v>*</v>
      </c>
      <c r="D154" s="109" t="str">
        <f>IF(FN_MC!S151="","*",FN_MC!S151)</f>
        <v>-</v>
      </c>
      <c r="E154" s="109" t="str">
        <f>IF(FN_MC!T151="","*",FN_MC!T151)</f>
        <v>-</v>
      </c>
      <c r="F154" s="109" t="str">
        <f>IF(FN_MC!B151="","*",FN_MC!B151)</f>
        <v>*</v>
      </c>
      <c r="G154" s="109" t="str">
        <f>IF(FN_MC!D151="","*",FN_MC!D151)</f>
        <v>*</v>
      </c>
      <c r="H154" s="109" t="str">
        <f>IF(FN_MC!F151="","*",FN_MC!F151)</f>
        <v>*</v>
      </c>
      <c r="I154" s="109" t="str">
        <f>IF(FN_MC!H151="","*",FN_MC!H151)</f>
        <v>*</v>
      </c>
      <c r="J154" s="109" t="str">
        <f>IF(FN_MC!I151="","*",FN_MC!I151)</f>
        <v>*</v>
      </c>
      <c r="K154" s="109" t="str">
        <f>IF(FN_MC!M151="","*",FN_MC!M151)</f>
        <v>-</v>
      </c>
      <c r="L154" s="333" t="str">
        <f>IF(FN_MC!N151="","*",FN_MC!N151)</f>
        <v>-</v>
      </c>
      <c r="M154" s="110" t="str">
        <f>IF(FN_MC!J151="","*",FN_MC!J151)</f>
        <v>*</v>
      </c>
      <c r="N154" s="295" t="str">
        <f>IF(FN_MC!K151="","*",FN_MC!K151)</f>
        <v>*</v>
      </c>
      <c r="O154" s="295" t="str">
        <f>IF(FN_MC!L151="","*",FN_MC!L151)</f>
        <v>-</v>
      </c>
      <c r="P154" s="110"/>
      <c r="Q154" s="127" t="str">
        <f>IF(FN_MC!O151="","*",FN_MC!O151)</f>
        <v>*</v>
      </c>
      <c r="R154" s="127" t="str">
        <f>IF(FN_MC!P151="","*",FN_MC!P151)</f>
        <v>*</v>
      </c>
      <c r="S154" s="109" t="str">
        <f>IF(FN_MC!Q151="","*",CONCATENATE(FN_MC!Q151," ",FN_MC!R151))</f>
        <v>*</v>
      </c>
      <c r="T154" s="109" t="str">
        <f>IF(FN_MC!V151="","*",FN_MC!V151)</f>
        <v>*</v>
      </c>
      <c r="U154" s="109" t="str">
        <f>IF(FN_MC!W151="","*",FN_MC!W151)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>
      <c r="A155" s="108" t="str">
        <f>IF(FN_MC!Y152="","*",FN_MC!Y152)</f>
        <v>*</v>
      </c>
      <c r="B155" s="108" t="str">
        <f>IF(FN_MC!X152="","*",FN_MC!X152)</f>
        <v>Contrato</v>
      </c>
      <c r="C155" s="108" t="str">
        <f>IF(FN_MC!Z152="","*",FN_MC!Z152)</f>
        <v>*</v>
      </c>
      <c r="D155" s="109" t="str">
        <f>IF(FN_MC!S152="","*",FN_MC!S152)</f>
        <v>FERRONORTE</v>
      </c>
      <c r="E155" s="109" t="str">
        <f>IF(FN_MC!T152="","*",FN_MC!T152)</f>
        <v>TMI-TCS</v>
      </c>
      <c r="F155" s="109">
        <f>IF(FN_MC!B152="","*",FN_MC!B152)</f>
        <v>46031</v>
      </c>
      <c r="G155" s="109" t="str">
        <f>IF(FN_MC!D152="","*",FN_MC!D152)</f>
        <v>W50</v>
      </c>
      <c r="H155" s="109" t="str">
        <f>IF(FN_MC!F152="","*",FN_MC!F152)</f>
        <v>MODERNIZAÇÃO - DORMENTE - DESCARGA</v>
      </c>
      <c r="I155" s="109" t="str">
        <f>IF(FN_MC!H152="","*",FN_MC!H152)</f>
        <v>TCS2</v>
      </c>
      <c r="J155" s="109" t="str">
        <f>IF(FN_MC!I152="","*",FN_MC!I152)</f>
        <v>TCS2</v>
      </c>
      <c r="K155" s="109" t="str">
        <f>IF(FN_MC!M152="","*",FN_MC!M152)</f>
        <v>TID-TVI</v>
      </c>
      <c r="L155" s="333">
        <f>IF(FN_MC!N152="","*",FN_MC!N152)</f>
        <v>201213</v>
      </c>
      <c r="M155" s="110">
        <f>IF(FN_MC!J152="","*",FN_MC!J152)</f>
        <v>74</v>
      </c>
      <c r="N155" s="295">
        <f>IF(FN_MC!K152="","*",FN_MC!K152)</f>
        <v>213</v>
      </c>
      <c r="O155" s="295">
        <f>IF(FN_MC!L152="","*",FN_MC!L152)</f>
        <v>205</v>
      </c>
      <c r="P155" s="110"/>
      <c r="Q155" s="127">
        <f>IF(FN_MC!O152="","*",FN_MC!O152)</f>
        <v>0.375</v>
      </c>
      <c r="R155" s="127">
        <f>IF(FN_MC!P152="","*",FN_MC!P152)</f>
        <v>0.125</v>
      </c>
      <c r="S155" s="109" t="str">
        <f>IF(FN_MC!Q152="","*",CONCATENATE(FN_MC!Q152," ",FN_MC!R152))</f>
        <v>500 Nº DE DORMENTES</v>
      </c>
      <c r="T155" s="109" t="str">
        <f>IF(FN_MC!V152="","*",FN_MC!V152)</f>
        <v>Efraim</v>
      </c>
      <c r="U155" s="109" t="str">
        <f>IF(FN_MC!W152="","*",FN_MC!W152)</f>
        <v>Descarga de dormente do km 213 ao 205</v>
      </c>
      <c r="V155" s="111">
        <f ca="1">_xlfn.XLOOKUP(G155&amp;$V$2,BS_CONTROLE[CHAVE],BS_CONTROLE[Quantidade_11],"-")</f>
        <v>704</v>
      </c>
      <c r="W155" s="111">
        <f ca="1">_xlfn.XLOOKUP(G155&amp;$W$2,BS_CONTROLE[CHAVE],BS_CONTROLE[Quantidade_11],"-")</f>
        <v>0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IF(FN_MC!Y153="","*",FN_MC!Y153)</f>
        <v>*</v>
      </c>
      <c r="B156" s="108" t="str">
        <f>IF(FN_MC!X153="","*",FN_MC!X153)</f>
        <v>*</v>
      </c>
      <c r="C156" s="108" t="str">
        <f>IF(FN_MC!Z153="","*",FN_MC!Z153)</f>
        <v>*</v>
      </c>
      <c r="D156" s="109" t="str">
        <f>IF(FN_MC!S153="","*",FN_MC!S153)</f>
        <v>-</v>
      </c>
      <c r="E156" s="109" t="str">
        <f>IF(FN_MC!T153="","*",FN_MC!T153)</f>
        <v>-</v>
      </c>
      <c r="F156" s="109" t="str">
        <f>IF(FN_MC!B153="","*",FN_MC!B153)</f>
        <v>*</v>
      </c>
      <c r="G156" s="109" t="str">
        <f>IF(FN_MC!D153="","*",FN_MC!D153)</f>
        <v>*</v>
      </c>
      <c r="H156" s="109" t="str">
        <f>IF(FN_MC!F153="","*",FN_MC!F153)</f>
        <v>*</v>
      </c>
      <c r="I156" s="109" t="str">
        <f>IF(FN_MC!H153="","*",FN_MC!H153)</f>
        <v>*</v>
      </c>
      <c r="J156" s="109" t="str">
        <f>IF(FN_MC!I153="","*",FN_MC!I153)</f>
        <v>*</v>
      </c>
      <c r="K156" s="109" t="str">
        <f>IF(FN_MC!M153="","*",FN_MC!M153)</f>
        <v>-</v>
      </c>
      <c r="L156" s="333" t="str">
        <f>IF(FN_MC!N153="","*",FN_MC!N153)</f>
        <v>-</v>
      </c>
      <c r="M156" s="110" t="str">
        <f>IF(FN_MC!J153="","*",FN_MC!J153)</f>
        <v>*</v>
      </c>
      <c r="N156" s="295" t="str">
        <f>IF(FN_MC!K153="","*",FN_MC!K153)</f>
        <v>*</v>
      </c>
      <c r="O156" s="295" t="str">
        <f>IF(FN_MC!L153="","*",FN_MC!L153)</f>
        <v>-</v>
      </c>
      <c r="P156" s="110"/>
      <c r="Q156" s="127" t="str">
        <f>IF(FN_MC!O153="","*",FN_MC!O153)</f>
        <v>*</v>
      </c>
      <c r="R156" s="127" t="str">
        <f>IF(FN_MC!P153="","*",FN_MC!P153)</f>
        <v>*</v>
      </c>
      <c r="S156" s="109" t="str">
        <f>IF(FN_MC!Q153="","*",CONCATENATE(FN_MC!Q153," ",FN_MC!R153))</f>
        <v>*</v>
      </c>
      <c r="T156" s="109" t="str">
        <f>IF(FN_MC!V153="","*",FN_MC!V153)</f>
        <v>*</v>
      </c>
      <c r="U156" s="109" t="str">
        <f>IF(FN_MC!W153="","*",FN_MC!W153)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IF(FN_MC!Y154="","*",FN_MC!Y154)</f>
        <v>*</v>
      </c>
      <c r="B157" s="108" t="str">
        <f>IF(FN_MC!X154="","*",FN_MC!X154)</f>
        <v>*</v>
      </c>
      <c r="C157" s="108" t="str">
        <f>IF(FN_MC!Z154="","*",FN_MC!Z154)</f>
        <v>*</v>
      </c>
      <c r="D157" s="109" t="str">
        <f>IF(FN_MC!S154="","*",FN_MC!S154)</f>
        <v>-</v>
      </c>
      <c r="E157" s="109" t="str">
        <f>IF(FN_MC!T154="","*",FN_MC!T154)</f>
        <v>-</v>
      </c>
      <c r="F157" s="109" t="str">
        <f>IF(FN_MC!B154="","*",FN_MC!B154)</f>
        <v>*</v>
      </c>
      <c r="G157" s="109" t="str">
        <f>IF(FN_MC!D154="","*",FN_MC!D154)</f>
        <v>*</v>
      </c>
      <c r="H157" s="109" t="str">
        <f>IF(FN_MC!F154="","*",FN_MC!F154)</f>
        <v>*</v>
      </c>
      <c r="I157" s="109" t="str">
        <f>IF(FN_MC!H154="","*",FN_MC!H154)</f>
        <v>*</v>
      </c>
      <c r="J157" s="109" t="str">
        <f>IF(FN_MC!I154="","*",FN_MC!I154)</f>
        <v>*</v>
      </c>
      <c r="K157" s="109" t="str">
        <f>IF(FN_MC!M154="","*",FN_MC!M154)</f>
        <v>-</v>
      </c>
      <c r="L157" s="333" t="str">
        <f>IF(FN_MC!N154="","*",FN_MC!N154)</f>
        <v>-</v>
      </c>
      <c r="M157" s="110" t="str">
        <f>IF(FN_MC!J154="","*",FN_MC!J154)</f>
        <v>*</v>
      </c>
      <c r="N157" s="295" t="str">
        <f>IF(FN_MC!K154="","*",FN_MC!K154)</f>
        <v>*</v>
      </c>
      <c r="O157" s="295" t="str">
        <f>IF(FN_MC!L154="","*",FN_MC!L154)</f>
        <v>-</v>
      </c>
      <c r="P157" s="110"/>
      <c r="Q157" s="127" t="str">
        <f>IF(FN_MC!O154="","*",FN_MC!O154)</f>
        <v>*</v>
      </c>
      <c r="R157" s="127" t="str">
        <f>IF(FN_MC!P154="","*",FN_MC!P154)</f>
        <v>*</v>
      </c>
      <c r="S157" s="109" t="str">
        <f>IF(FN_MC!Q154="","*",CONCATENATE(FN_MC!Q154," ",FN_MC!R154))</f>
        <v>*</v>
      </c>
      <c r="T157" s="109" t="str">
        <f>IF(FN_MC!V154="","*",FN_MC!V154)</f>
        <v>*</v>
      </c>
      <c r="U157" s="109" t="str">
        <f>IF(FN_MC!W154="","*",FN_MC!W154)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>
      <c r="A158" s="108" t="str">
        <f>IF(FN_MC!Y155="","*",FN_MC!Y155)</f>
        <v>*</v>
      </c>
      <c r="B158" s="108" t="str">
        <f>IF(FN_MC!X155="","*",FN_MC!X155)</f>
        <v>Oportunidade</v>
      </c>
      <c r="C158" s="108" t="str">
        <f>IF(FN_MC!Z155="","*",FN_MC!Z155)</f>
        <v>*</v>
      </c>
      <c r="D158" s="109" t="str">
        <f>IF(FN_MC!S155="","*",FN_MC!S155)</f>
        <v>FERRONORTE</v>
      </c>
      <c r="E158" s="109" t="str">
        <f>IF(FN_MC!T155="","*",FN_MC!T155)</f>
        <v>TMI-TCS</v>
      </c>
      <c r="F158" s="109">
        <f>IF(FN_MC!B155="","*",FN_MC!B155)</f>
        <v>46031</v>
      </c>
      <c r="G158" s="109" t="str">
        <f>IF(FN_MC!D155="","*",FN_MC!D155)</f>
        <v>V66</v>
      </c>
      <c r="H158" s="109" t="str">
        <f>IF(FN_MC!F155="","*",FN_MC!F155)</f>
        <v>REGULAGEM</v>
      </c>
      <c r="I158" s="109" t="str">
        <f>IF(FN_MC!H155="","*",FN_MC!H155)</f>
        <v>TID</v>
      </c>
      <c r="J158" s="109" t="str">
        <f>IF(FN_MC!I155="","*",FN_MC!I155)</f>
        <v>TID</v>
      </c>
      <c r="K158" s="109" t="str">
        <f>IF(FN_MC!M155="","*",FN_MC!M155)</f>
        <v>TID-TVI</v>
      </c>
      <c r="L158" s="333" t="str">
        <f>IF(FN_MC!N155="","*",FN_MC!N155)</f>
        <v>TID201</v>
      </c>
      <c r="M158" s="110">
        <f>IF(FN_MC!J155="","*",FN_MC!J155)</f>
        <v>74</v>
      </c>
      <c r="N158" s="295">
        <f>IF(FN_MC!K155="","*",FN_MC!K155)</f>
        <v>197.79</v>
      </c>
      <c r="O158" s="295">
        <f>IF(FN_MC!L155="","*",FN_MC!L155)</f>
        <v>198.07</v>
      </c>
      <c r="P158" s="110"/>
      <c r="Q158" s="127">
        <f>IF(FN_MC!O155="","*",FN_MC!O155)</f>
        <v>0.33333333333333331</v>
      </c>
      <c r="R158" s="127">
        <f>IF(FN_MC!P155="","*",FN_MC!P155)</f>
        <v>8.3333333333333329E-2</v>
      </c>
      <c r="S158" s="109" t="str">
        <f>IF(FN_MC!Q155="","*",CONCATENATE(FN_MC!Q155," ",FN_MC!R155))</f>
        <v>200 M</v>
      </c>
      <c r="T158" s="109" t="str">
        <f>IF(FN_MC!V155="","*",FN_MC!V155)</f>
        <v>Efraim</v>
      </c>
      <c r="U158" s="109" t="str">
        <f>IF(FN_MC!W155="","*",FN_MC!W155)</f>
        <v>Sai de TID trabalha em TID201 e volta pra TID, chegando no km precisa pedir licença de volta pra TID pra não atrapalhar o W50 que estará na virtual da frente (201213)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IF(FN_MC!Y156="","*",FN_MC!Y156)</f>
        <v>*</v>
      </c>
      <c r="B159" s="108" t="str">
        <f>IF(FN_MC!X156="","*",FN_MC!X156)</f>
        <v>*</v>
      </c>
      <c r="C159" s="108" t="str">
        <f>IF(FN_MC!Z156="","*",FN_MC!Z156)</f>
        <v>*</v>
      </c>
      <c r="D159" s="109" t="str">
        <f>IF(FN_MC!S156="","*",FN_MC!S156)</f>
        <v>-</v>
      </c>
      <c r="E159" s="109" t="str">
        <f>IF(FN_MC!T156="","*",FN_MC!T156)</f>
        <v>-</v>
      </c>
      <c r="F159" s="109" t="str">
        <f>IF(FN_MC!B156="","*",FN_MC!B156)</f>
        <v>*</v>
      </c>
      <c r="G159" s="109" t="str">
        <f>IF(FN_MC!D156="","*",FN_MC!D156)</f>
        <v>*</v>
      </c>
      <c r="H159" s="109" t="str">
        <f>IF(FN_MC!F156="","*",FN_MC!F156)</f>
        <v>*</v>
      </c>
      <c r="I159" s="109" t="str">
        <f>IF(FN_MC!H156="","*",FN_MC!H156)</f>
        <v>*</v>
      </c>
      <c r="J159" s="109" t="str">
        <f>IF(FN_MC!I156="","*",FN_MC!I156)</f>
        <v>*</v>
      </c>
      <c r="K159" s="109" t="str">
        <f>IF(FN_MC!M156="","*",FN_MC!M156)</f>
        <v>-</v>
      </c>
      <c r="L159" s="333" t="str">
        <f>IF(FN_MC!N156="","*",FN_MC!N156)</f>
        <v>-</v>
      </c>
      <c r="M159" s="110" t="str">
        <f>IF(FN_MC!J156="","*",FN_MC!J156)</f>
        <v>*</v>
      </c>
      <c r="N159" s="295" t="str">
        <f>IF(FN_MC!K156="","*",FN_MC!K156)</f>
        <v>*</v>
      </c>
      <c r="O159" s="295" t="str">
        <f>IF(FN_MC!L156="","*",FN_MC!L156)</f>
        <v>-</v>
      </c>
      <c r="P159" s="110"/>
      <c r="Q159" s="127" t="str">
        <f>IF(FN_MC!O156="","*",FN_MC!O156)</f>
        <v>*</v>
      </c>
      <c r="R159" s="127" t="str">
        <f>IF(FN_MC!P156="","*",FN_MC!P156)</f>
        <v>*</v>
      </c>
      <c r="S159" s="109" t="str">
        <f>IF(FN_MC!Q156="","*",CONCATENATE(FN_MC!Q156," ",FN_MC!R156))</f>
        <v>*</v>
      </c>
      <c r="T159" s="109" t="str">
        <f>IF(FN_MC!V156="","*",FN_MC!V156)</f>
        <v>*</v>
      </c>
      <c r="U159" s="109" t="str">
        <f>IF(FN_MC!W156="","*",FN_MC!W156)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IF(FN_MC!Y157="","*",FN_MC!Y157)</f>
        <v>*</v>
      </c>
      <c r="B160" s="108" t="str">
        <f>IF(FN_MC!X157="","*",FN_MC!X157)</f>
        <v>*</v>
      </c>
      <c r="C160" s="108" t="str">
        <f>IF(FN_MC!Z157="","*",FN_MC!Z157)</f>
        <v>*</v>
      </c>
      <c r="D160" s="109" t="str">
        <f>IF(FN_MC!S157="","*",FN_MC!S157)</f>
        <v>-</v>
      </c>
      <c r="E160" s="109" t="str">
        <f>IF(FN_MC!T157="","*",FN_MC!T157)</f>
        <v>-</v>
      </c>
      <c r="F160" s="109" t="str">
        <f>IF(FN_MC!B157="","*",FN_MC!B157)</f>
        <v>*</v>
      </c>
      <c r="G160" s="109" t="str">
        <f>IF(FN_MC!D157="","*",FN_MC!D157)</f>
        <v>*</v>
      </c>
      <c r="H160" s="109" t="str">
        <f>IF(FN_MC!F157="","*",FN_MC!F157)</f>
        <v>*</v>
      </c>
      <c r="I160" s="109" t="str">
        <f>IF(FN_MC!H157="","*",FN_MC!H157)</f>
        <v>*</v>
      </c>
      <c r="J160" s="109" t="str">
        <f>IF(FN_MC!I157="","*",FN_MC!I157)</f>
        <v>*</v>
      </c>
      <c r="K160" s="109" t="str">
        <f>IF(FN_MC!M157="","*",FN_MC!M157)</f>
        <v>-</v>
      </c>
      <c r="L160" s="333" t="str">
        <f>IF(FN_MC!N157="","*",FN_MC!N157)</f>
        <v>-</v>
      </c>
      <c r="M160" s="110" t="str">
        <f>IF(FN_MC!J157="","*",FN_MC!J157)</f>
        <v>*</v>
      </c>
      <c r="N160" s="295" t="str">
        <f>IF(FN_MC!K157="","*",FN_MC!K157)</f>
        <v>*</v>
      </c>
      <c r="O160" s="295" t="str">
        <f>IF(FN_MC!L157="","*",FN_MC!L157)</f>
        <v>-</v>
      </c>
      <c r="P160" s="110"/>
      <c r="Q160" s="127" t="str">
        <f>IF(FN_MC!O157="","*",FN_MC!O157)</f>
        <v>*</v>
      </c>
      <c r="R160" s="127" t="str">
        <f>IF(FN_MC!P157="","*",FN_MC!P157)</f>
        <v>*</v>
      </c>
      <c r="S160" s="109" t="str">
        <f>IF(FN_MC!Q157="","*",CONCATENATE(FN_MC!Q157," ",FN_MC!R157))</f>
        <v>*</v>
      </c>
      <c r="T160" s="109" t="str">
        <f>IF(FN_MC!V157="","*",FN_MC!V157)</f>
        <v>*</v>
      </c>
      <c r="U160" s="109" t="str">
        <f>IF(FN_MC!W157="","*",FN_MC!W157)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IF(FN_MC!Y158="","*",FN_MC!Y158)</f>
        <v>*</v>
      </c>
      <c r="B161" s="108" t="str">
        <f>IF(FN_MC!X158="","*",FN_MC!X158)</f>
        <v>*</v>
      </c>
      <c r="C161" s="108" t="str">
        <f>IF(FN_MC!Z158="","*",FN_MC!Z158)</f>
        <v>*</v>
      </c>
      <c r="D161" s="109" t="str">
        <f>IF(FN_MC!S158="","*",FN_MC!S158)</f>
        <v>-</v>
      </c>
      <c r="E161" s="109" t="str">
        <f>IF(FN_MC!T158="","*",FN_MC!T158)</f>
        <v>-</v>
      </c>
      <c r="F161" s="109" t="str">
        <f>IF(FN_MC!B158="","*",FN_MC!B158)</f>
        <v>*</v>
      </c>
      <c r="G161" s="109" t="str">
        <f>IF(FN_MC!D158="","*",FN_MC!D158)</f>
        <v>*</v>
      </c>
      <c r="H161" s="109" t="str">
        <f>IF(FN_MC!F158="","*",FN_MC!F158)</f>
        <v>*</v>
      </c>
      <c r="I161" s="109" t="str">
        <f>IF(FN_MC!H158="","*",FN_MC!H158)</f>
        <v>*</v>
      </c>
      <c r="J161" s="109" t="str">
        <f>IF(FN_MC!I158="","*",FN_MC!I158)</f>
        <v>*</v>
      </c>
      <c r="K161" s="109" t="str">
        <f>IF(FN_MC!M158="","*",FN_MC!M158)</f>
        <v>-</v>
      </c>
      <c r="L161" s="333" t="str">
        <f>IF(FN_MC!N158="","*",FN_MC!N158)</f>
        <v>-</v>
      </c>
      <c r="M161" s="110" t="str">
        <f>IF(FN_MC!J158="","*",FN_MC!J158)</f>
        <v>*</v>
      </c>
      <c r="N161" s="295" t="str">
        <f>IF(FN_MC!K158="","*",FN_MC!K158)</f>
        <v>*</v>
      </c>
      <c r="O161" s="295" t="str">
        <f>IF(FN_MC!L158="","*",FN_MC!L158)</f>
        <v>-</v>
      </c>
      <c r="P161" s="110"/>
      <c r="Q161" s="127" t="str">
        <f>IF(FN_MC!O158="","*",FN_MC!O158)</f>
        <v>*</v>
      </c>
      <c r="R161" s="127" t="str">
        <f>IF(FN_MC!P158="","*",FN_MC!P158)</f>
        <v>*</v>
      </c>
      <c r="S161" s="109" t="str">
        <f>IF(FN_MC!Q158="","*",CONCATENATE(FN_MC!Q158," ",FN_MC!R158))</f>
        <v>*</v>
      </c>
      <c r="T161" s="109" t="str">
        <f>IF(FN_MC!V158="","*",FN_MC!V158)</f>
        <v>*</v>
      </c>
      <c r="U161" s="109" t="str">
        <f>IF(FN_MC!W158="","*",FN_MC!W158)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>
      <c r="A162" s="108" t="str">
        <f>IF(FN_MC!Y159="","*",FN_MC!Y159)</f>
        <v>*</v>
      </c>
      <c r="B162" s="108" t="str">
        <f>IF(FN_MC!X159="","*",FN_MC!X159)</f>
        <v>Oportunidade</v>
      </c>
      <c r="C162" s="108" t="str">
        <f>IF(FN_MC!Z159="","*",FN_MC!Z159)</f>
        <v>*</v>
      </c>
      <c r="D162" s="109" t="str">
        <f>IF(FN_MC!S159="","*",FN_MC!S159)</f>
        <v>FERRONORTE</v>
      </c>
      <c r="E162" s="109" t="str">
        <f>IF(FN_MC!T159="","*",FN_MC!T159)</f>
        <v>TMI-TCS</v>
      </c>
      <c r="F162" s="109">
        <f>IF(FN_MC!B159="","*",FN_MC!B159)</f>
        <v>46031</v>
      </c>
      <c r="G162" s="109" t="str">
        <f>IF(FN_MC!D159="","*",FN_MC!D159)</f>
        <v>ANISIO (TF-514)</v>
      </c>
      <c r="H162" s="109" t="str">
        <f>IF(FN_MC!F159="","*",FN_MC!F159)</f>
        <v>PDM - SUBSTITUIÇÃO - TRILHO</v>
      </c>
      <c r="I162" s="109" t="str">
        <f>IF(FN_MC!H159="","*",FN_MC!H159)</f>
        <v>K73TSP</v>
      </c>
      <c r="J162" s="109" t="str">
        <f>IF(FN_MC!I159="","*",FN_MC!I159)</f>
        <v>-</v>
      </c>
      <c r="K162" s="109" t="str">
        <f>IF(FN_MC!M159="","*",FN_MC!M159)</f>
        <v>TQI-TSP</v>
      </c>
      <c r="L162" s="333" t="str">
        <f>IF(FN_MC!N159="","*",FN_MC!N159)</f>
        <v>K73TSP</v>
      </c>
      <c r="M162" s="110">
        <f>IF(FN_MC!J159="","*",FN_MC!J159)</f>
        <v>74</v>
      </c>
      <c r="N162" s="295">
        <f>IF(FN_MC!K159="","*",FN_MC!K159)</f>
        <v>79.98</v>
      </c>
      <c r="O162" s="295" t="str">
        <f>IF(FN_MC!L159="","*",FN_MC!L159)</f>
        <v>-</v>
      </c>
      <c r="P162" s="110"/>
      <c r="Q162" s="127">
        <f>IF(FN_MC!O159="","*",FN_MC!O159)</f>
        <v>0.41666666666666669</v>
      </c>
      <c r="R162" s="127">
        <f>IF(FN_MC!P159="","*",FN_MC!P159)</f>
        <v>3.4722222222222224E-2</v>
      </c>
      <c r="S162" s="109" t="str">
        <f>IF(FN_MC!Q159="","*",CONCATENATE(FN_MC!Q159," ",FN_MC!R159))</f>
        <v>10 M</v>
      </c>
      <c r="T162" s="109" t="str">
        <f>IF(FN_MC!V159="","*",FN_MC!V159)</f>
        <v>Herbert</v>
      </c>
      <c r="U162" s="109" t="str">
        <f>IF(FN_MC!W159="","*",FN_MC!W159)</f>
        <v>Substituição de trilho Km 79+980. 10 metros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IF(FN_MC!Y160="","*",FN_MC!Y160)</f>
        <v>*</v>
      </c>
      <c r="B163" s="108" t="str">
        <f>IF(FN_MC!X160="","*",FN_MC!X160)</f>
        <v>*</v>
      </c>
      <c r="C163" s="108" t="str">
        <f>IF(FN_MC!Z160="","*",FN_MC!Z160)</f>
        <v>*</v>
      </c>
      <c r="D163" s="109" t="str">
        <f>IF(FN_MC!S160="","*",FN_MC!S160)</f>
        <v>-</v>
      </c>
      <c r="E163" s="109" t="str">
        <f>IF(FN_MC!T160="","*",FN_MC!T160)</f>
        <v>-</v>
      </c>
      <c r="F163" s="109" t="str">
        <f>IF(FN_MC!B160="","*",FN_MC!B160)</f>
        <v>*</v>
      </c>
      <c r="G163" s="109" t="str">
        <f>IF(FN_MC!D160="","*",FN_MC!D160)</f>
        <v>*</v>
      </c>
      <c r="H163" s="109" t="str">
        <f>IF(FN_MC!F160="","*",FN_MC!F160)</f>
        <v>*</v>
      </c>
      <c r="I163" s="109" t="str">
        <f>IF(FN_MC!H160="","*",FN_MC!H160)</f>
        <v>*</v>
      </c>
      <c r="J163" s="109" t="str">
        <f>IF(FN_MC!I160="","*",FN_MC!I160)</f>
        <v>*</v>
      </c>
      <c r="K163" s="109" t="str">
        <f>IF(FN_MC!M160="","*",FN_MC!M160)</f>
        <v>-</v>
      </c>
      <c r="L163" s="333" t="str">
        <f>IF(FN_MC!N160="","*",FN_MC!N160)</f>
        <v>-</v>
      </c>
      <c r="M163" s="110" t="str">
        <f>IF(FN_MC!J160="","*",FN_MC!J160)</f>
        <v>*</v>
      </c>
      <c r="N163" s="295" t="str">
        <f>IF(FN_MC!K160="","*",FN_MC!K160)</f>
        <v>*</v>
      </c>
      <c r="O163" s="295" t="str">
        <f>IF(FN_MC!L160="","*",FN_MC!L160)</f>
        <v>-</v>
      </c>
      <c r="P163" s="110"/>
      <c r="Q163" s="127" t="str">
        <f>IF(FN_MC!O160="","*",FN_MC!O160)</f>
        <v>*</v>
      </c>
      <c r="R163" s="127" t="str">
        <f>IF(FN_MC!P160="","*",FN_MC!P160)</f>
        <v>*</v>
      </c>
      <c r="S163" s="109" t="str">
        <f>IF(FN_MC!Q160="","*",CONCATENATE(FN_MC!Q160," ",FN_MC!R160))</f>
        <v>*</v>
      </c>
      <c r="T163" s="109" t="str">
        <f>IF(FN_MC!V160="","*",FN_MC!V160)</f>
        <v>*</v>
      </c>
      <c r="U163" s="109" t="str">
        <f>IF(FN_MC!W160="","*",FN_MC!W160)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IF(FN_MC!Y161="","*",FN_MC!Y161)</f>
        <v>*</v>
      </c>
      <c r="B164" s="108" t="str">
        <f>IF(FN_MC!X161="","*",FN_MC!X161)</f>
        <v>*</v>
      </c>
      <c r="C164" s="108" t="str">
        <f>IF(FN_MC!Z161="","*",FN_MC!Z161)</f>
        <v>*</v>
      </c>
      <c r="D164" s="109" t="str">
        <f>IF(FN_MC!S161="","*",FN_MC!S161)</f>
        <v>-</v>
      </c>
      <c r="E164" s="109" t="str">
        <f>IF(FN_MC!T161="","*",FN_MC!T161)</f>
        <v>-</v>
      </c>
      <c r="F164" s="109" t="str">
        <f>IF(FN_MC!B161="","*",FN_MC!B161)</f>
        <v>*</v>
      </c>
      <c r="G164" s="109" t="str">
        <f>IF(FN_MC!D161="","*",FN_MC!D161)</f>
        <v>*</v>
      </c>
      <c r="H164" s="109" t="str">
        <f>IF(FN_MC!F161="","*",FN_MC!F161)</f>
        <v>*</v>
      </c>
      <c r="I164" s="109" t="str">
        <f>IF(FN_MC!H161="","*",FN_MC!H161)</f>
        <v>*</v>
      </c>
      <c r="J164" s="109" t="str">
        <f>IF(FN_MC!I161="","*",FN_MC!I161)</f>
        <v>*</v>
      </c>
      <c r="K164" s="109" t="str">
        <f>IF(FN_MC!M161="","*",FN_MC!M161)</f>
        <v>-</v>
      </c>
      <c r="L164" s="333" t="str">
        <f>IF(FN_MC!N161="","*",FN_MC!N161)</f>
        <v>-</v>
      </c>
      <c r="M164" s="110" t="str">
        <f>IF(FN_MC!J161="","*",FN_MC!J161)</f>
        <v>*</v>
      </c>
      <c r="N164" s="295" t="str">
        <f>IF(FN_MC!K161="","*",FN_MC!K161)</f>
        <v>*</v>
      </c>
      <c r="O164" s="295" t="str">
        <f>IF(FN_MC!L161="","*",FN_MC!L161)</f>
        <v>-</v>
      </c>
      <c r="P164" s="110"/>
      <c r="Q164" s="127" t="str">
        <f>IF(FN_MC!O161="","*",FN_MC!O161)</f>
        <v>*</v>
      </c>
      <c r="R164" s="127" t="str">
        <f>IF(FN_MC!P161="","*",FN_MC!P161)</f>
        <v>*</v>
      </c>
      <c r="S164" s="109" t="str">
        <f>IF(FN_MC!Q161="","*",CONCATENATE(FN_MC!Q161," ",FN_MC!R161))</f>
        <v>*</v>
      </c>
      <c r="T164" s="109" t="str">
        <f>IF(FN_MC!V161="","*",FN_MC!V161)</f>
        <v>*</v>
      </c>
      <c r="U164" s="109" t="str">
        <f>IF(FN_MC!W161="","*",FN_MC!W161)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IF(FN_MC!Y162="","*",FN_MC!Y162)</f>
        <v>*</v>
      </c>
      <c r="B165" s="108" t="str">
        <f>IF(FN_MC!X162="","*",FN_MC!X162)</f>
        <v>*</v>
      </c>
      <c r="C165" s="108" t="str">
        <f>IF(FN_MC!Z162="","*",FN_MC!Z162)</f>
        <v>*</v>
      </c>
      <c r="D165" s="109" t="str">
        <f>IF(FN_MC!S162="","*",FN_MC!S162)</f>
        <v>-</v>
      </c>
      <c r="E165" s="109" t="str">
        <f>IF(FN_MC!T162="","*",FN_MC!T162)</f>
        <v>-</v>
      </c>
      <c r="F165" s="109" t="str">
        <f>IF(FN_MC!B162="","*",FN_MC!B162)</f>
        <v>*</v>
      </c>
      <c r="G165" s="109" t="str">
        <f>IF(FN_MC!D162="","*",FN_MC!D162)</f>
        <v>*</v>
      </c>
      <c r="H165" s="109" t="str">
        <f>IF(FN_MC!F162="","*",FN_MC!F162)</f>
        <v>*</v>
      </c>
      <c r="I165" s="109" t="str">
        <f>IF(FN_MC!H162="","*",FN_MC!H162)</f>
        <v>*</v>
      </c>
      <c r="J165" s="109" t="str">
        <f>IF(FN_MC!I162="","*",FN_MC!I162)</f>
        <v>*</v>
      </c>
      <c r="K165" s="109" t="str">
        <f>IF(FN_MC!M162="","*",FN_MC!M162)</f>
        <v>-</v>
      </c>
      <c r="L165" s="333" t="str">
        <f>IF(FN_MC!N162="","*",FN_MC!N162)</f>
        <v>-</v>
      </c>
      <c r="M165" s="110" t="str">
        <f>IF(FN_MC!J162="","*",FN_MC!J162)</f>
        <v>*</v>
      </c>
      <c r="N165" s="295" t="str">
        <f>IF(FN_MC!K162="","*",FN_MC!K162)</f>
        <v>*</v>
      </c>
      <c r="O165" s="295" t="str">
        <f>IF(FN_MC!L162="","*",FN_MC!L162)</f>
        <v>-</v>
      </c>
      <c r="P165" s="110"/>
      <c r="Q165" s="127" t="str">
        <f>IF(FN_MC!O162="","*",FN_MC!O162)</f>
        <v>*</v>
      </c>
      <c r="R165" s="127" t="str">
        <f>IF(FN_MC!P162="","*",FN_MC!P162)</f>
        <v>*</v>
      </c>
      <c r="S165" s="109" t="str">
        <f>IF(FN_MC!Q162="","*",CONCATENATE(FN_MC!Q162," ",FN_MC!R162))</f>
        <v>*</v>
      </c>
      <c r="T165" s="109" t="str">
        <f>IF(FN_MC!V162="","*",FN_MC!V162)</f>
        <v>*</v>
      </c>
      <c r="U165" s="109" t="str">
        <f>IF(FN_MC!W162="","*",FN_MC!W162)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IF(FN_MC!Y163="","*",FN_MC!Y163)</f>
        <v>*</v>
      </c>
      <c r="B166" s="108" t="str">
        <f>IF(FN_MC!X163="","*",FN_MC!X163)</f>
        <v>*</v>
      </c>
      <c r="C166" s="108" t="str">
        <f>IF(FN_MC!Z163="","*",FN_MC!Z163)</f>
        <v>*</v>
      </c>
      <c r="D166" s="109" t="str">
        <f>IF(FN_MC!S163="","*",FN_MC!S163)</f>
        <v>-</v>
      </c>
      <c r="E166" s="109" t="str">
        <f>IF(FN_MC!T163="","*",FN_MC!T163)</f>
        <v>-</v>
      </c>
      <c r="F166" s="109" t="str">
        <f>IF(FN_MC!B163="","*",FN_MC!B163)</f>
        <v>*</v>
      </c>
      <c r="G166" s="109" t="str">
        <f>IF(FN_MC!D163="","*",FN_MC!D163)</f>
        <v>*</v>
      </c>
      <c r="H166" s="109" t="str">
        <f>IF(FN_MC!F163="","*",FN_MC!F163)</f>
        <v>*</v>
      </c>
      <c r="I166" s="109" t="str">
        <f>IF(FN_MC!H163="","*",FN_MC!H163)</f>
        <v>*</v>
      </c>
      <c r="J166" s="109" t="str">
        <f>IF(FN_MC!I163="","*",FN_MC!I163)</f>
        <v>*</v>
      </c>
      <c r="K166" s="109" t="str">
        <f>IF(FN_MC!M163="","*",FN_MC!M163)</f>
        <v>-</v>
      </c>
      <c r="L166" s="333" t="str">
        <f>IF(FN_MC!N163="","*",FN_MC!N163)</f>
        <v>-</v>
      </c>
      <c r="M166" s="110" t="str">
        <f>IF(FN_MC!J163="","*",FN_MC!J163)</f>
        <v>*</v>
      </c>
      <c r="N166" s="295" t="str">
        <f>IF(FN_MC!K163="","*",FN_MC!K163)</f>
        <v>*</v>
      </c>
      <c r="O166" s="295" t="str">
        <f>IF(FN_MC!L163="","*",FN_MC!L163)</f>
        <v>-</v>
      </c>
      <c r="P166" s="110"/>
      <c r="Q166" s="127" t="str">
        <f>IF(FN_MC!O163="","*",FN_MC!O163)</f>
        <v>*</v>
      </c>
      <c r="R166" s="127" t="str">
        <f>IF(FN_MC!P163="","*",FN_MC!P163)</f>
        <v>*</v>
      </c>
      <c r="S166" s="109" t="str">
        <f>IF(FN_MC!Q163="","*",CONCATENATE(FN_MC!Q163," ",FN_MC!R163))</f>
        <v>*</v>
      </c>
      <c r="T166" s="109" t="str">
        <f>IF(FN_MC!V163="","*",FN_MC!V163)</f>
        <v>*</v>
      </c>
      <c r="U166" s="109" t="str">
        <f>IF(FN_MC!W163="","*",FN_MC!W163)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>
      <c r="A167" s="108" t="str">
        <f>IF(FN_MC!Y164="","*",FN_MC!Y164)</f>
        <v>*</v>
      </c>
      <c r="B167" s="108" t="str">
        <f>IF(FN_MC!X164="","*",FN_MC!X164)</f>
        <v>Oportunidade</v>
      </c>
      <c r="C167" s="108" t="str">
        <f>IF(FN_MC!Z164="","*",FN_MC!Z164)</f>
        <v>*</v>
      </c>
      <c r="D167" s="109" t="str">
        <f>IF(FN_MC!S164="","*",FN_MC!S164)</f>
        <v>MALHA CENTRAL</v>
      </c>
      <c r="E167" s="109" t="str">
        <f>IF(FN_MC!T164="","*",FN_MC!T164)</f>
        <v>RAMAL</v>
      </c>
      <c r="F167" s="109">
        <f>IF(FN_MC!B164="","*",FN_MC!B164)</f>
        <v>46031</v>
      </c>
      <c r="G167" s="109" t="str">
        <f>IF(FN_MC!D164="","*",FN_MC!D164)</f>
        <v>E40</v>
      </c>
      <c r="H167" s="109" t="str">
        <f>IF(FN_MC!F164="","*",FN_MC!F164)</f>
        <v>DESLOCAMENTO</v>
      </c>
      <c r="I167" s="109" t="str">
        <f>IF(FN_MC!H164="","*",FN_MC!H164)</f>
        <v>ZFH2</v>
      </c>
      <c r="J167" s="109" t="str">
        <f>IF(FN_MC!I164="","*",FN_MC!I164)</f>
        <v>ZTO</v>
      </c>
      <c r="K167" s="109" t="str">
        <f>IF(FN_MC!M164="","*",FN_MC!M164)</f>
        <v>ZFH</v>
      </c>
      <c r="L167" s="333" t="str">
        <f>IF(FN_MC!N164="","*",FN_MC!N164)</f>
        <v>ZFH1</v>
      </c>
      <c r="M167" s="110">
        <f>IF(FN_MC!J164="","*",FN_MC!J164)</f>
        <v>78</v>
      </c>
      <c r="N167" s="295">
        <f>IF(FN_MC!K164="","*",FN_MC!K164)</f>
        <v>189.5</v>
      </c>
      <c r="O167" s="295">
        <f>IF(FN_MC!L164="","*",FN_MC!L164)</f>
        <v>7.5</v>
      </c>
      <c r="P167" s="110"/>
      <c r="Q167" s="127">
        <f>IF(FN_MC!O164="","*",FN_MC!O164)</f>
        <v>0.41666666666666669</v>
      </c>
      <c r="R167" s="127">
        <f>IF(FN_MC!P164="","*",FN_MC!P164)</f>
        <v>4.1666666666666664E-2</v>
      </c>
      <c r="S167" s="109" t="str">
        <f>IF(FN_MC!Q164="","*",CONCATENATE(FN_MC!Q164," ",FN_MC!R164))</f>
        <v>1 BINÁRIO</v>
      </c>
      <c r="T167" s="109" t="str">
        <f>IF(FN_MC!V164="","*",FN_MC!V164)</f>
        <v>PCM</v>
      </c>
      <c r="U167" s="109" t="str">
        <f>IF(FN_MC!W164="","*",FN_MC!W164)</f>
        <v>Deslocamento de ZFH- ZTO</v>
      </c>
      <c r="V167" s="111">
        <f ca="1">_xlfn.XLOOKUP(G167&amp;$V$2,BS_CONTROLE[CHAVE],BS_CONTROLE[Quantidade_11],"-")</f>
        <v>0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IF(FN_MC!Y165="","*",FN_MC!Y165)</f>
        <v>*</v>
      </c>
      <c r="B168" s="108" t="str">
        <f>IF(FN_MC!X165="","*",FN_MC!X165)</f>
        <v>*</v>
      </c>
      <c r="C168" s="108" t="str">
        <f>IF(FN_MC!Z165="","*",FN_MC!Z165)</f>
        <v>*</v>
      </c>
      <c r="D168" s="109" t="str">
        <f>IF(FN_MC!S165="","*",FN_MC!S165)</f>
        <v>-</v>
      </c>
      <c r="E168" s="109" t="str">
        <f>IF(FN_MC!T165="","*",FN_MC!T165)</f>
        <v>-</v>
      </c>
      <c r="F168" s="109" t="str">
        <f>IF(FN_MC!B165="","*",FN_MC!B165)</f>
        <v>*</v>
      </c>
      <c r="G168" s="109" t="str">
        <f>IF(FN_MC!D165="","*",FN_MC!D165)</f>
        <v>*</v>
      </c>
      <c r="H168" s="109" t="str">
        <f>IF(FN_MC!F165="","*",FN_MC!F165)</f>
        <v>*</v>
      </c>
      <c r="I168" s="109" t="str">
        <f>IF(FN_MC!H165="","*",FN_MC!H165)</f>
        <v>*</v>
      </c>
      <c r="J168" s="109" t="str">
        <f>IF(FN_MC!I165="","*",FN_MC!I165)</f>
        <v>*</v>
      </c>
      <c r="K168" s="109" t="str">
        <f>IF(FN_MC!M165="","*",FN_MC!M165)</f>
        <v>-</v>
      </c>
      <c r="L168" s="333" t="str">
        <f>IF(FN_MC!N165="","*",FN_MC!N165)</f>
        <v>-</v>
      </c>
      <c r="M168" s="110" t="str">
        <f>IF(FN_MC!J165="","*",FN_MC!J165)</f>
        <v>*</v>
      </c>
      <c r="N168" s="295" t="str">
        <f>IF(FN_MC!K165="","*",FN_MC!K165)</f>
        <v>*</v>
      </c>
      <c r="O168" s="295" t="str">
        <f>IF(FN_MC!L165="","*",FN_MC!L165)</f>
        <v>-</v>
      </c>
      <c r="P168" s="110"/>
      <c r="Q168" s="127" t="str">
        <f>IF(FN_MC!O165="","*",FN_MC!O165)</f>
        <v>*</v>
      </c>
      <c r="R168" s="127" t="str">
        <f>IF(FN_MC!P165="","*",FN_MC!P165)</f>
        <v>*</v>
      </c>
      <c r="S168" s="109" t="str">
        <f>IF(FN_MC!Q165="","*",CONCATENATE(FN_MC!Q165," ",FN_MC!R165))</f>
        <v>*</v>
      </c>
      <c r="T168" s="109" t="str">
        <f>IF(FN_MC!V165="","*",FN_MC!V165)</f>
        <v>*</v>
      </c>
      <c r="U168" s="109" t="str">
        <f>IF(FN_MC!W165="","*",FN_MC!W165)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>
      <c r="A169" s="108" t="str">
        <f>IF(FN_MC!Y166="","*",FN_MC!Y166)</f>
        <v>*</v>
      </c>
      <c r="B169" s="108" t="str">
        <f>IF(FN_MC!X166="","*",FN_MC!X166)</f>
        <v>Oportunidade</v>
      </c>
      <c r="C169" s="108" t="str">
        <f>IF(FN_MC!Z166="","*",FN_MC!Z166)</f>
        <v>*</v>
      </c>
      <c r="D169" s="109" t="str">
        <f>IF(FN_MC!S166="","*",FN_MC!S166)</f>
        <v>MALHA CENTRAL</v>
      </c>
      <c r="E169" s="109" t="str">
        <f>IF(FN_MC!T166="","*",FN_MC!T166)</f>
        <v>RAMAL</v>
      </c>
      <c r="F169" s="109">
        <f>IF(FN_MC!B166="","*",FN_MC!B166)</f>
        <v>46031</v>
      </c>
      <c r="G169" s="109" t="str">
        <f>IF(FN_MC!D166="","*",FN_MC!D166)</f>
        <v>E42</v>
      </c>
      <c r="H169" s="109" t="str">
        <f>IF(FN_MC!F166="","*",FN_MC!F166)</f>
        <v>DESLOCAMENTO</v>
      </c>
      <c r="I169" s="109" t="str">
        <f>IF(FN_MC!H166="","*",FN_MC!H166)</f>
        <v>ZTP</v>
      </c>
      <c r="J169" s="109" t="str">
        <f>IF(FN_MC!I166="","*",FN_MC!I166)</f>
        <v>ZEV</v>
      </c>
      <c r="K169" s="109" t="str">
        <f>IF(FN_MC!M166="","*",FN_MC!M166)</f>
        <v>ZTPZEV</v>
      </c>
      <c r="L169" s="333" t="str">
        <f>IF(FN_MC!N166="","*",FN_MC!N166)</f>
        <v>ZTP-ZEV</v>
      </c>
      <c r="M169" s="110">
        <f>IF(FN_MC!J166="","*",FN_MC!J166)</f>
        <v>78</v>
      </c>
      <c r="N169" s="295">
        <f>IF(FN_MC!K166="","*",FN_MC!K166)</f>
        <v>334</v>
      </c>
      <c r="O169" s="295">
        <f>IF(FN_MC!L166="","*",FN_MC!L166)</f>
        <v>158</v>
      </c>
      <c r="P169" s="110"/>
      <c r="Q169" s="127">
        <f>IF(FN_MC!O166="","*",FN_MC!O166)</f>
        <v>0.54166666666666663</v>
      </c>
      <c r="R169" s="127">
        <f>IF(FN_MC!P166="","*",FN_MC!P166)</f>
        <v>4.1666666666666664E-2</v>
      </c>
      <c r="S169" s="109" t="str">
        <f>IF(FN_MC!Q166="","*",CONCATENATE(FN_MC!Q166," ",FN_MC!R166))</f>
        <v>1 BINÁRIO</v>
      </c>
      <c r="T169" s="109" t="str">
        <f>IF(FN_MC!V166="","*",FN_MC!V166)</f>
        <v>PCM</v>
      </c>
      <c r="U169" s="109" t="str">
        <f>IF(FN_MC!W166="","*",FN_MC!W166)</f>
        <v>Deslocamento de ZTP para ZEV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IF(FN_MC!Y167="","*",FN_MC!Y167)</f>
        <v>*</v>
      </c>
      <c r="B170" s="108" t="str">
        <f>IF(FN_MC!X167="","*",FN_MC!X167)</f>
        <v>*</v>
      </c>
      <c r="C170" s="108" t="str">
        <f>IF(FN_MC!Z167="","*",FN_MC!Z167)</f>
        <v>*</v>
      </c>
      <c r="D170" s="109" t="str">
        <f>IF(FN_MC!S167="","*",FN_MC!S167)</f>
        <v>-</v>
      </c>
      <c r="E170" s="109" t="str">
        <f>IF(FN_MC!T167="","*",FN_MC!T167)</f>
        <v>-</v>
      </c>
      <c r="F170" s="109" t="str">
        <f>IF(FN_MC!B167="","*",FN_MC!B167)</f>
        <v>*</v>
      </c>
      <c r="G170" s="109" t="str">
        <f>IF(FN_MC!D167="","*",FN_MC!D167)</f>
        <v>*</v>
      </c>
      <c r="H170" s="109" t="str">
        <f>IF(FN_MC!F167="","*",FN_MC!F167)</f>
        <v>*</v>
      </c>
      <c r="I170" s="109" t="str">
        <f>IF(FN_MC!H167="","*",FN_MC!H167)</f>
        <v>*</v>
      </c>
      <c r="J170" s="109" t="str">
        <f>IF(FN_MC!I167="","*",FN_MC!I167)</f>
        <v>*</v>
      </c>
      <c r="K170" s="109" t="str">
        <f>IF(FN_MC!M167="","*",FN_MC!M167)</f>
        <v>-</v>
      </c>
      <c r="L170" s="333" t="str">
        <f>IF(FN_MC!N167="","*",FN_MC!N167)</f>
        <v>-</v>
      </c>
      <c r="M170" s="110" t="str">
        <f>IF(FN_MC!J167="","*",FN_MC!J167)</f>
        <v>*</v>
      </c>
      <c r="N170" s="295" t="str">
        <f>IF(FN_MC!K167="","*",FN_MC!K167)</f>
        <v>*</v>
      </c>
      <c r="O170" s="295" t="str">
        <f>IF(FN_MC!L167="","*",FN_MC!L167)</f>
        <v>-</v>
      </c>
      <c r="P170" s="110"/>
      <c r="Q170" s="127" t="str">
        <f>IF(FN_MC!O167="","*",FN_MC!O167)</f>
        <v>*</v>
      </c>
      <c r="R170" s="127" t="str">
        <f>IF(FN_MC!P167="","*",FN_MC!P167)</f>
        <v>*</v>
      </c>
      <c r="S170" s="109" t="str">
        <f>IF(FN_MC!Q167="","*",CONCATENATE(FN_MC!Q167," ",FN_MC!R167))</f>
        <v>*</v>
      </c>
      <c r="T170" s="109" t="str">
        <f>IF(FN_MC!V167="","*",FN_MC!V167)</f>
        <v>*</v>
      </c>
      <c r="U170" s="109" t="str">
        <f>IF(FN_MC!W167="","*",FN_MC!W167)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IF(FN_MC!Y168="","*",FN_MC!Y168)</f>
        <v>*</v>
      </c>
      <c r="B171" s="108" t="str">
        <f>IF(FN_MC!X168="","*",FN_MC!X168)</f>
        <v>*</v>
      </c>
      <c r="C171" s="108" t="str">
        <f>IF(FN_MC!Z168="","*",FN_MC!Z168)</f>
        <v>*</v>
      </c>
      <c r="D171" s="109" t="str">
        <f>IF(FN_MC!S168="","*",FN_MC!S168)</f>
        <v>-</v>
      </c>
      <c r="E171" s="109" t="str">
        <f>IF(FN_MC!T168="","*",FN_MC!T168)</f>
        <v>-</v>
      </c>
      <c r="F171" s="109" t="str">
        <f>IF(FN_MC!B168="","*",FN_MC!B168)</f>
        <v>*</v>
      </c>
      <c r="G171" s="109" t="str">
        <f>IF(FN_MC!D168="","*",FN_MC!D168)</f>
        <v>*</v>
      </c>
      <c r="H171" s="109" t="str">
        <f>IF(FN_MC!F168="","*",FN_MC!F168)</f>
        <v>*</v>
      </c>
      <c r="I171" s="109" t="str">
        <f>IF(FN_MC!H168="","*",FN_MC!H168)</f>
        <v>*</v>
      </c>
      <c r="J171" s="109" t="str">
        <f>IF(FN_MC!I168="","*",FN_MC!I168)</f>
        <v>*</v>
      </c>
      <c r="K171" s="109" t="str">
        <f>IF(FN_MC!M168="","*",FN_MC!M168)</f>
        <v>-</v>
      </c>
      <c r="L171" s="333" t="str">
        <f>IF(FN_MC!N168="","*",FN_MC!N168)</f>
        <v>-</v>
      </c>
      <c r="M171" s="110" t="str">
        <f>IF(FN_MC!J168="","*",FN_MC!J168)</f>
        <v>*</v>
      </c>
      <c r="N171" s="295" t="str">
        <f>IF(FN_MC!K168="","*",FN_MC!K168)</f>
        <v>*</v>
      </c>
      <c r="O171" s="295" t="str">
        <f>IF(FN_MC!L168="","*",FN_MC!L168)</f>
        <v>-</v>
      </c>
      <c r="P171" s="110"/>
      <c r="Q171" s="127" t="str">
        <f>IF(FN_MC!O168="","*",FN_MC!O168)</f>
        <v>*</v>
      </c>
      <c r="R171" s="127" t="str">
        <f>IF(FN_MC!P168="","*",FN_MC!P168)</f>
        <v>*</v>
      </c>
      <c r="S171" s="109" t="str">
        <f>IF(FN_MC!Q168="","*",CONCATENATE(FN_MC!Q168," ",FN_MC!R168))</f>
        <v>*</v>
      </c>
      <c r="T171" s="109" t="str">
        <f>IF(FN_MC!V168="","*",FN_MC!V168)</f>
        <v>*</v>
      </c>
      <c r="U171" s="109" t="str">
        <f>IF(FN_MC!W168="","*",FN_MC!W168)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IF(FN_MC!Y169="","*",FN_MC!Y169)</f>
        <v>*</v>
      </c>
      <c r="B172" s="108" t="str">
        <f>IF(FN_MC!X169="","*",FN_MC!X169)</f>
        <v>*</v>
      </c>
      <c r="C172" s="108" t="str">
        <f>IF(FN_MC!Z169="","*",FN_MC!Z169)</f>
        <v>*</v>
      </c>
      <c r="D172" s="109" t="str">
        <f>IF(FN_MC!S169="","*",FN_MC!S169)</f>
        <v>-</v>
      </c>
      <c r="E172" s="109" t="str">
        <f>IF(FN_MC!T169="","*",FN_MC!T169)</f>
        <v>-</v>
      </c>
      <c r="F172" s="109" t="str">
        <f>IF(FN_MC!B169="","*",FN_MC!B169)</f>
        <v>*</v>
      </c>
      <c r="G172" s="109" t="str">
        <f>IF(FN_MC!D169="","*",FN_MC!D169)</f>
        <v>*</v>
      </c>
      <c r="H172" s="109" t="str">
        <f>IF(FN_MC!F169="","*",FN_MC!F169)</f>
        <v>*</v>
      </c>
      <c r="I172" s="109" t="str">
        <f>IF(FN_MC!H169="","*",FN_MC!H169)</f>
        <v>*</v>
      </c>
      <c r="J172" s="109" t="str">
        <f>IF(FN_MC!I169="","*",FN_MC!I169)</f>
        <v>*</v>
      </c>
      <c r="K172" s="109" t="str">
        <f>IF(FN_MC!M169="","*",FN_MC!M169)</f>
        <v>-</v>
      </c>
      <c r="L172" s="333" t="str">
        <f>IF(FN_MC!N169="","*",FN_MC!N169)</f>
        <v>-</v>
      </c>
      <c r="M172" s="110" t="str">
        <f>IF(FN_MC!J169="","*",FN_MC!J169)</f>
        <v>*</v>
      </c>
      <c r="N172" s="295" t="str">
        <f>IF(FN_MC!K169="","*",FN_MC!K169)</f>
        <v>*</v>
      </c>
      <c r="O172" s="295" t="str">
        <f>IF(FN_MC!L169="","*",FN_MC!L169)</f>
        <v>-</v>
      </c>
      <c r="P172" s="110"/>
      <c r="Q172" s="127" t="str">
        <f>IF(FN_MC!O169="","*",FN_MC!O169)</f>
        <v>*</v>
      </c>
      <c r="R172" s="127" t="str">
        <f>IF(FN_MC!P169="","*",FN_MC!P169)</f>
        <v>*</v>
      </c>
      <c r="S172" s="109" t="str">
        <f>IF(FN_MC!Q169="","*",CONCATENATE(FN_MC!Q169," ",FN_MC!R169))</f>
        <v>*</v>
      </c>
      <c r="T172" s="109" t="str">
        <f>IF(FN_MC!V169="","*",FN_MC!V169)</f>
        <v>*</v>
      </c>
      <c r="U172" s="109" t="str">
        <f>IF(FN_MC!W169="","*",FN_MC!W169)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IF(FN_MC!Y170="","*",FN_MC!Y170)</f>
        <v>*</v>
      </c>
      <c r="B173" s="108" t="str">
        <f>IF(FN_MC!X170="","*",FN_MC!X170)</f>
        <v>*</v>
      </c>
      <c r="C173" s="108" t="str">
        <f>IF(FN_MC!Z170="","*",FN_MC!Z170)</f>
        <v>*</v>
      </c>
      <c r="D173" s="109" t="str">
        <f>IF(FN_MC!S170="","*",FN_MC!S170)</f>
        <v>-</v>
      </c>
      <c r="E173" s="109" t="str">
        <f>IF(FN_MC!T170="","*",FN_MC!T170)</f>
        <v>-</v>
      </c>
      <c r="F173" s="109" t="str">
        <f>IF(FN_MC!B170="","*",FN_MC!B170)</f>
        <v>*</v>
      </c>
      <c r="G173" s="109" t="str">
        <f>IF(FN_MC!D170="","*",FN_MC!D170)</f>
        <v>*</v>
      </c>
      <c r="H173" s="109" t="str">
        <f>IF(FN_MC!F170="","*",FN_MC!F170)</f>
        <v>*</v>
      </c>
      <c r="I173" s="109" t="str">
        <f>IF(FN_MC!H170="","*",FN_MC!H170)</f>
        <v>*</v>
      </c>
      <c r="J173" s="109" t="str">
        <f>IF(FN_MC!I170="","*",FN_MC!I170)</f>
        <v>*</v>
      </c>
      <c r="K173" s="109" t="str">
        <f>IF(FN_MC!M170="","*",FN_MC!M170)</f>
        <v>-</v>
      </c>
      <c r="L173" s="333" t="str">
        <f>IF(FN_MC!N170="","*",FN_MC!N170)</f>
        <v>-</v>
      </c>
      <c r="M173" s="110" t="str">
        <f>IF(FN_MC!J170="","*",FN_MC!J170)</f>
        <v>*</v>
      </c>
      <c r="N173" s="295" t="str">
        <f>IF(FN_MC!K170="","*",FN_MC!K170)</f>
        <v>*</v>
      </c>
      <c r="O173" s="295" t="str">
        <f>IF(FN_MC!L170="","*",FN_MC!L170)</f>
        <v>-</v>
      </c>
      <c r="P173" s="110"/>
      <c r="Q173" s="127" t="str">
        <f>IF(FN_MC!O170="","*",FN_MC!O170)</f>
        <v>*</v>
      </c>
      <c r="R173" s="127" t="str">
        <f>IF(FN_MC!P170="","*",FN_MC!P170)</f>
        <v>*</v>
      </c>
      <c r="S173" s="109" t="str">
        <f>IF(FN_MC!Q170="","*",CONCATENATE(FN_MC!Q170," ",FN_MC!R170))</f>
        <v>*</v>
      </c>
      <c r="T173" s="109" t="str">
        <f>IF(FN_MC!V170="","*",FN_MC!V170)</f>
        <v>*</v>
      </c>
      <c r="U173" s="109" t="str">
        <f>IF(FN_MC!W170="","*",FN_MC!W170)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IF(FN_MC!Y171="","*",FN_MC!Y171)</f>
        <v>*</v>
      </c>
      <c r="B174" s="108" t="str">
        <f>IF(FN_MC!X171="","*",FN_MC!X171)</f>
        <v>*</v>
      </c>
      <c r="C174" s="108" t="str">
        <f>IF(FN_MC!Z171="","*",FN_MC!Z171)</f>
        <v>*</v>
      </c>
      <c r="D174" s="109" t="str">
        <f>IF(FN_MC!S171="","*",FN_MC!S171)</f>
        <v>-</v>
      </c>
      <c r="E174" s="109" t="str">
        <f>IF(FN_MC!T171="","*",FN_MC!T171)</f>
        <v>-</v>
      </c>
      <c r="F174" s="109" t="str">
        <f>IF(FN_MC!B171="","*",FN_MC!B171)</f>
        <v>*</v>
      </c>
      <c r="G174" s="109" t="str">
        <f>IF(FN_MC!D171="","*",FN_MC!D171)</f>
        <v>*</v>
      </c>
      <c r="H174" s="109" t="str">
        <f>IF(FN_MC!F171="","*",FN_MC!F171)</f>
        <v>*</v>
      </c>
      <c r="I174" s="109" t="str">
        <f>IF(FN_MC!H171="","*",FN_MC!H171)</f>
        <v>*</v>
      </c>
      <c r="J174" s="109" t="str">
        <f>IF(FN_MC!I171="","*",FN_MC!I171)</f>
        <v>*</v>
      </c>
      <c r="K174" s="109" t="str">
        <f>IF(FN_MC!M171="","*",FN_MC!M171)</f>
        <v>-</v>
      </c>
      <c r="L174" s="333" t="str">
        <f>IF(FN_MC!N171="","*",FN_MC!N171)</f>
        <v>-</v>
      </c>
      <c r="M174" s="110" t="str">
        <f>IF(FN_MC!J171="","*",FN_MC!J171)</f>
        <v>*</v>
      </c>
      <c r="N174" s="295" t="str">
        <f>IF(FN_MC!K171="","*",FN_MC!K171)</f>
        <v>*</v>
      </c>
      <c r="O174" s="295" t="str">
        <f>IF(FN_MC!L171="","*",FN_MC!L171)</f>
        <v>-</v>
      </c>
      <c r="P174" s="110"/>
      <c r="Q174" s="127" t="str">
        <f>IF(FN_MC!O171="","*",FN_MC!O171)</f>
        <v>*</v>
      </c>
      <c r="R174" s="127" t="str">
        <f>IF(FN_MC!P171="","*",FN_MC!P171)</f>
        <v>*</v>
      </c>
      <c r="S174" s="109" t="str">
        <f>IF(FN_MC!Q171="","*",CONCATENATE(FN_MC!Q171," ",FN_MC!R171))</f>
        <v>*</v>
      </c>
      <c r="T174" s="109" t="str">
        <f>IF(FN_MC!V171="","*",FN_MC!V171)</f>
        <v>*</v>
      </c>
      <c r="U174" s="109" t="str">
        <f>IF(FN_MC!W171="","*",FN_MC!W171)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IF(FN_MC!Y172="","*",FN_MC!Y172)</f>
        <v>*</v>
      </c>
      <c r="B175" s="108" t="str">
        <f>IF(FN_MC!X172="","*",FN_MC!X172)</f>
        <v>*</v>
      </c>
      <c r="C175" s="108" t="str">
        <f>IF(FN_MC!Z172="","*",FN_MC!Z172)</f>
        <v>*</v>
      </c>
      <c r="D175" s="109" t="str">
        <f>IF(FN_MC!S172="","*",FN_MC!S172)</f>
        <v>-</v>
      </c>
      <c r="E175" s="109" t="str">
        <f>IF(FN_MC!T172="","*",FN_MC!T172)</f>
        <v>-</v>
      </c>
      <c r="F175" s="109" t="str">
        <f>IF(FN_MC!B172="","*",FN_MC!B172)</f>
        <v>*</v>
      </c>
      <c r="G175" s="109" t="str">
        <f>IF(FN_MC!D172="","*",FN_MC!D172)</f>
        <v>*</v>
      </c>
      <c r="H175" s="109" t="str">
        <f>IF(FN_MC!F172="","*",FN_MC!F172)</f>
        <v>*</v>
      </c>
      <c r="I175" s="109" t="str">
        <f>IF(FN_MC!H172="","*",FN_MC!H172)</f>
        <v>*</v>
      </c>
      <c r="J175" s="109" t="str">
        <f>IF(FN_MC!I172="","*",FN_MC!I172)</f>
        <v>*</v>
      </c>
      <c r="K175" s="109" t="str">
        <f>IF(FN_MC!M172="","*",FN_MC!M172)</f>
        <v>-</v>
      </c>
      <c r="L175" s="333" t="str">
        <f>IF(FN_MC!N172="","*",FN_MC!N172)</f>
        <v>-</v>
      </c>
      <c r="M175" s="110" t="str">
        <f>IF(FN_MC!J172="","*",FN_MC!J172)</f>
        <v>*</v>
      </c>
      <c r="N175" s="295" t="str">
        <f>IF(FN_MC!K172="","*",FN_MC!K172)</f>
        <v>*</v>
      </c>
      <c r="O175" s="295" t="str">
        <f>IF(FN_MC!L172="","*",FN_MC!L172)</f>
        <v>-</v>
      </c>
      <c r="P175" s="110"/>
      <c r="Q175" s="127" t="str">
        <f>IF(FN_MC!O172="","*",FN_MC!O172)</f>
        <v>*</v>
      </c>
      <c r="R175" s="127" t="str">
        <f>IF(FN_MC!P172="","*",FN_MC!P172)</f>
        <v>*</v>
      </c>
      <c r="S175" s="109" t="str">
        <f>IF(FN_MC!Q172="","*",CONCATENATE(FN_MC!Q172," ",FN_MC!R172))</f>
        <v>*</v>
      </c>
      <c r="T175" s="109" t="str">
        <f>IF(FN_MC!V172="","*",FN_MC!V172)</f>
        <v>*</v>
      </c>
      <c r="U175" s="109" t="str">
        <f>IF(FN_MC!W172="","*",FN_MC!W172)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IF(FN_MC!Y173="","*",FN_MC!Y173)</f>
        <v>*</v>
      </c>
      <c r="B176" s="108" t="str">
        <f>IF(FN_MC!X173="","*",FN_MC!X173)</f>
        <v>*</v>
      </c>
      <c r="C176" s="108" t="str">
        <f>IF(FN_MC!Z173="","*",FN_MC!Z173)</f>
        <v>*</v>
      </c>
      <c r="D176" s="109" t="str">
        <f>IF(FN_MC!S173="","*",FN_MC!S173)</f>
        <v>-</v>
      </c>
      <c r="E176" s="109" t="str">
        <f>IF(FN_MC!T173="","*",FN_MC!T173)</f>
        <v>-</v>
      </c>
      <c r="F176" s="109" t="str">
        <f>IF(FN_MC!B173="","*",FN_MC!B173)</f>
        <v>*</v>
      </c>
      <c r="G176" s="109" t="str">
        <f>IF(FN_MC!D173="","*",FN_MC!D173)</f>
        <v>*</v>
      </c>
      <c r="H176" s="109" t="str">
        <f>IF(FN_MC!F173="","*",FN_MC!F173)</f>
        <v>*</v>
      </c>
      <c r="I176" s="109" t="str">
        <f>IF(FN_MC!H173="","*",FN_MC!H173)</f>
        <v>*</v>
      </c>
      <c r="J176" s="109" t="str">
        <f>IF(FN_MC!I173="","*",FN_MC!I173)</f>
        <v>*</v>
      </c>
      <c r="K176" s="109" t="str">
        <f>IF(FN_MC!M173="","*",FN_MC!M173)</f>
        <v>-</v>
      </c>
      <c r="L176" s="333" t="str">
        <f>IF(FN_MC!N173="","*",FN_MC!N173)</f>
        <v>-</v>
      </c>
      <c r="M176" s="110" t="str">
        <f>IF(FN_MC!J173="","*",FN_MC!J173)</f>
        <v>*</v>
      </c>
      <c r="N176" s="295" t="str">
        <f>IF(FN_MC!K173="","*",FN_MC!K173)</f>
        <v>*</v>
      </c>
      <c r="O176" s="295" t="str">
        <f>IF(FN_MC!L173="","*",FN_MC!L173)</f>
        <v>-</v>
      </c>
      <c r="P176" s="110"/>
      <c r="Q176" s="127" t="str">
        <f>IF(FN_MC!O173="","*",FN_MC!O173)</f>
        <v>*</v>
      </c>
      <c r="R176" s="127" t="str">
        <f>IF(FN_MC!P173="","*",FN_MC!P173)</f>
        <v>*</v>
      </c>
      <c r="S176" s="109" t="str">
        <f>IF(FN_MC!Q173="","*",CONCATENATE(FN_MC!Q173," ",FN_MC!R173))</f>
        <v>*</v>
      </c>
      <c r="T176" s="109" t="str">
        <f>IF(FN_MC!V173="","*",FN_MC!V173)</f>
        <v>*</v>
      </c>
      <c r="U176" s="109" t="str">
        <f>IF(FN_MC!W173="","*",FN_MC!W173)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IF(FN_MC!Y174="","*",FN_MC!Y174)</f>
        <v>*</v>
      </c>
      <c r="B177" s="108" t="str">
        <f>IF(FN_MC!X174="","*",FN_MC!X174)</f>
        <v>*</v>
      </c>
      <c r="C177" s="108" t="str">
        <f>IF(FN_MC!Z174="","*",FN_MC!Z174)</f>
        <v>*</v>
      </c>
      <c r="D177" s="109" t="str">
        <f>IF(FN_MC!S174="","*",FN_MC!S174)</f>
        <v>-</v>
      </c>
      <c r="E177" s="109" t="str">
        <f>IF(FN_MC!T174="","*",FN_MC!T174)</f>
        <v>-</v>
      </c>
      <c r="F177" s="109" t="str">
        <f>IF(FN_MC!B174="","*",FN_MC!B174)</f>
        <v>*</v>
      </c>
      <c r="G177" s="109" t="str">
        <f>IF(FN_MC!D174="","*",FN_MC!D174)</f>
        <v>*</v>
      </c>
      <c r="H177" s="109" t="str">
        <f>IF(FN_MC!F174="","*",FN_MC!F174)</f>
        <v>*</v>
      </c>
      <c r="I177" s="109" t="str">
        <f>IF(FN_MC!H174="","*",FN_MC!H174)</f>
        <v>*</v>
      </c>
      <c r="J177" s="109" t="str">
        <f>IF(FN_MC!I174="","*",FN_MC!I174)</f>
        <v>*</v>
      </c>
      <c r="K177" s="109" t="str">
        <f>IF(FN_MC!M174="","*",FN_MC!M174)</f>
        <v>-</v>
      </c>
      <c r="L177" s="333" t="str">
        <f>IF(FN_MC!N174="","*",FN_MC!N174)</f>
        <v>-</v>
      </c>
      <c r="M177" s="110" t="str">
        <f>IF(FN_MC!J174="","*",FN_MC!J174)</f>
        <v>*</v>
      </c>
      <c r="N177" s="295" t="str">
        <f>IF(FN_MC!K174="","*",FN_MC!K174)</f>
        <v>*</v>
      </c>
      <c r="O177" s="295" t="str">
        <f>IF(FN_MC!L174="","*",FN_MC!L174)</f>
        <v>-</v>
      </c>
      <c r="P177" s="110"/>
      <c r="Q177" s="127" t="str">
        <f>IF(FN_MC!O174="","*",FN_MC!O174)</f>
        <v>*</v>
      </c>
      <c r="R177" s="127" t="str">
        <f>IF(FN_MC!P174="","*",FN_MC!P174)</f>
        <v>*</v>
      </c>
      <c r="S177" s="109" t="str">
        <f>IF(FN_MC!Q174="","*",CONCATENATE(FN_MC!Q174," ",FN_MC!R174))</f>
        <v>*</v>
      </c>
      <c r="T177" s="109" t="str">
        <f>IF(FN_MC!V174="","*",FN_MC!V174)</f>
        <v>*</v>
      </c>
      <c r="U177" s="109" t="str">
        <f>IF(FN_MC!W174="","*",FN_MC!W174)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IF(FN_MC!Y175="","*",FN_MC!Y175)</f>
        <v>*</v>
      </c>
      <c r="B178" s="108" t="str">
        <f>IF(FN_MC!X175="","*",FN_MC!X175)</f>
        <v>*</v>
      </c>
      <c r="C178" s="108" t="str">
        <f>IF(FN_MC!Z175="","*",FN_MC!Z175)</f>
        <v>*</v>
      </c>
      <c r="D178" s="109" t="str">
        <f>IF(FN_MC!S175="","*",FN_MC!S175)</f>
        <v>-</v>
      </c>
      <c r="E178" s="109" t="str">
        <f>IF(FN_MC!T175="","*",FN_MC!T175)</f>
        <v>-</v>
      </c>
      <c r="F178" s="109" t="str">
        <f>IF(FN_MC!B175="","*",FN_MC!B175)</f>
        <v>*</v>
      </c>
      <c r="G178" s="109" t="str">
        <f>IF(FN_MC!D175="","*",FN_MC!D175)</f>
        <v>*</v>
      </c>
      <c r="H178" s="109" t="str">
        <f>IF(FN_MC!F175="","*",FN_MC!F175)</f>
        <v>*</v>
      </c>
      <c r="I178" s="109" t="str">
        <f>IF(FN_MC!H175="","*",FN_MC!H175)</f>
        <v>*</v>
      </c>
      <c r="J178" s="109" t="str">
        <f>IF(FN_MC!I175="","*",FN_MC!I175)</f>
        <v>*</v>
      </c>
      <c r="K178" s="109" t="str">
        <f>IF(FN_MC!M175="","*",FN_MC!M175)</f>
        <v>-</v>
      </c>
      <c r="L178" s="333" t="str">
        <f>IF(FN_MC!N175="","*",FN_MC!N175)</f>
        <v>-</v>
      </c>
      <c r="M178" s="110" t="str">
        <f>IF(FN_MC!J175="","*",FN_MC!J175)</f>
        <v>*</v>
      </c>
      <c r="N178" s="295" t="str">
        <f>IF(FN_MC!K175="","*",FN_MC!K175)</f>
        <v>*</v>
      </c>
      <c r="O178" s="295" t="str">
        <f>IF(FN_MC!L175="","*",FN_MC!L175)</f>
        <v>-</v>
      </c>
      <c r="P178" s="110"/>
      <c r="Q178" s="127" t="str">
        <f>IF(FN_MC!O175="","*",FN_MC!O175)</f>
        <v>*</v>
      </c>
      <c r="R178" s="127" t="str">
        <f>IF(FN_MC!P175="","*",FN_MC!P175)</f>
        <v>*</v>
      </c>
      <c r="S178" s="109" t="str">
        <f>IF(FN_MC!Q175="","*",CONCATENATE(FN_MC!Q175," ",FN_MC!R175))</f>
        <v>*</v>
      </c>
      <c r="T178" s="109" t="str">
        <f>IF(FN_MC!V175="","*",FN_MC!V175)</f>
        <v>*</v>
      </c>
      <c r="U178" s="109" t="str">
        <f>IF(FN_MC!W175="","*",FN_MC!W175)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*</v>
      </c>
      <c r="H179" s="109" t="str">
        <f>IF(FN_MC!F176="","*",FN_MC!F176)</f>
        <v>*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-</v>
      </c>
      <c r="E185" s="109" t="str">
        <f>IF(FN_MC!T182="","*",FN_MC!T182)</f>
        <v>-</v>
      </c>
      <c r="F185" s="109" t="str">
        <f>IF(FN_MC!B182="","*",FN_MC!B182)</f>
        <v>*</v>
      </c>
      <c r="G185" s="109" t="str">
        <f>IF(FN_MC!D182="","*",FN_MC!D182)</f>
        <v>*</v>
      </c>
      <c r="H185" s="109" t="str">
        <f>IF(FN_MC!F182="","*",FN_MC!F182)</f>
        <v>*</v>
      </c>
      <c r="I185" s="109" t="str">
        <f>IF(FN_MC!H182="","*",FN_MC!H182)</f>
        <v>*</v>
      </c>
      <c r="J185" s="109" t="str">
        <f>IF(FN_MC!I182="","*",FN_MC!I182)</f>
        <v>*</v>
      </c>
      <c r="K185" s="109" t="str">
        <f>IF(FN_MC!M182="","*",FN_MC!M182)</f>
        <v>-</v>
      </c>
      <c r="L185" s="333" t="str">
        <f>IF(FN_MC!N182="","*",FN_MC!N182)</f>
        <v>-</v>
      </c>
      <c r="M185" s="110" t="str">
        <f>IF(FN_MC!J182="","*",FN_MC!J182)</f>
        <v>*</v>
      </c>
      <c r="N185" s="295" t="str">
        <f>IF(FN_MC!K182="","*",FN_MC!K182)</f>
        <v>*</v>
      </c>
      <c r="O185" s="295" t="str">
        <f>IF(FN_MC!L182="","*",FN_MC!L182)</f>
        <v>-</v>
      </c>
      <c r="P185" s="110"/>
      <c r="Q185" s="127" t="str">
        <f>IF(FN_MC!O182="","*",FN_MC!O182)</f>
        <v>*</v>
      </c>
      <c r="R185" s="127" t="str">
        <f>IF(FN_MC!P182="","*",FN_MC!P182)</f>
        <v>*</v>
      </c>
      <c r="S185" s="109" t="str">
        <f>IF(FN_MC!Q182="","*",CONCATENATE(FN_MC!Q182," ",FN_MC!R182))</f>
        <v>*</v>
      </c>
      <c r="T185" s="109" t="str">
        <f>IF(FN_MC!V182="","*",FN_MC!V182)</f>
        <v>*</v>
      </c>
      <c r="U185" s="109" t="str">
        <f>IF(FN_MC!W182="","*",FN_MC!W182)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 t="str">
        <f>IF(FN_MC!B195="","*",FN_MC!B195)</f>
        <v>*</v>
      </c>
      <c r="G198" s="109" t="str">
        <f>IF(FN_MC!D195="","*",FN_MC!D195)</f>
        <v>*</v>
      </c>
      <c r="H198" s="109" t="str">
        <f>IF(FN_MC!F195="","*",FN_MC!F195)</f>
        <v>*</v>
      </c>
      <c r="I198" s="109" t="str">
        <f>IF(FN_MC!H195="","*",FN_MC!H195)</f>
        <v>*</v>
      </c>
      <c r="J198" s="109" t="str">
        <f>IF(FN_MC!I195="","*",FN_MC!I195)</f>
        <v>*</v>
      </c>
      <c r="K198" s="109" t="str">
        <f>IF(FN_MC!M195="","*",FN_MC!M195)</f>
        <v>-</v>
      </c>
      <c r="L198" s="333" t="str">
        <f>IF(FN_MC!N195="","*",FN_MC!N195)</f>
        <v>-</v>
      </c>
      <c r="M198" s="110" t="str">
        <f>IF(FN_MC!J195="","*",FN_MC!J195)</f>
        <v>*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-</v>
      </c>
      <c r="E205" s="109" t="str">
        <f>IF(FN_MC!T203="","*",FN_MC!T203)</f>
        <v>-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-</v>
      </c>
      <c r="L205" s="333" t="str">
        <f>IF(FN_MC!N203="","*",FN_MC!N203)</f>
        <v>-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-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-</v>
      </c>
      <c r="E211" s="109" t="str">
        <f>IF(FN_MC!T209="","*",FN_MC!T209)</f>
        <v>-</v>
      </c>
      <c r="F211" s="109" t="str">
        <f>IF(FN_MC!B209="","*",FN_MC!B209)</f>
        <v>*</v>
      </c>
      <c r="G211" s="109" t="str">
        <f>IF(FN_MC!D209="","*",FN_MC!D209)</f>
        <v>*</v>
      </c>
      <c r="H211" s="109" t="str">
        <f>IF(FN_MC!F209="","*",FN_MC!F209)</f>
        <v>*</v>
      </c>
      <c r="I211" s="109" t="str">
        <f>IF(FN_MC!H209="","*",FN_MC!H209)</f>
        <v>*</v>
      </c>
      <c r="J211" s="109" t="str">
        <f>IF(FN_MC!I209="","*",FN_MC!I209)</f>
        <v>*</v>
      </c>
      <c r="K211" s="109" t="str">
        <f>IF(FN_MC!M209="","*",FN_MC!M209)</f>
        <v>-</v>
      </c>
      <c r="L211" s="333" t="str">
        <f>IF(FN_MC!N209="","*",FN_MC!N209)</f>
        <v>-</v>
      </c>
      <c r="M211" s="110" t="str">
        <f>IF(FN_MC!J209="","*",FN_MC!J209)</f>
        <v>*</v>
      </c>
      <c r="N211" s="295" t="str">
        <f>IF(FN_MC!K209="","*",FN_MC!K209)</f>
        <v>*</v>
      </c>
      <c r="O211" s="295" t="str">
        <f>IF(FN_MC!L209="","*",FN_MC!L209)</f>
        <v>-</v>
      </c>
      <c r="P211" s="110"/>
      <c r="Q211" s="127" t="str">
        <f>IF(FN_MC!O209="","*",FN_MC!O209)</f>
        <v>*</v>
      </c>
      <c r="R211" s="127" t="str">
        <f>IF(FN_MC!P209="","*",FN_MC!P209)</f>
        <v>*</v>
      </c>
      <c r="S211" s="109" t="str">
        <f>IF(FN_MC!Q209="","*",CONCATENATE(FN_MC!Q209," ",FN_MC!R209))</f>
        <v>*</v>
      </c>
      <c r="T211" s="109" t="str">
        <f>IF(FN_MC!V209="","*",FN_MC!V209)</f>
        <v>*</v>
      </c>
      <c r="U211" s="109" t="str">
        <f>IF(FN_MC!W209="","*",FN_MC!W209)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1408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7" t="s">
        <v>1409</v>
      </c>
      <c r="D1" s="387"/>
      <c r="E1" s="387"/>
      <c r="F1" s="387"/>
      <c r="G1" s="387"/>
      <c r="H1" s="387"/>
    </row>
    <row r="2" spans="3:8">
      <c r="C2" s="387"/>
      <c r="D2" s="387"/>
      <c r="E2" s="387"/>
      <c r="F2" s="387"/>
      <c r="G2" s="387"/>
      <c r="H2" s="387"/>
    </row>
    <row r="3" spans="3:8">
      <c r="C3" s="321" t="s">
        <v>105</v>
      </c>
      <c r="D3" s="321" t="s">
        <v>1410</v>
      </c>
      <c r="E3" s="321" t="s">
        <v>1411</v>
      </c>
      <c r="F3" s="321" t="s">
        <v>1412</v>
      </c>
      <c r="G3" s="321" t="s">
        <v>1413</v>
      </c>
      <c r="H3" s="321" t="s">
        <v>1414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1415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1416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8" t="s">
        <v>1417</v>
      </c>
      <c r="C2" s="388"/>
      <c r="D2" s="388"/>
      <c r="E2" s="388"/>
      <c r="F2" s="388"/>
      <c r="G2" s="388"/>
      <c r="H2" s="191"/>
    </row>
    <row r="3" spans="1:8">
      <c r="A3" s="191"/>
      <c r="B3" s="389"/>
      <c r="C3" s="389"/>
      <c r="D3" s="389"/>
      <c r="E3" s="389"/>
      <c r="F3" s="389"/>
      <c r="G3" s="389"/>
      <c r="H3" s="191"/>
    </row>
    <row r="4" spans="1:8" ht="40.5">
      <c r="A4" s="191"/>
      <c r="B4" s="326" t="s">
        <v>1418</v>
      </c>
      <c r="C4" s="326" t="s">
        <v>1419</v>
      </c>
      <c r="D4" s="326" t="s">
        <v>1420</v>
      </c>
      <c r="E4" s="326" t="s">
        <v>1421</v>
      </c>
      <c r="F4" s="326" t="s">
        <v>360</v>
      </c>
      <c r="G4" s="326" t="s">
        <v>1422</v>
      </c>
      <c r="H4" s="191"/>
    </row>
    <row r="5" spans="1:8" ht="43.5">
      <c r="A5" s="191"/>
      <c r="B5" s="327" t="s">
        <v>1423</v>
      </c>
      <c r="C5" s="327">
        <v>309525</v>
      </c>
      <c r="D5" s="327" t="s">
        <v>1424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1425</v>
      </c>
      <c r="C6" s="327">
        <v>256875</v>
      </c>
      <c r="D6" s="327" t="s">
        <v>1426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1427</v>
      </c>
      <c r="C7" s="327">
        <v>257278</v>
      </c>
      <c r="D7" s="327" t="s">
        <v>1428</v>
      </c>
      <c r="E7" s="327" t="s">
        <v>238</v>
      </c>
      <c r="F7" s="327" t="s">
        <v>1429</v>
      </c>
      <c r="G7" s="328">
        <v>46235</v>
      </c>
      <c r="H7" s="191"/>
    </row>
    <row r="8" spans="1:8" ht="43.5">
      <c r="A8" s="191"/>
      <c r="B8" s="327" t="s">
        <v>1430</v>
      </c>
      <c r="C8" s="327">
        <v>261794</v>
      </c>
      <c r="D8" s="327" t="s">
        <v>1431</v>
      </c>
      <c r="E8" s="327" t="s">
        <v>238</v>
      </c>
      <c r="F8" s="327" t="s">
        <v>1429</v>
      </c>
      <c r="G8" s="328">
        <v>46082</v>
      </c>
      <c r="H8" s="191"/>
    </row>
    <row r="9" spans="1:8" ht="43.5">
      <c r="A9" s="191"/>
      <c r="B9" s="327" t="s">
        <v>1432</v>
      </c>
      <c r="C9" s="327">
        <v>257033</v>
      </c>
      <c r="D9" s="327" t="s">
        <v>1433</v>
      </c>
      <c r="E9" s="327" t="s">
        <v>238</v>
      </c>
      <c r="F9" s="327" t="s">
        <v>547</v>
      </c>
      <c r="G9" s="327" t="s">
        <v>1434</v>
      </c>
      <c r="H9" s="191"/>
    </row>
    <row r="10" spans="1:8" ht="43.5">
      <c r="A10" s="191"/>
      <c r="B10" s="327" t="s">
        <v>1435</v>
      </c>
      <c r="C10" s="327">
        <v>396578</v>
      </c>
      <c r="D10" s="327" t="s">
        <v>1436</v>
      </c>
      <c r="E10" s="327" t="s">
        <v>238</v>
      </c>
      <c r="F10" s="327" t="s">
        <v>547</v>
      </c>
      <c r="G10" s="327" t="s">
        <v>1434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3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1437</v>
      </c>
      <c r="C2" s="95" t="s">
        <v>1156</v>
      </c>
      <c r="D2" s="95" t="s">
        <v>1158</v>
      </c>
      <c r="E2" s="95" t="s">
        <v>1438</v>
      </c>
      <c r="F2" s="95" t="s">
        <v>1439</v>
      </c>
      <c r="G2" s="95" t="s">
        <v>1440</v>
      </c>
      <c r="H2" s="95" t="s">
        <v>1441</v>
      </c>
      <c r="I2" s="95" t="s">
        <v>1442</v>
      </c>
      <c r="J2" s="95" t="s">
        <v>1443</v>
      </c>
      <c r="K2" s="130" t="s">
        <v>1444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e">
        <f>IF(FN_MC!#REF!="","*",FN_MC!#REF!)</f>
        <v>#REF!</v>
      </c>
      <c r="C125" s="120" t="e">
        <f>IF(FN_MC!#REF!="","*",FN_MC!#REF!)</f>
        <v>#REF!</v>
      </c>
      <c r="D125" s="120" t="e">
        <f>IF(FN_MC!#REF!="","*",FN_MC!#REF!)</f>
        <v>#REF!</v>
      </c>
      <c r="E125" s="120" t="e">
        <f>IF(FN_MC!#REF!="","*",FN_MC!#REF!)</f>
        <v>#REF!</v>
      </c>
      <c r="F125" s="136" t="e">
        <f>IF(FN_MC!#REF!="","*",FN_MC!#REF!)</f>
        <v>#REF!</v>
      </c>
      <c r="G125" s="120" t="e">
        <f>IF(FN_MC!#REF!="","*",FN_MC!#REF!)</f>
        <v>#REF!</v>
      </c>
      <c r="H125" s="120" t="e">
        <f>IF(FN_MC!#REF!="","*",FN_MC!#REF!)</f>
        <v>#REF!</v>
      </c>
      <c r="I125" s="120" t="e">
        <f>IF(FN_MC!#REF!="","*",FN_MC!#REF!)</f>
        <v>#REF!</v>
      </c>
      <c r="J125" s="121" t="e">
        <f>IF(FN_MC!#REF!="","*",FN_MC!#REF!)</f>
        <v>#REF!</v>
      </c>
      <c r="K125" s="133" t="e">
        <f>IF(FN_MC!#REF!="","*",FN_MC!#REF!)</f>
        <v>#REF!</v>
      </c>
    </row>
    <row r="126" spans="2:11" s="122" customFormat="1" hidden="1">
      <c r="B126" s="119" t="e">
        <f>IF(FN_MC!#REF!="","*",FN_MC!#REF!)</f>
        <v>#REF!</v>
      </c>
      <c r="C126" s="120" t="e">
        <f>IF(FN_MC!#REF!="","*",FN_MC!#REF!)</f>
        <v>#REF!</v>
      </c>
      <c r="D126" s="120" t="e">
        <f>IF(FN_MC!#REF!="","*",FN_MC!#REF!)</f>
        <v>#REF!</v>
      </c>
      <c r="E126" s="120" t="e">
        <f>IF(FN_MC!#REF!="","*",FN_MC!#REF!)</f>
        <v>#REF!</v>
      </c>
      <c r="F126" s="136" t="e">
        <f>IF(FN_MC!#REF!="","*",FN_MC!#REF!)</f>
        <v>#REF!</v>
      </c>
      <c r="G126" s="120" t="e">
        <f>IF(FN_MC!#REF!="","*",FN_MC!#REF!)</f>
        <v>#REF!</v>
      </c>
      <c r="H126" s="120" t="e">
        <f>IF(FN_MC!#REF!="","*",FN_MC!#REF!)</f>
        <v>#REF!</v>
      </c>
      <c r="I126" s="120" t="e">
        <f>IF(FN_MC!#REF!="","*",FN_MC!#REF!)</f>
        <v>#REF!</v>
      </c>
      <c r="J126" s="121" t="e">
        <f>IF(FN_MC!#REF!="","*",FN_MC!#REF!)</f>
        <v>#REF!</v>
      </c>
      <c r="K126" s="133" t="e">
        <f>IF(FN_MC!#REF!="","*",FN_MC!#REF!)</f>
        <v>#REF!</v>
      </c>
    </row>
    <row r="127" spans="2:11" s="122" customFormat="1" hidden="1">
      <c r="B127" s="119" t="e">
        <f>IF(FN_MC!#REF!="","*",FN_MC!#REF!)</f>
        <v>#REF!</v>
      </c>
      <c r="C127" s="120" t="e">
        <f>IF(FN_MC!#REF!="","*",FN_MC!#REF!)</f>
        <v>#REF!</v>
      </c>
      <c r="D127" s="120" t="e">
        <f>IF(FN_MC!#REF!="","*",FN_MC!#REF!)</f>
        <v>#REF!</v>
      </c>
      <c r="E127" s="120" t="e">
        <f>IF(FN_MC!#REF!="","*",FN_MC!#REF!)</f>
        <v>#REF!</v>
      </c>
      <c r="F127" s="136" t="e">
        <f>IF(FN_MC!#REF!="","*",FN_MC!#REF!)</f>
        <v>#REF!</v>
      </c>
      <c r="G127" s="120" t="e">
        <f>IF(FN_MC!#REF!="","*",FN_MC!#REF!)</f>
        <v>#REF!</v>
      </c>
      <c r="H127" s="120" t="e">
        <f>IF(FN_MC!#REF!="","*",FN_MC!#REF!)</f>
        <v>#REF!</v>
      </c>
      <c r="I127" s="120" t="e">
        <f>IF(FN_MC!#REF!="","*",FN_MC!#REF!)</f>
        <v>#REF!</v>
      </c>
      <c r="J127" s="121" t="e">
        <f>IF(FN_MC!#REF!="","*",FN_MC!#REF!)</f>
        <v>#REF!</v>
      </c>
      <c r="K127" s="133" t="e">
        <f>IF(FN_MC!#REF!="","*",FN_MC!#REF!)</f>
        <v>#REF!</v>
      </c>
    </row>
    <row r="128" spans="2:11" s="122" customFormat="1" hidden="1">
      <c r="B128" s="119" t="str">
        <f>IF(FN_MC!Y125="","*",FN_MC!Y125)</f>
        <v>*</v>
      </c>
      <c r="C128" s="120" t="str">
        <f>IF(FN_MC!B125="","*",FN_MC!B125)</f>
        <v>*</v>
      </c>
      <c r="D128" s="120" t="str">
        <f>IF(FN_MC!D125="","*",FN_MC!D125)</f>
        <v>*</v>
      </c>
      <c r="E128" s="120" t="str">
        <f>IF(FN_MC!H125="","*",FN_MC!H125)</f>
        <v>*</v>
      </c>
      <c r="F128" s="136" t="str">
        <f>IF(FN_MC!M125="","*",FN_MC!M125)</f>
        <v>-</v>
      </c>
      <c r="G128" s="120" t="str">
        <f>IF(FN_MC!I125="","*",FN_MC!I125)</f>
        <v>*</v>
      </c>
      <c r="H128" s="120" t="str">
        <f>IF(FN_MC!AB125="","*",FN_MC!AB125)</f>
        <v>*</v>
      </c>
      <c r="I128" s="120" t="str">
        <f>IF(FN_MC!AC125="","*",FN_MC!AC125)</f>
        <v>*</v>
      </c>
      <c r="J128" s="121" t="str">
        <f>IF(FN_MC!AA125="","*",FN_MC!AA125)</f>
        <v>*</v>
      </c>
      <c r="K128" s="133" t="str">
        <f>IF(FN_MC!AD125="","*",FN_MC!AD125)</f>
        <v>*</v>
      </c>
    </row>
    <row r="129" spans="2:11" s="122" customFormat="1" hidden="1">
      <c r="B129" s="119" t="str">
        <f>IF(FN_MC!Y126="","*",FN_MC!Y126)</f>
        <v>*</v>
      </c>
      <c r="C129" s="120" t="str">
        <f>IF(FN_MC!B126="","*",FN_MC!B126)</f>
        <v>*</v>
      </c>
      <c r="D129" s="120" t="str">
        <f>IF(FN_MC!D126="","*",FN_MC!D126)</f>
        <v>*</v>
      </c>
      <c r="E129" s="120" t="str">
        <f>IF(FN_MC!H126="","*",FN_MC!H126)</f>
        <v>*</v>
      </c>
      <c r="F129" s="136" t="str">
        <f>IF(FN_MC!M126="","*",FN_MC!M126)</f>
        <v>-</v>
      </c>
      <c r="G129" s="120" t="str">
        <f>IF(FN_MC!I126="","*",FN_MC!I126)</f>
        <v>*</v>
      </c>
      <c r="H129" s="120" t="str">
        <f>IF(FN_MC!AB126="","*",FN_MC!AB126)</f>
        <v>*</v>
      </c>
      <c r="I129" s="120" t="str">
        <f>IF(FN_MC!AC126="","*",FN_MC!AC126)</f>
        <v>*</v>
      </c>
      <c r="J129" s="121" t="str">
        <f>IF(FN_MC!AA126="","*",FN_MC!AA126)</f>
        <v>*</v>
      </c>
      <c r="K129" s="133" t="str">
        <f>IF(FN_MC!AD126="","*",FN_MC!AD126)</f>
        <v>*</v>
      </c>
    </row>
    <row r="130" spans="2:11" s="122" customFormat="1" hidden="1">
      <c r="B130" s="119" t="str">
        <f>IF(FN_MC!Y127="","*",FN_MC!Y127)</f>
        <v>SIM</v>
      </c>
      <c r="C130" s="120">
        <f>IF(FN_MC!B127="","*",FN_MC!B127)</f>
        <v>46030</v>
      </c>
      <c r="D130" s="120" t="str">
        <f>IF(FN_MC!D127="","*",FN_MC!D127)</f>
        <v>MARCOS (TF-520)</v>
      </c>
      <c r="E130" s="120" t="str">
        <f>IF(FN_MC!H127="","*",FN_MC!H127)</f>
        <v>TID201</v>
      </c>
      <c r="F130" s="136" t="str">
        <f>IF(FN_MC!M127="","*",FN_MC!M127)</f>
        <v>TID-TVI</v>
      </c>
      <c r="G130" s="120" t="str">
        <f>IF(FN_MC!I127="","*",FN_MC!I127)</f>
        <v>-</v>
      </c>
      <c r="H130" s="120" t="str">
        <f>IF(FN_MC!AB127="","*",FN_MC!AB127)</f>
        <v>*</v>
      </c>
      <c r="I130" s="120" t="str">
        <f>IF(FN_MC!AC127="","*",FN_MC!AC127)</f>
        <v>*</v>
      </c>
      <c r="J130" s="121" t="str">
        <f>IF(FN_MC!AA127="","*",FN_MC!AA127)</f>
        <v>*</v>
      </c>
      <c r="K130" s="133" t="str">
        <f>IF(FN_MC!AD127="","*",FN_MC!AD127)</f>
        <v>*</v>
      </c>
    </row>
    <row r="131" spans="2:11" s="122" customFormat="1" hidden="1">
      <c r="B131" s="119" t="str">
        <f>IF(FN_MC!Y128="","*",FN_MC!Y128)</f>
        <v>*</v>
      </c>
      <c r="C131" s="120" t="str">
        <f>IF(FN_MC!B128="","*",FN_MC!B128)</f>
        <v>*</v>
      </c>
      <c r="D131" s="120" t="str">
        <f>IF(FN_MC!D128="","*",FN_MC!D128)</f>
        <v>*</v>
      </c>
      <c r="E131" s="120" t="str">
        <f>IF(FN_MC!H128="","*",FN_MC!H128)</f>
        <v>*</v>
      </c>
      <c r="F131" s="136" t="str">
        <f>IF(FN_MC!M128="","*",FN_MC!M128)</f>
        <v>-</v>
      </c>
      <c r="G131" s="120" t="str">
        <f>IF(FN_MC!I128="","*",FN_MC!I128)</f>
        <v>*</v>
      </c>
      <c r="H131" s="120" t="str">
        <f>IF(FN_MC!AB128="","*",FN_MC!AB128)</f>
        <v>*</v>
      </c>
      <c r="I131" s="120" t="str">
        <f>IF(FN_MC!AC128="","*",FN_MC!AC128)</f>
        <v>*</v>
      </c>
      <c r="J131" s="121" t="str">
        <f>IF(FN_MC!AA128="","*",FN_MC!AA128)</f>
        <v>*</v>
      </c>
      <c r="K131" s="133" t="str">
        <f>IF(FN_MC!AD128="","*",FN_MC!AD128)</f>
        <v>*</v>
      </c>
    </row>
    <row r="132" spans="2:11" s="122" customFormat="1" hidden="1">
      <c r="B132" s="119" t="str">
        <f>IF(FN_MC!Y129="","*",FN_MC!Y129)</f>
        <v>SIM</v>
      </c>
      <c r="C132" s="120">
        <f>IF(FN_MC!B129="","*",FN_MC!B129)</f>
        <v>46030</v>
      </c>
      <c r="D132" s="120" t="str">
        <f>IF(FN_MC!D129="","*",FN_MC!D129)</f>
        <v>ADENILSON (TP-512)</v>
      </c>
      <c r="E132" s="120" t="str">
        <f>IF(FN_MC!H129="","*",FN_MC!H129)</f>
        <v>TID201</v>
      </c>
      <c r="F132" s="136" t="str">
        <f>IF(FN_MC!M129="","*",FN_MC!M129)</f>
        <v>TID-TVI</v>
      </c>
      <c r="G132" s="120" t="str">
        <f>IF(FN_MC!I129="","*",FN_MC!I129)</f>
        <v>-</v>
      </c>
      <c r="H132" s="120" t="str">
        <f>IF(FN_MC!AB129="","*",FN_MC!AB129)</f>
        <v>*</v>
      </c>
      <c r="I132" s="120" t="str">
        <f>IF(FN_MC!AC129="","*",FN_MC!AC129)</f>
        <v>*</v>
      </c>
      <c r="J132" s="121" t="str">
        <f>IF(FN_MC!AA129="","*",FN_MC!AA129)</f>
        <v>*</v>
      </c>
      <c r="K132" s="133" t="str">
        <f>IF(FN_MC!AD129="","*",FN_MC!AD129)</f>
        <v>*</v>
      </c>
    </row>
    <row r="133" spans="2:11" s="122" customFormat="1" hidden="1">
      <c r="B133" s="119" t="str">
        <f>IF(FN_MC!Y130="","*",FN_MC!Y130)</f>
        <v>*</v>
      </c>
      <c r="C133" s="120" t="str">
        <f>IF(FN_MC!B130="","*",FN_MC!B130)</f>
        <v>*</v>
      </c>
      <c r="D133" s="120" t="str">
        <f>IF(FN_MC!D130="","*",FN_MC!D130)</f>
        <v>*</v>
      </c>
      <c r="E133" s="120" t="str">
        <f>IF(FN_MC!H130="","*",FN_MC!H130)</f>
        <v>*</v>
      </c>
      <c r="F133" s="136" t="str">
        <f>IF(FN_MC!M130="","*",FN_MC!M130)</f>
        <v>-</v>
      </c>
      <c r="G133" s="120" t="str">
        <f>IF(FN_MC!I130="","*",FN_MC!I130)</f>
        <v>*</v>
      </c>
      <c r="H133" s="120" t="str">
        <f>IF(FN_MC!AB130="","*",FN_MC!AB130)</f>
        <v>*</v>
      </c>
      <c r="I133" s="120" t="str">
        <f>IF(FN_MC!AC130="","*",FN_MC!AC130)</f>
        <v>*</v>
      </c>
      <c r="J133" s="121" t="str">
        <f>IF(FN_MC!AA130="","*",FN_MC!AA130)</f>
        <v>*</v>
      </c>
      <c r="K133" s="133" t="str">
        <f>IF(FN_MC!AD130="","*",FN_MC!AD130)</f>
        <v>*</v>
      </c>
    </row>
    <row r="134" spans="2:11" s="122" customFormat="1" hidden="1">
      <c r="B134" s="119" t="str">
        <f>IF(FN_MC!Y131="","*",FN_MC!Y131)</f>
        <v>OPORTUNIDADE</v>
      </c>
      <c r="C134" s="120">
        <f>IF(FN_MC!B131="","*",FN_MC!B131)</f>
        <v>46030</v>
      </c>
      <c r="D134" s="120" t="str">
        <f>IF(FN_MC!D131="","*",FN_MC!D131)</f>
        <v>LEÔNCIO (TF-526)</v>
      </c>
      <c r="E134" s="120" t="str">
        <f>IF(FN_MC!H131="","*",FN_MC!H131)</f>
        <v>PITK96</v>
      </c>
      <c r="F134" s="136" t="str">
        <f>IF(FN_MC!M131="","*",FN_MC!M131)</f>
        <v>PIT-K97</v>
      </c>
      <c r="G134" s="120" t="str">
        <f>IF(FN_MC!I131="","*",FN_MC!I131)</f>
        <v>-</v>
      </c>
      <c r="H134" s="120" t="str">
        <f>IF(FN_MC!AB131="","*",FN_MC!AB131)</f>
        <v>*</v>
      </c>
      <c r="I134" s="120" t="str">
        <f>IF(FN_MC!AC131="","*",FN_MC!AC131)</f>
        <v>*</v>
      </c>
      <c r="J134" s="121" t="str">
        <f>IF(FN_MC!AA131="","*",FN_MC!AA131)</f>
        <v>*</v>
      </c>
      <c r="K134" s="133" t="str">
        <f>IF(FN_MC!AD131="","*",FN_MC!AD131)</f>
        <v>*</v>
      </c>
    </row>
    <row r="135" spans="2:11" s="122" customFormat="1" hidden="1">
      <c r="B135" s="119" t="str">
        <f>IF(FN_MC!Y132="","*",FN_MC!Y132)</f>
        <v>*</v>
      </c>
      <c r="C135" s="120" t="str">
        <f>IF(FN_MC!B132="","*",FN_MC!B132)</f>
        <v>*</v>
      </c>
      <c r="D135" s="120" t="str">
        <f>IF(FN_MC!D132="","*",FN_MC!D132)</f>
        <v>*</v>
      </c>
      <c r="E135" s="120" t="str">
        <f>IF(FN_MC!H132="","*",FN_MC!H132)</f>
        <v>*</v>
      </c>
      <c r="F135" s="136" t="str">
        <f>IF(FN_MC!M132="","*",FN_MC!M132)</f>
        <v>-</v>
      </c>
      <c r="G135" s="120" t="str">
        <f>IF(FN_MC!I132="","*",FN_MC!I132)</f>
        <v>*</v>
      </c>
      <c r="H135" s="120" t="str">
        <f>IF(FN_MC!AB132="","*",FN_MC!AB132)</f>
        <v>*</v>
      </c>
      <c r="I135" s="120" t="str">
        <f>IF(FN_MC!AC132="","*",FN_MC!AC132)</f>
        <v>*</v>
      </c>
      <c r="J135" s="121" t="str">
        <f>IF(FN_MC!AA132="","*",FN_MC!AA132)</f>
        <v>*</v>
      </c>
      <c r="K135" s="133" t="str">
        <f>IF(FN_MC!AD132="","*",FN_MC!AD132)</f>
        <v>*</v>
      </c>
    </row>
    <row r="136" spans="2:11" s="122" customFormat="1" hidden="1">
      <c r="B136" s="119" t="str">
        <f>IF(FN_MC!Y133="","*",FN_MC!Y133)</f>
        <v>OPORTUNIDADE</v>
      </c>
      <c r="C136" s="120">
        <f>IF(FN_MC!B133="","*",FN_MC!B133)</f>
        <v>46030</v>
      </c>
      <c r="D136" s="120" t="str">
        <f>IF(FN_MC!D133="","*",FN_MC!D133)</f>
        <v>V42</v>
      </c>
      <c r="E136" s="120" t="str">
        <f>IF(FN_MC!H133="","*",FN_MC!H133)</f>
        <v>ZGT1</v>
      </c>
      <c r="F136" s="136" t="str">
        <f>IF(FN_MC!M133="","*",FN_MC!M133)</f>
        <v>ZGT-ZLI</v>
      </c>
      <c r="G136" s="120" t="str">
        <f>IF(FN_MC!I133="","*",FN_MC!I133)</f>
        <v>ZLI</v>
      </c>
      <c r="H136" s="120" t="str">
        <f>IF(FN_MC!AB133="","*",FN_MC!AB133)</f>
        <v>FIXO</v>
      </c>
      <c r="I136" s="120" t="str">
        <f>IF(FN_MC!AC133="","*",FN_MC!AC133)</f>
        <v>*</v>
      </c>
      <c r="J136" s="121">
        <f>IF(FN_MC!AA133="","*",FN_MC!AA133)</f>
        <v>1</v>
      </c>
      <c r="K136" s="133" t="str">
        <f>IF(FN_MC!AD133="","*",FN_MC!AD133)</f>
        <v>*</v>
      </c>
    </row>
    <row r="137" spans="2:11" s="122" customFormat="1" hidden="1">
      <c r="B137" s="119" t="str">
        <f>IF(FN_MC!Y134="","*",FN_MC!Y134)</f>
        <v>*</v>
      </c>
      <c r="C137" s="120" t="str">
        <f>IF(FN_MC!B134="","*",FN_MC!B134)</f>
        <v>*</v>
      </c>
      <c r="D137" s="120" t="str">
        <f>IF(FN_MC!D134="","*",FN_MC!D134)</f>
        <v>*</v>
      </c>
      <c r="E137" s="120" t="str">
        <f>IF(FN_MC!H134="","*",FN_MC!H134)</f>
        <v>*</v>
      </c>
      <c r="F137" s="136" t="str">
        <f>IF(FN_MC!M134="","*",FN_MC!M134)</f>
        <v>-</v>
      </c>
      <c r="G137" s="120" t="str">
        <f>IF(FN_MC!I134="","*",FN_MC!I134)</f>
        <v>*</v>
      </c>
      <c r="H137" s="120" t="str">
        <f>IF(FN_MC!AB134="","*",FN_MC!AB134)</f>
        <v>*</v>
      </c>
      <c r="I137" s="120" t="str">
        <f>IF(FN_MC!AC134="","*",FN_MC!AC134)</f>
        <v>*</v>
      </c>
      <c r="J137" s="121" t="str">
        <f>IF(FN_MC!AA134="","*",FN_MC!AA134)</f>
        <v>*</v>
      </c>
      <c r="K137" s="133" t="str">
        <f>IF(FN_MC!AD134="","*",FN_MC!AD134)</f>
        <v>*</v>
      </c>
    </row>
    <row r="138" spans="2:11" s="122" customFormat="1">
      <c r="B138" s="119" t="str">
        <f>IF(FN_MC!Y135="","*",FN_MC!Y135)</f>
        <v>OPORTUNIDADE</v>
      </c>
      <c r="C138" s="120">
        <f>IF(FN_MC!B135="","*",FN_MC!B135)</f>
        <v>46030</v>
      </c>
      <c r="D138" s="120" t="str">
        <f>IF(FN_MC!D135="","*",FN_MC!D135)</f>
        <v>E40</v>
      </c>
      <c r="E138" s="120" t="str">
        <f>IF(FN_MC!H135="","*",FN_MC!H135)</f>
        <v>ZTP</v>
      </c>
      <c r="F138" s="136" t="str">
        <f>IF(FN_MC!M135="","*",FN_MC!M135)</f>
        <v>ZTP-ZTO</v>
      </c>
      <c r="G138" s="120" t="str">
        <f>IF(FN_MC!I135="","*",FN_MC!I135)</f>
        <v>ZTO</v>
      </c>
      <c r="H138" s="120" t="str">
        <f>IF(FN_MC!AB135="","*",FN_MC!AB135)</f>
        <v>FIXO + ESCALA</v>
      </c>
      <c r="I138" s="120" t="str">
        <f>IF(FN_MC!AC135="","*",FN_MC!AC135)</f>
        <v>*</v>
      </c>
      <c r="J138" s="121" t="str">
        <f>IF(FN_MC!AA135="","*",FN_MC!AA135)</f>
        <v>1 (Ricardo) + 2 escala ZFH-ZTO</v>
      </c>
      <c r="K138" s="133" t="str">
        <f>IF(FN_MC!AD135="","*",FN_MC!AD135)</f>
        <v>*</v>
      </c>
    </row>
    <row r="139" spans="2:11" s="122" customFormat="1" hidden="1">
      <c r="B139" s="119" t="str">
        <f>IF(FN_MC!Y136="","*",FN_MC!Y136)</f>
        <v>*</v>
      </c>
      <c r="C139" s="120" t="str">
        <f>IF(FN_MC!B136="","*",FN_MC!B136)</f>
        <v>*</v>
      </c>
      <c r="D139" s="120" t="str">
        <f>IF(FN_MC!D136="","*",FN_MC!D136)</f>
        <v>*</v>
      </c>
      <c r="E139" s="120" t="str">
        <f>IF(FN_MC!H136="","*",FN_MC!H136)</f>
        <v>*</v>
      </c>
      <c r="F139" s="136" t="str">
        <f>IF(FN_MC!M136="","*",FN_MC!M136)</f>
        <v>-</v>
      </c>
      <c r="G139" s="120" t="str">
        <f>IF(FN_MC!I136="","*",FN_MC!I136)</f>
        <v>*</v>
      </c>
      <c r="H139" s="120" t="str">
        <f>IF(FN_MC!AB136="","*",FN_MC!AB136)</f>
        <v>*</v>
      </c>
      <c r="I139" s="120" t="str">
        <f>IF(FN_MC!AC136="","*",FN_MC!AC136)</f>
        <v>*</v>
      </c>
      <c r="J139" s="121" t="str">
        <f>IF(FN_MC!AA136="","*",FN_MC!AA136)</f>
        <v>*</v>
      </c>
      <c r="K139" s="133" t="str">
        <f>IF(FN_MC!AD136="","*",FN_MC!AD136)</f>
        <v>*</v>
      </c>
    </row>
    <row r="140" spans="2:11" s="122" customFormat="1" hidden="1">
      <c r="B140" s="119" t="str">
        <f>IF(FN_MC!Y137="","*",FN_MC!Y137)</f>
        <v>*</v>
      </c>
      <c r="C140" s="120" t="str">
        <f>IF(FN_MC!B137="","*",FN_MC!B137)</f>
        <v>*</v>
      </c>
      <c r="D140" s="120" t="str">
        <f>IF(FN_MC!D137="","*",FN_MC!D137)</f>
        <v>*</v>
      </c>
      <c r="E140" s="120" t="str">
        <f>IF(FN_MC!H137="","*",FN_MC!H137)</f>
        <v>*</v>
      </c>
      <c r="F140" s="136" t="str">
        <f>IF(FN_MC!M137="","*",FN_MC!M137)</f>
        <v>-</v>
      </c>
      <c r="G140" s="120" t="str">
        <f>IF(FN_MC!I137="","*",FN_MC!I137)</f>
        <v>*</v>
      </c>
      <c r="H140" s="120" t="str">
        <f>IF(FN_MC!AB137="","*",FN_MC!AB137)</f>
        <v>*</v>
      </c>
      <c r="I140" s="120" t="str">
        <f>IF(FN_MC!AC137="","*",FN_MC!AC137)</f>
        <v>*</v>
      </c>
      <c r="J140" s="121" t="str">
        <f>IF(FN_MC!AA137="","*",FN_MC!AA137)</f>
        <v>*</v>
      </c>
      <c r="K140" s="133" t="str">
        <f>IF(FN_MC!AD137="","*",FN_MC!AD137)</f>
        <v>*</v>
      </c>
    </row>
    <row r="141" spans="2:11" s="122" customFormat="1" hidden="1">
      <c r="B141" s="119" t="str">
        <f>IF(FN_MC!Y138="","*",FN_MC!Y138)</f>
        <v>*</v>
      </c>
      <c r="C141" s="120">
        <f>IF(FN_MC!B138="","*",FN_MC!B138)</f>
        <v>46031</v>
      </c>
      <c r="D141" s="120" t="str">
        <f>IF(FN_MC!D138="","*",FN_MC!D138)</f>
        <v>W70</v>
      </c>
      <c r="E141" s="120" t="str">
        <f>IF(FN_MC!H138="","*",FN_MC!H138)</f>
        <v>TRO</v>
      </c>
      <c r="F141" s="136" t="str">
        <f>IF(FN_MC!M138="","*",FN_MC!M138)</f>
        <v>TRO-TGR</v>
      </c>
      <c r="G141" s="120" t="str">
        <f>IF(FN_MC!I138="","*",FN_MC!I138)</f>
        <v>TGR2</v>
      </c>
      <c r="H141" s="120" t="str">
        <f>IF(FN_MC!AB138="","*",FN_MC!AB138)</f>
        <v>FIXO</v>
      </c>
      <c r="I141" s="120" t="str">
        <f>IF(FN_MC!AC138="","*",FN_MC!AC138)</f>
        <v>*</v>
      </c>
      <c r="J141" s="121" t="str">
        <f>IF(FN_MC!AA138="","*",FN_MC!AA138)</f>
        <v>2 (Enio e Daniel)</v>
      </c>
      <c r="K141" s="133">
        <f>IF(FN_MC!AD138="","*",FN_MC!AD138)</f>
        <v>0.29166666666666669</v>
      </c>
    </row>
    <row r="142" spans="2:11" s="122" customFormat="1" hidden="1">
      <c r="B142" s="119" t="str">
        <f>IF(FN_MC!Y139="","*",FN_MC!Y139)</f>
        <v>*</v>
      </c>
      <c r="C142" s="120" t="str">
        <f>IF(FN_MC!B139="","*",FN_MC!B139)</f>
        <v>*</v>
      </c>
      <c r="D142" s="120" t="str">
        <f>IF(FN_MC!D139="","*",FN_MC!D139)</f>
        <v>*</v>
      </c>
      <c r="E142" s="120" t="str">
        <f>IF(FN_MC!H139="","*",FN_MC!H139)</f>
        <v>*</v>
      </c>
      <c r="F142" s="136" t="str">
        <f>IF(FN_MC!M139="","*",FN_MC!M139)</f>
        <v>-</v>
      </c>
      <c r="G142" s="120" t="str">
        <f>IF(FN_MC!I139="","*",FN_MC!I139)</f>
        <v>*</v>
      </c>
      <c r="H142" s="120" t="str">
        <f>IF(FN_MC!AB139="","*",FN_MC!AB139)</f>
        <v>*</v>
      </c>
      <c r="I142" s="120" t="str">
        <f>IF(FN_MC!AC139="","*",FN_MC!AC139)</f>
        <v>*</v>
      </c>
      <c r="J142" s="121" t="str">
        <f>IF(FN_MC!AA139="","*",FN_MC!AA139)</f>
        <v>*</v>
      </c>
      <c r="K142" s="133" t="str">
        <f>IF(FN_MC!AD139="","*",FN_MC!AD139)</f>
        <v>*</v>
      </c>
    </row>
    <row r="143" spans="2:11" s="122" customFormat="1" hidden="1">
      <c r="B143" s="119" t="str">
        <f>IF(FN_MC!Y140="","*",FN_MC!Y140)</f>
        <v>*</v>
      </c>
      <c r="C143" s="120">
        <f>IF(FN_MC!B140="","*",FN_MC!B140)</f>
        <v>46031</v>
      </c>
      <c r="D143" s="120" t="str">
        <f>IF(FN_MC!D140="","*",FN_MC!D140)</f>
        <v>V86</v>
      </c>
      <c r="E143" s="120" t="str">
        <f>IF(FN_MC!H140="","*",FN_MC!H140)</f>
        <v>TSF1</v>
      </c>
      <c r="F143" s="136" t="str">
        <f>IF(FN_MC!M140="","*",FN_MC!M140)</f>
        <v>TSF-TRO</v>
      </c>
      <c r="G143" s="120" t="str">
        <f>IF(FN_MC!I140="","*",FN_MC!I140)</f>
        <v>TSF1</v>
      </c>
      <c r="H143" s="120" t="str">
        <f>IF(FN_MC!AB140="","*",FN_MC!AB140)</f>
        <v>FIXO</v>
      </c>
      <c r="I143" s="120" t="str">
        <f>IF(FN_MC!AC140="","*",FN_MC!AC140)</f>
        <v>*</v>
      </c>
      <c r="J143" s="121">
        <f>IF(FN_MC!AA140="","*",FN_MC!AA140)</f>
        <v>1</v>
      </c>
      <c r="K143" s="133">
        <f>IF(FN_MC!AD140="","*",FN_MC!AD140)</f>
        <v>0.29166666666666669</v>
      </c>
    </row>
    <row r="144" spans="2:11" s="122" customFormat="1" hidden="1">
      <c r="B144" s="119" t="str">
        <f>IF(FN_MC!Y141="","*",FN_MC!Y141)</f>
        <v>*</v>
      </c>
      <c r="C144" s="120" t="str">
        <f>IF(FN_MC!B141="","*",FN_MC!B141)</f>
        <v>*</v>
      </c>
      <c r="D144" s="120" t="str">
        <f>IF(FN_MC!D141="","*",FN_MC!D141)</f>
        <v>*</v>
      </c>
      <c r="E144" s="120" t="str">
        <f>IF(FN_MC!H141="","*",FN_MC!H141)</f>
        <v>*</v>
      </c>
      <c r="F144" s="136" t="str">
        <f>IF(FN_MC!M141="","*",FN_MC!M141)</f>
        <v>-</v>
      </c>
      <c r="G144" s="120" t="str">
        <f>IF(FN_MC!I141="","*",FN_MC!I141)</f>
        <v>*</v>
      </c>
      <c r="H144" s="120" t="str">
        <f>IF(FN_MC!AB141="","*",FN_MC!AB141)</f>
        <v>*</v>
      </c>
      <c r="I144" s="120" t="str">
        <f>IF(FN_MC!AC141="","*",FN_MC!AC141)</f>
        <v>*</v>
      </c>
      <c r="J144" s="121" t="str">
        <f>IF(FN_MC!AA141="","*",FN_MC!AA141)</f>
        <v>*</v>
      </c>
      <c r="K144" s="133" t="str">
        <f>IF(FN_MC!AD141="","*",FN_MC!AD141)</f>
        <v>*</v>
      </c>
    </row>
    <row r="145" spans="2:11" s="122" customFormat="1" hidden="1">
      <c r="B145" s="119" t="str">
        <f>IF(FN_MC!Y142="","*",FN_MC!Y142)</f>
        <v>*</v>
      </c>
      <c r="C145" s="120" t="str">
        <f>IF(FN_MC!B142="","*",FN_MC!B142)</f>
        <v>*</v>
      </c>
      <c r="D145" s="120" t="str">
        <f>IF(FN_MC!D142="","*",FN_MC!D142)</f>
        <v>*</v>
      </c>
      <c r="E145" s="120" t="str">
        <f>IF(FN_MC!H142="","*",FN_MC!H142)</f>
        <v>*</v>
      </c>
      <c r="F145" s="136" t="str">
        <f>IF(FN_MC!M142="","*",FN_MC!M142)</f>
        <v>-</v>
      </c>
      <c r="G145" s="120" t="str">
        <f>IF(FN_MC!I142="","*",FN_MC!I142)</f>
        <v>*</v>
      </c>
      <c r="H145" s="120" t="str">
        <f>IF(FN_MC!AB142="","*",FN_MC!AB142)</f>
        <v>*</v>
      </c>
      <c r="I145" s="120" t="str">
        <f>IF(FN_MC!AC142="","*",FN_MC!AC142)</f>
        <v>*</v>
      </c>
      <c r="J145" s="121" t="str">
        <f>IF(FN_MC!AA142="","*",FN_MC!AA142)</f>
        <v>*</v>
      </c>
      <c r="K145" s="133" t="str">
        <f>IF(FN_MC!AD142="","*",FN_MC!AD142)</f>
        <v>*</v>
      </c>
    </row>
    <row r="146" spans="2:11" s="122" customFormat="1" hidden="1">
      <c r="B146" s="119" t="str">
        <f>IF(FN_MC!Y143="","*",FN_MC!Y143)</f>
        <v>*</v>
      </c>
      <c r="C146" s="120">
        <f>IF(FN_MC!B143="","*",FN_MC!B143)</f>
        <v>46031</v>
      </c>
      <c r="D146" s="120" t="str">
        <f>IF(FN_MC!D143="","*",FN_MC!D143)</f>
        <v>ELSON (TF-526)</v>
      </c>
      <c r="E146" s="120" t="str">
        <f>IF(FN_MC!H143="","*",FN_MC!H143)</f>
        <v>440TVL</v>
      </c>
      <c r="F146" s="136" t="str">
        <f>IF(FN_MC!M143="","*",FN_MC!M143)</f>
        <v>TPC-TVL</v>
      </c>
      <c r="G146" s="120" t="str">
        <f>IF(FN_MC!I143="","*",FN_MC!I143)</f>
        <v>-</v>
      </c>
      <c r="H146" s="120" t="str">
        <f>IF(FN_MC!AB143="","*",FN_MC!AB143)</f>
        <v>-</v>
      </c>
      <c r="I146" s="120" t="str">
        <f>IF(FN_MC!AC143="","*",FN_MC!AC143)</f>
        <v>*</v>
      </c>
      <c r="J146" s="121" t="str">
        <f>IF(FN_MC!AA143="","*",FN_MC!AA143)</f>
        <v>-</v>
      </c>
      <c r="K146" s="133" t="str">
        <f>IF(FN_MC!AD143="","*",FN_MC!AD143)</f>
        <v>*</v>
      </c>
    </row>
    <row r="147" spans="2:11" s="122" customFormat="1" hidden="1">
      <c r="B147" s="119" t="str">
        <f>IF(FN_MC!Y144="","*",FN_MC!Y144)</f>
        <v>*</v>
      </c>
      <c r="C147" s="120" t="str">
        <f>IF(FN_MC!B144="","*",FN_MC!B144)</f>
        <v>*</v>
      </c>
      <c r="D147" s="120" t="str">
        <f>IF(FN_MC!D144="","*",FN_MC!D144)</f>
        <v>*</v>
      </c>
      <c r="E147" s="120" t="str">
        <f>IF(FN_MC!H144="","*",FN_MC!H144)</f>
        <v>*</v>
      </c>
      <c r="F147" s="136" t="str">
        <f>IF(FN_MC!M144="","*",FN_MC!M144)</f>
        <v>*</v>
      </c>
      <c r="G147" s="120" t="str">
        <f>IF(FN_MC!I144="","*",FN_MC!I144)</f>
        <v>*</v>
      </c>
      <c r="H147" s="120" t="str">
        <f>IF(FN_MC!AB144="","*",FN_MC!AB144)</f>
        <v>*</v>
      </c>
      <c r="I147" s="120" t="str">
        <f>IF(FN_MC!AC144="","*",FN_MC!AC144)</f>
        <v>*</v>
      </c>
      <c r="J147" s="121" t="str">
        <f>IF(FN_MC!AA144="","*",FN_MC!AA144)</f>
        <v>*</v>
      </c>
      <c r="K147" s="133" t="str">
        <f>IF(FN_MC!AD144="","*",FN_MC!AD144)</f>
        <v>*</v>
      </c>
    </row>
    <row r="148" spans="2:11" s="122" customFormat="1" hidden="1">
      <c r="B148" s="119" t="str">
        <f>IF(FN_MC!Y145="","*",FN_MC!Y145)</f>
        <v>*</v>
      </c>
      <c r="C148" s="120" t="str">
        <f>IF(FN_MC!B145="","*",FN_MC!B145)</f>
        <v>*</v>
      </c>
      <c r="D148" s="120" t="str">
        <f>IF(FN_MC!D145="","*",FN_MC!D145)</f>
        <v>*</v>
      </c>
      <c r="E148" s="120" t="str">
        <f>IF(FN_MC!H145="","*",FN_MC!H145)</f>
        <v>*</v>
      </c>
      <c r="F148" s="136" t="str">
        <f>IF(FN_MC!M145="","*",FN_MC!M145)</f>
        <v>-</v>
      </c>
      <c r="G148" s="120" t="str">
        <f>IF(FN_MC!I145="","*",FN_MC!I145)</f>
        <v>*</v>
      </c>
      <c r="H148" s="120" t="str">
        <f>IF(FN_MC!AB145="","*",FN_MC!AB145)</f>
        <v>*</v>
      </c>
      <c r="I148" s="120" t="str">
        <f>IF(FN_MC!AC145="","*",FN_MC!AC145)</f>
        <v>*</v>
      </c>
      <c r="J148" s="121" t="str">
        <f>IF(FN_MC!AA145="","*",FN_MC!AA145)</f>
        <v>*</v>
      </c>
      <c r="K148" s="133" t="str">
        <f>IF(FN_MC!AD145="","*",FN_MC!AD145)</f>
        <v>*</v>
      </c>
    </row>
    <row r="149" spans="2:11" s="122" customFormat="1" hidden="1">
      <c r="B149" s="119" t="str">
        <f>IF(FN_MC!Y146="","*",FN_MC!Y146)</f>
        <v>*</v>
      </c>
      <c r="C149" s="120" t="str">
        <f>IF(FN_MC!B146="","*",FN_MC!B146)</f>
        <v>*</v>
      </c>
      <c r="D149" s="120" t="str">
        <f>IF(FN_MC!D146="","*",FN_MC!D146)</f>
        <v>*</v>
      </c>
      <c r="E149" s="120" t="str">
        <f>IF(FN_MC!H146="","*",FN_MC!H146)</f>
        <v>*</v>
      </c>
      <c r="F149" s="136" t="str">
        <f>IF(FN_MC!M146="","*",FN_MC!M146)</f>
        <v>-</v>
      </c>
      <c r="G149" s="120" t="str">
        <f>IF(FN_MC!I146="","*",FN_MC!I146)</f>
        <v>*</v>
      </c>
      <c r="H149" s="120" t="str">
        <f>IF(FN_MC!AB146="","*",FN_MC!AB146)</f>
        <v>*</v>
      </c>
      <c r="I149" s="120" t="str">
        <f>IF(FN_MC!AC146="","*",FN_MC!AC146)</f>
        <v>*</v>
      </c>
      <c r="J149" s="121" t="str">
        <f>IF(FN_MC!AA146="","*",FN_MC!AA146)</f>
        <v>*</v>
      </c>
      <c r="K149" s="133" t="str">
        <f>IF(FN_MC!AD146="","*",FN_MC!AD146)</f>
        <v>*</v>
      </c>
    </row>
    <row r="150" spans="2:11" s="122" customFormat="1" hidden="1">
      <c r="B150" s="119" t="str">
        <f>IF(FN_MC!Y147="","*",FN_MC!Y147)</f>
        <v>*</v>
      </c>
      <c r="C150" s="120">
        <f>IF(FN_MC!B147="","*",FN_MC!B147)</f>
        <v>46031</v>
      </c>
      <c r="D150" s="120" t="str">
        <f>IF(FN_MC!D147="","*",FN_MC!D147)</f>
        <v>E46</v>
      </c>
      <c r="E150" s="120" t="str">
        <f>IF(FN_MC!H147="","*",FN_MC!H147)</f>
        <v>TCS2</v>
      </c>
      <c r="F150" s="136" t="str">
        <f>IF(FN_MC!M147="","*",FN_MC!M147)</f>
        <v>TCS-TRO</v>
      </c>
      <c r="G150" s="120" t="str">
        <f>IF(FN_MC!I147="","*",FN_MC!I147)</f>
        <v>TRO</v>
      </c>
      <c r="H150" s="120" t="str">
        <f>IF(FN_MC!AB147="","*",FN_MC!AB147)</f>
        <v>ESCALA</v>
      </c>
      <c r="I150" s="120" t="str">
        <f>IF(FN_MC!AC147="","*",FN_MC!AC147)</f>
        <v>*</v>
      </c>
      <c r="J150" s="121">
        <f>IF(FN_MC!AA147="","*",FN_MC!AA147)</f>
        <v>2</v>
      </c>
      <c r="K150" s="133">
        <f>IF(FN_MC!AD147="","*",FN_MC!AD147)</f>
        <v>0.29166666666666669</v>
      </c>
    </row>
    <row r="151" spans="2:11" s="122" customFormat="1" hidden="1">
      <c r="B151" s="119" t="str">
        <f>IF(FN_MC!Y148="","*",FN_MC!Y148)</f>
        <v>*</v>
      </c>
      <c r="C151" s="120" t="str">
        <f>IF(FN_MC!B148="","*",FN_MC!B148)</f>
        <v>*</v>
      </c>
      <c r="D151" s="120" t="str">
        <f>IF(FN_MC!D148="","*",FN_MC!D148)</f>
        <v>*</v>
      </c>
      <c r="E151" s="120" t="str">
        <f>IF(FN_MC!H148="","*",FN_MC!H148)</f>
        <v>*</v>
      </c>
      <c r="F151" s="136" t="str">
        <f>IF(FN_MC!M148="","*",FN_MC!M148)</f>
        <v>-</v>
      </c>
      <c r="G151" s="120" t="str">
        <f>IF(FN_MC!I148="","*",FN_MC!I148)</f>
        <v>*</v>
      </c>
      <c r="H151" s="120" t="str">
        <f>IF(FN_MC!AB148="","*",FN_MC!AB148)</f>
        <v>*</v>
      </c>
      <c r="I151" s="120" t="str">
        <f>IF(FN_MC!AC148="","*",FN_MC!AC148)</f>
        <v>*</v>
      </c>
      <c r="J151" s="121" t="str">
        <f>IF(FN_MC!AA148="","*",FN_MC!AA148)</f>
        <v>*</v>
      </c>
      <c r="K151" s="133" t="str">
        <f>IF(FN_MC!AD148="","*",FN_MC!AD148)</f>
        <v>*</v>
      </c>
    </row>
    <row r="152" spans="2:11" s="122" customFormat="1" hidden="1">
      <c r="B152" s="119" t="str">
        <f>IF(FN_MC!Y149="","*",FN_MC!Y149)</f>
        <v>*</v>
      </c>
      <c r="C152" s="120">
        <f>IF(FN_MC!B149="","*",FN_MC!B149)</f>
        <v>46031</v>
      </c>
      <c r="D152" s="120" t="str">
        <f>IF(FN_MC!D149="","*",FN_MC!D149)</f>
        <v>MARCOS (TF-520)</v>
      </c>
      <c r="E152" s="120" t="str">
        <f>IF(FN_MC!H149="","*",FN_MC!H149)</f>
        <v>TVI1</v>
      </c>
      <c r="F152" s="136" t="str">
        <f>IF(FN_MC!M149="","*",FN_MC!M149)</f>
        <v>TVI-TJA</v>
      </c>
      <c r="G152" s="120" t="str">
        <f>IF(FN_MC!I149="","*",FN_MC!I149)</f>
        <v>-</v>
      </c>
      <c r="H152" s="120" t="str">
        <f>IF(FN_MC!AB149="","*",FN_MC!AB149)</f>
        <v>-</v>
      </c>
      <c r="I152" s="120" t="str">
        <f>IF(FN_MC!AC149="","*",FN_MC!AC149)</f>
        <v>*</v>
      </c>
      <c r="J152" s="121" t="str">
        <f>IF(FN_MC!AA149="","*",FN_MC!AA149)</f>
        <v>-</v>
      </c>
      <c r="K152" s="133" t="str">
        <f>IF(FN_MC!AD149="","*",FN_MC!AD149)</f>
        <v>*</v>
      </c>
    </row>
    <row r="153" spans="2:11" s="122" customFormat="1" hidden="1">
      <c r="B153" s="119" t="str">
        <f>IF(FN_MC!Y150="","*",FN_MC!Y150)</f>
        <v>*</v>
      </c>
      <c r="C153" s="120" t="str">
        <f>IF(FN_MC!B150="","*",FN_MC!B150)</f>
        <v>*</v>
      </c>
      <c r="D153" s="120" t="str">
        <f>IF(FN_MC!D150="","*",FN_MC!D150)</f>
        <v>*</v>
      </c>
      <c r="E153" s="120" t="str">
        <f>IF(FN_MC!H150="","*",FN_MC!H150)</f>
        <v>*</v>
      </c>
      <c r="F153" s="136" t="str">
        <f>IF(FN_MC!M150="","*",FN_MC!M150)</f>
        <v>-</v>
      </c>
      <c r="G153" s="120" t="str">
        <f>IF(FN_MC!I150="","*",FN_MC!I150)</f>
        <v>*</v>
      </c>
      <c r="H153" s="120" t="str">
        <f>IF(FN_MC!AB150="","*",FN_MC!AB150)</f>
        <v>*</v>
      </c>
      <c r="I153" s="120" t="str">
        <f>IF(FN_MC!AC150="","*",FN_MC!AC150)</f>
        <v>*</v>
      </c>
      <c r="J153" s="121" t="str">
        <f>IF(FN_MC!AA150="","*",FN_MC!AA150)</f>
        <v>*</v>
      </c>
      <c r="K153" s="133" t="str">
        <f>IF(FN_MC!AD150="","*",FN_MC!AD150)</f>
        <v>*</v>
      </c>
    </row>
    <row r="154" spans="2:11" s="122" customFormat="1" hidden="1">
      <c r="B154" s="119" t="str">
        <f>IF(FN_MC!Y151="","*",FN_MC!Y151)</f>
        <v>*</v>
      </c>
      <c r="C154" s="120" t="str">
        <f>IF(FN_MC!B151="","*",FN_MC!B151)</f>
        <v>*</v>
      </c>
      <c r="D154" s="120" t="str">
        <f>IF(FN_MC!D151="","*",FN_MC!D151)</f>
        <v>*</v>
      </c>
      <c r="E154" s="120" t="str">
        <f>IF(FN_MC!H151="","*",FN_MC!H151)</f>
        <v>*</v>
      </c>
      <c r="F154" s="136" t="str">
        <f>IF(FN_MC!M151="","*",FN_MC!M151)</f>
        <v>-</v>
      </c>
      <c r="G154" s="120" t="str">
        <f>IF(FN_MC!I151="","*",FN_MC!I151)</f>
        <v>*</v>
      </c>
      <c r="H154" s="120" t="str">
        <f>IF(FN_MC!AB151="","*",FN_MC!AB151)</f>
        <v>*</v>
      </c>
      <c r="I154" s="120" t="str">
        <f>IF(FN_MC!AC151="","*",FN_MC!AC151)</f>
        <v>*</v>
      </c>
      <c r="J154" s="121" t="str">
        <f>IF(FN_MC!AA151="","*",FN_MC!AA151)</f>
        <v>*</v>
      </c>
      <c r="K154" s="133" t="str">
        <f>IF(FN_MC!AD151="","*",FN_MC!AD151)</f>
        <v>*</v>
      </c>
    </row>
    <row r="155" spans="2:11" s="122" customFormat="1" hidden="1">
      <c r="B155" s="119" t="str">
        <f>IF(FN_MC!Y152="","*",FN_MC!Y152)</f>
        <v>*</v>
      </c>
      <c r="C155" s="120">
        <f>IF(FN_MC!B152="","*",FN_MC!B152)</f>
        <v>46031</v>
      </c>
      <c r="D155" s="120" t="str">
        <f>IF(FN_MC!D152="","*",FN_MC!D152)</f>
        <v>W50</v>
      </c>
      <c r="E155" s="120" t="str">
        <f>IF(FN_MC!H152="","*",FN_MC!H152)</f>
        <v>TCS2</v>
      </c>
      <c r="F155" s="136" t="str">
        <f>IF(FN_MC!M152="","*",FN_MC!M152)</f>
        <v>TID-TVI</v>
      </c>
      <c r="G155" s="120" t="str">
        <f>IF(FN_MC!I152="","*",FN_MC!I152)</f>
        <v>TCS2</v>
      </c>
      <c r="H155" s="120" t="str">
        <f>IF(FN_MC!AB152="","*",FN_MC!AB152)</f>
        <v>FIXO</v>
      </c>
      <c r="I155" s="120" t="str">
        <f>IF(FN_MC!AC152="","*",FN_MC!AC152)</f>
        <v>*</v>
      </c>
      <c r="J155" s="121" t="str">
        <f>IF(FN_MC!AA152="","*",FN_MC!AA152)</f>
        <v>2 (Eder e Anderson)</v>
      </c>
      <c r="K155" s="133">
        <f>IF(FN_MC!AD152="","*",FN_MC!AD152)</f>
        <v>0.29166666666666669</v>
      </c>
    </row>
    <row r="156" spans="2:11" s="122" customFormat="1" hidden="1">
      <c r="B156" s="119" t="str">
        <f>IF(FN_MC!Y153="","*",FN_MC!Y153)</f>
        <v>*</v>
      </c>
      <c r="C156" s="120" t="str">
        <f>IF(FN_MC!B153="","*",FN_MC!B153)</f>
        <v>*</v>
      </c>
      <c r="D156" s="120" t="str">
        <f>IF(FN_MC!D153="","*",FN_MC!D153)</f>
        <v>*</v>
      </c>
      <c r="E156" s="120" t="str">
        <f>IF(FN_MC!H153="","*",FN_MC!H153)</f>
        <v>*</v>
      </c>
      <c r="F156" s="136" t="str">
        <f>IF(FN_MC!M153="","*",FN_MC!M153)</f>
        <v>-</v>
      </c>
      <c r="G156" s="120" t="str">
        <f>IF(FN_MC!I153="","*",FN_MC!I153)</f>
        <v>*</v>
      </c>
      <c r="H156" s="120" t="str">
        <f>IF(FN_MC!AB153="","*",FN_MC!AB153)</f>
        <v>*</v>
      </c>
      <c r="I156" s="120" t="str">
        <f>IF(FN_MC!AC153="","*",FN_MC!AC153)</f>
        <v>*</v>
      </c>
      <c r="J156" s="121" t="str">
        <f>IF(FN_MC!AA153="","*",FN_MC!AA153)</f>
        <v>*</v>
      </c>
      <c r="K156" s="133" t="str">
        <f>IF(FN_MC!AD153="","*",FN_MC!AD153)</f>
        <v>*</v>
      </c>
    </row>
    <row r="157" spans="2:11" s="122" customFormat="1" hidden="1">
      <c r="B157" s="119" t="str">
        <f>IF(FN_MC!Y154="","*",FN_MC!Y154)</f>
        <v>*</v>
      </c>
      <c r="C157" s="120" t="str">
        <f>IF(FN_MC!B154="","*",FN_MC!B154)</f>
        <v>*</v>
      </c>
      <c r="D157" s="120" t="str">
        <f>IF(FN_MC!D154="","*",FN_MC!D154)</f>
        <v>*</v>
      </c>
      <c r="E157" s="120" t="str">
        <f>IF(FN_MC!H154="","*",FN_MC!H154)</f>
        <v>*</v>
      </c>
      <c r="F157" s="136" t="str">
        <f>IF(FN_MC!M154="","*",FN_MC!M154)</f>
        <v>-</v>
      </c>
      <c r="G157" s="120" t="str">
        <f>IF(FN_MC!I154="","*",FN_MC!I154)</f>
        <v>*</v>
      </c>
      <c r="H157" s="120" t="str">
        <f>IF(FN_MC!AB154="","*",FN_MC!AB154)</f>
        <v>*</v>
      </c>
      <c r="I157" s="120" t="str">
        <f>IF(FN_MC!AC154="","*",FN_MC!AC154)</f>
        <v>*</v>
      </c>
      <c r="J157" s="121" t="str">
        <f>IF(FN_MC!AA154="","*",FN_MC!AA154)</f>
        <v>*</v>
      </c>
      <c r="K157" s="133" t="str">
        <f>IF(FN_MC!AD154="","*",FN_MC!AD154)</f>
        <v>*</v>
      </c>
    </row>
    <row r="158" spans="2:11" s="122" customFormat="1" hidden="1">
      <c r="B158" s="119" t="str">
        <f>IF(FN_MC!Y155="","*",FN_MC!Y155)</f>
        <v>*</v>
      </c>
      <c r="C158" s="120">
        <f>IF(FN_MC!B155="","*",FN_MC!B155)</f>
        <v>46031</v>
      </c>
      <c r="D158" s="120" t="str">
        <f>IF(FN_MC!D155="","*",FN_MC!D155)</f>
        <v>V66</v>
      </c>
      <c r="E158" s="120" t="str">
        <f>IF(FN_MC!H155="","*",FN_MC!H155)</f>
        <v>TID</v>
      </c>
      <c r="F158" s="136" t="str">
        <f>IF(FN_MC!M155="","*",FN_MC!M155)</f>
        <v>TID-TVI</v>
      </c>
      <c r="G158" s="120" t="str">
        <f>IF(FN_MC!I155="","*",FN_MC!I155)</f>
        <v>TID</v>
      </c>
      <c r="H158" s="120" t="str">
        <f>IF(FN_MC!AB155="","*",FN_MC!AB155)</f>
        <v>FIXO</v>
      </c>
      <c r="I158" s="120" t="str">
        <f>IF(FN_MC!AC155="","*",FN_MC!AC155)</f>
        <v>*</v>
      </c>
      <c r="J158" s="121">
        <f>IF(FN_MC!AA155="","*",FN_MC!AA155)</f>
        <v>1</v>
      </c>
      <c r="K158" s="133">
        <f>IF(FN_MC!AD155="","*",FN_MC!AD155)</f>
        <v>0.29166666666666669</v>
      </c>
    </row>
    <row r="159" spans="2:11" s="122" customFormat="1" hidden="1">
      <c r="B159" s="119" t="str">
        <f>IF(FN_MC!Y156="","*",FN_MC!Y156)</f>
        <v>*</v>
      </c>
      <c r="C159" s="120" t="str">
        <f>IF(FN_MC!B156="","*",FN_MC!B156)</f>
        <v>*</v>
      </c>
      <c r="D159" s="120" t="str">
        <f>IF(FN_MC!D156="","*",FN_MC!D156)</f>
        <v>*</v>
      </c>
      <c r="E159" s="120" t="str">
        <f>IF(FN_MC!H156="","*",FN_MC!H156)</f>
        <v>*</v>
      </c>
      <c r="F159" s="136" t="str">
        <f>IF(FN_MC!M156="","*",FN_MC!M156)</f>
        <v>-</v>
      </c>
      <c r="G159" s="120" t="str">
        <f>IF(FN_MC!I156="","*",FN_MC!I156)</f>
        <v>*</v>
      </c>
      <c r="H159" s="120" t="str">
        <f>IF(FN_MC!AB156="","*",FN_MC!AB156)</f>
        <v>*</v>
      </c>
      <c r="I159" s="120" t="str">
        <f>IF(FN_MC!AC156="","*",FN_MC!AC156)</f>
        <v>*</v>
      </c>
      <c r="J159" s="121" t="str">
        <f>IF(FN_MC!AA156="","*",FN_MC!AA156)</f>
        <v>*</v>
      </c>
      <c r="K159" s="133" t="str">
        <f>IF(FN_MC!AD156="","*",FN_MC!AD156)</f>
        <v>*</v>
      </c>
    </row>
    <row r="160" spans="2:11" s="122" customFormat="1" hidden="1">
      <c r="B160" s="119" t="str">
        <f>IF(FN_MC!Y157="","*",FN_MC!Y157)</f>
        <v>*</v>
      </c>
      <c r="C160" s="120" t="str">
        <f>IF(FN_MC!B157="","*",FN_MC!B157)</f>
        <v>*</v>
      </c>
      <c r="D160" s="120" t="str">
        <f>IF(FN_MC!D157="","*",FN_MC!D157)</f>
        <v>*</v>
      </c>
      <c r="E160" s="120" t="str">
        <f>IF(FN_MC!H157="","*",FN_MC!H157)</f>
        <v>*</v>
      </c>
      <c r="F160" s="136" t="str">
        <f>IF(FN_MC!M157="","*",FN_MC!M157)</f>
        <v>-</v>
      </c>
      <c r="G160" s="120" t="str">
        <f>IF(FN_MC!I157="","*",FN_MC!I157)</f>
        <v>*</v>
      </c>
      <c r="H160" s="120" t="str">
        <f>IF(FN_MC!AB157="","*",FN_MC!AB157)</f>
        <v>*</v>
      </c>
      <c r="I160" s="120" t="str">
        <f>IF(FN_MC!AC157="","*",FN_MC!AC157)</f>
        <v>*</v>
      </c>
      <c r="J160" s="121" t="str">
        <f>IF(FN_MC!AA157="","*",FN_MC!AA157)</f>
        <v>*</v>
      </c>
      <c r="K160" s="133" t="str">
        <f>IF(FN_MC!AD157="","*",FN_MC!AD157)</f>
        <v>*</v>
      </c>
    </row>
    <row r="161" spans="2:11" s="122" customFormat="1" hidden="1">
      <c r="B161" s="119" t="str">
        <f>IF(FN_MC!Y158="","*",FN_MC!Y158)</f>
        <v>*</v>
      </c>
      <c r="C161" s="120" t="str">
        <f>IF(FN_MC!B158="","*",FN_MC!B158)</f>
        <v>*</v>
      </c>
      <c r="D161" s="120" t="str">
        <f>IF(FN_MC!D158="","*",FN_MC!D158)</f>
        <v>*</v>
      </c>
      <c r="E161" s="120" t="str">
        <f>IF(FN_MC!H158="","*",FN_MC!H158)</f>
        <v>*</v>
      </c>
      <c r="F161" s="136" t="str">
        <f>IF(FN_MC!M158="","*",FN_MC!M158)</f>
        <v>-</v>
      </c>
      <c r="G161" s="120" t="str">
        <f>IF(FN_MC!I158="","*",FN_MC!I158)</f>
        <v>*</v>
      </c>
      <c r="H161" s="120" t="str">
        <f>IF(FN_MC!AB158="","*",FN_MC!AB158)</f>
        <v>*</v>
      </c>
      <c r="I161" s="120" t="str">
        <f>IF(FN_MC!AC158="","*",FN_MC!AC158)</f>
        <v>*</v>
      </c>
      <c r="J161" s="121" t="str">
        <f>IF(FN_MC!AA158="","*",FN_MC!AA158)</f>
        <v>*</v>
      </c>
      <c r="K161" s="133" t="str">
        <f>IF(FN_MC!AD158="","*",FN_MC!AD158)</f>
        <v>*</v>
      </c>
    </row>
    <row r="162" spans="2:11" s="122" customFormat="1" hidden="1">
      <c r="B162" s="119" t="str">
        <f>IF(FN_MC!Y159="","*",FN_MC!Y159)</f>
        <v>*</v>
      </c>
      <c r="C162" s="120">
        <f>IF(FN_MC!B159="","*",FN_MC!B159)</f>
        <v>46031</v>
      </c>
      <c r="D162" s="120" t="str">
        <f>IF(FN_MC!D159="","*",FN_MC!D159)</f>
        <v>ANISIO (TF-514)</v>
      </c>
      <c r="E162" s="120" t="str">
        <f>IF(FN_MC!H159="","*",FN_MC!H159)</f>
        <v>K73TSP</v>
      </c>
      <c r="F162" s="136" t="str">
        <f>IF(FN_MC!M159="","*",FN_MC!M159)</f>
        <v>TQI-TSP</v>
      </c>
      <c r="G162" s="120" t="str">
        <f>IF(FN_MC!I159="","*",FN_MC!I159)</f>
        <v>-</v>
      </c>
      <c r="H162" s="120" t="str">
        <f>IF(FN_MC!AB159="","*",FN_MC!AB159)</f>
        <v>-</v>
      </c>
      <c r="I162" s="120" t="str">
        <f>IF(FN_MC!AC159="","*",FN_MC!AC159)</f>
        <v>*</v>
      </c>
      <c r="J162" s="121" t="str">
        <f>IF(FN_MC!AA159="","*",FN_MC!AA159)</f>
        <v>-</v>
      </c>
      <c r="K162" s="133" t="str">
        <f>IF(FN_MC!AD159="","*",FN_MC!AD159)</f>
        <v>*</v>
      </c>
    </row>
    <row r="163" spans="2:11" s="122" customFormat="1" hidden="1">
      <c r="B163" s="119" t="str">
        <f>IF(FN_MC!Y160="","*",FN_MC!Y160)</f>
        <v>*</v>
      </c>
      <c r="C163" s="120" t="str">
        <f>IF(FN_MC!B160="","*",FN_MC!B160)</f>
        <v>*</v>
      </c>
      <c r="D163" s="120" t="str">
        <f>IF(FN_MC!D160="","*",FN_MC!D160)</f>
        <v>*</v>
      </c>
      <c r="E163" s="120" t="str">
        <f>IF(FN_MC!H160="","*",FN_MC!H160)</f>
        <v>*</v>
      </c>
      <c r="F163" s="136" t="str">
        <f>IF(FN_MC!M160="","*",FN_MC!M160)</f>
        <v>-</v>
      </c>
      <c r="G163" s="120" t="str">
        <f>IF(FN_MC!I160="","*",FN_MC!I160)</f>
        <v>*</v>
      </c>
      <c r="H163" s="120" t="str">
        <f>IF(FN_MC!AB160="","*",FN_MC!AB160)</f>
        <v>*</v>
      </c>
      <c r="I163" s="120" t="str">
        <f>IF(FN_MC!AC160="","*",FN_MC!AC160)</f>
        <v>*</v>
      </c>
      <c r="J163" s="121" t="str">
        <f>IF(FN_MC!AA160="","*",FN_MC!AA160)</f>
        <v>*</v>
      </c>
      <c r="K163" s="133" t="str">
        <f>IF(FN_MC!AD160="","*",FN_MC!AD160)</f>
        <v>*</v>
      </c>
    </row>
    <row r="164" spans="2:11" s="122" customFormat="1" hidden="1">
      <c r="B164" s="119" t="str">
        <f>IF(FN_MC!Y161="","*",FN_MC!Y161)</f>
        <v>*</v>
      </c>
      <c r="C164" s="120" t="str">
        <f>IF(FN_MC!B161="","*",FN_MC!B161)</f>
        <v>*</v>
      </c>
      <c r="D164" s="120" t="str">
        <f>IF(FN_MC!D161="","*",FN_MC!D161)</f>
        <v>*</v>
      </c>
      <c r="E164" s="120" t="str">
        <f>IF(FN_MC!H161="","*",FN_MC!H161)</f>
        <v>*</v>
      </c>
      <c r="F164" s="136" t="str">
        <f>IF(FN_MC!M161="","*",FN_MC!M161)</f>
        <v>-</v>
      </c>
      <c r="G164" s="120" t="str">
        <f>IF(FN_MC!I161="","*",FN_MC!I161)</f>
        <v>*</v>
      </c>
      <c r="H164" s="120" t="str">
        <f>IF(FN_MC!AB161="","*",FN_MC!AB161)</f>
        <v>*</v>
      </c>
      <c r="I164" s="120" t="str">
        <f>IF(FN_MC!AC161="","*",FN_MC!AC161)</f>
        <v>*</v>
      </c>
      <c r="J164" s="121" t="str">
        <f>IF(FN_MC!AA161="","*",FN_MC!AA161)</f>
        <v>*</v>
      </c>
      <c r="K164" s="133" t="str">
        <f>IF(FN_MC!AD161="","*",FN_MC!AD161)</f>
        <v>*</v>
      </c>
    </row>
    <row r="165" spans="2:11" s="122" customFormat="1" hidden="1">
      <c r="B165" s="119" t="str">
        <f>IF(FN_MC!Y162="","*",FN_MC!Y162)</f>
        <v>*</v>
      </c>
      <c r="C165" s="120" t="str">
        <f>IF(FN_MC!B162="","*",FN_MC!B162)</f>
        <v>*</v>
      </c>
      <c r="D165" s="120" t="str">
        <f>IF(FN_MC!D162="","*",FN_MC!D162)</f>
        <v>*</v>
      </c>
      <c r="E165" s="120" t="str">
        <f>IF(FN_MC!H162="","*",FN_MC!H162)</f>
        <v>*</v>
      </c>
      <c r="F165" s="136" t="str">
        <f>IF(FN_MC!M162="","*",FN_MC!M162)</f>
        <v>-</v>
      </c>
      <c r="G165" s="120" t="str">
        <f>IF(FN_MC!I162="","*",FN_MC!I162)</f>
        <v>*</v>
      </c>
      <c r="H165" s="120" t="str">
        <f>IF(FN_MC!AB162="","*",FN_MC!AB162)</f>
        <v>*</v>
      </c>
      <c r="I165" s="120" t="str">
        <f>IF(FN_MC!AC162="","*",FN_MC!AC162)</f>
        <v>*</v>
      </c>
      <c r="J165" s="121" t="str">
        <f>IF(FN_MC!AA162="","*",FN_MC!AA162)</f>
        <v>*</v>
      </c>
      <c r="K165" s="133" t="str">
        <f>IF(FN_MC!AD162="","*",FN_MC!AD162)</f>
        <v>*</v>
      </c>
    </row>
    <row r="166" spans="2:11" s="122" customFormat="1" hidden="1">
      <c r="B166" s="119" t="str">
        <f>IF(FN_MC!Y163="","*",FN_MC!Y163)</f>
        <v>*</v>
      </c>
      <c r="C166" s="120" t="str">
        <f>IF(FN_MC!B163="","*",FN_MC!B163)</f>
        <v>*</v>
      </c>
      <c r="D166" s="120" t="str">
        <f>IF(FN_MC!D163="","*",FN_MC!D163)</f>
        <v>*</v>
      </c>
      <c r="E166" s="120" t="str">
        <f>IF(FN_MC!H163="","*",FN_MC!H163)</f>
        <v>*</v>
      </c>
      <c r="F166" s="136" t="str">
        <f>IF(FN_MC!M163="","*",FN_MC!M163)</f>
        <v>-</v>
      </c>
      <c r="G166" s="120" t="str">
        <f>IF(FN_MC!I163="","*",FN_MC!I163)</f>
        <v>*</v>
      </c>
      <c r="H166" s="120" t="str">
        <f>IF(FN_MC!AB163="","*",FN_MC!AB163)</f>
        <v>*</v>
      </c>
      <c r="I166" s="120" t="str">
        <f>IF(FN_MC!AC163="","*",FN_MC!AC163)</f>
        <v>*</v>
      </c>
      <c r="J166" s="121" t="str">
        <f>IF(FN_MC!AA163="","*",FN_MC!AA163)</f>
        <v>*</v>
      </c>
      <c r="K166" s="133" t="str">
        <f>IF(FN_MC!AD163="","*",FN_MC!AD163)</f>
        <v>*</v>
      </c>
    </row>
    <row r="167" spans="2:11" s="122" customFormat="1" hidden="1">
      <c r="B167" s="119" t="str">
        <f>IF(FN_MC!Y164="","*",FN_MC!Y164)</f>
        <v>*</v>
      </c>
      <c r="C167" s="120">
        <f>IF(FN_MC!B164="","*",FN_MC!B164)</f>
        <v>46031</v>
      </c>
      <c r="D167" s="120" t="str">
        <f>IF(FN_MC!D164="","*",FN_MC!D164)</f>
        <v>E40</v>
      </c>
      <c r="E167" s="120" t="str">
        <f>IF(FN_MC!H164="","*",FN_MC!H164)</f>
        <v>ZFH2</v>
      </c>
      <c r="F167" s="136" t="str">
        <f>IF(FN_MC!M164="","*",FN_MC!M164)</f>
        <v>ZFH</v>
      </c>
      <c r="G167" s="120" t="str">
        <f>IF(FN_MC!I164="","*",FN_MC!I164)</f>
        <v>ZTO</v>
      </c>
      <c r="H167" s="120" t="str">
        <f>IF(FN_MC!AB164="","*",FN_MC!AB164)</f>
        <v>FIXO + ESCALA</v>
      </c>
      <c r="I167" s="120" t="str">
        <f>IF(FN_MC!AC164="","*",FN_MC!AC164)</f>
        <v>*</v>
      </c>
      <c r="J167" s="121" t="str">
        <f>IF(FN_MC!AA164="","*",FN_MC!AA164)</f>
        <v>1(Edson) + 1 escala de ZFH para ZTO</v>
      </c>
      <c r="K167" s="133">
        <f>IF(FN_MC!AD164="","*",FN_MC!AD164)</f>
        <v>0.29166666666666669</v>
      </c>
    </row>
    <row r="168" spans="2:11" s="122" customFormat="1" hidden="1">
      <c r="B168" s="119" t="str">
        <f>IF(FN_MC!Y165="","*",FN_MC!Y165)</f>
        <v>*</v>
      </c>
      <c r="C168" s="120" t="str">
        <f>IF(FN_MC!B165="","*",FN_MC!B165)</f>
        <v>*</v>
      </c>
      <c r="D168" s="120" t="str">
        <f>IF(FN_MC!D165="","*",FN_MC!D165)</f>
        <v>*</v>
      </c>
      <c r="E168" s="120" t="str">
        <f>IF(FN_MC!H165="","*",FN_MC!H165)</f>
        <v>*</v>
      </c>
      <c r="F168" s="136" t="str">
        <f>IF(FN_MC!M165="","*",FN_MC!M165)</f>
        <v>-</v>
      </c>
      <c r="G168" s="120" t="str">
        <f>IF(FN_MC!I165="","*",FN_MC!I165)</f>
        <v>*</v>
      </c>
      <c r="H168" s="120" t="str">
        <f>IF(FN_MC!AB165="","*",FN_MC!AB165)</f>
        <v>*</v>
      </c>
      <c r="I168" s="120" t="str">
        <f>IF(FN_MC!AC165="","*",FN_MC!AC165)</f>
        <v>*</v>
      </c>
      <c r="J168" s="121" t="str">
        <f>IF(FN_MC!AA165="","*",FN_MC!AA165)</f>
        <v>*</v>
      </c>
      <c r="K168" s="133" t="str">
        <f>IF(FN_MC!AD165="","*",FN_MC!AD165)</f>
        <v>*</v>
      </c>
    </row>
    <row r="169" spans="2:11" s="122" customFormat="1" hidden="1">
      <c r="B169" s="119" t="str">
        <f>IF(FN_MC!Y166="","*",FN_MC!Y166)</f>
        <v>*</v>
      </c>
      <c r="C169" s="120">
        <f>IF(FN_MC!B166="","*",FN_MC!B166)</f>
        <v>46031</v>
      </c>
      <c r="D169" s="120" t="str">
        <f>IF(FN_MC!D166="","*",FN_MC!D166)</f>
        <v>E42</v>
      </c>
      <c r="E169" s="120" t="str">
        <f>IF(FN_MC!H166="","*",FN_MC!H166)</f>
        <v>ZTP</v>
      </c>
      <c r="F169" s="136" t="str">
        <f>IF(FN_MC!M166="","*",FN_MC!M166)</f>
        <v>ZTPZEV</v>
      </c>
      <c r="G169" s="120" t="str">
        <f>IF(FN_MC!I166="","*",FN_MC!I166)</f>
        <v>ZEV</v>
      </c>
      <c r="H169" s="120" t="str">
        <f>IF(FN_MC!AB166="","*",FN_MC!AB166)</f>
        <v>FIXO</v>
      </c>
      <c r="I169" s="120" t="str">
        <f>IF(FN_MC!AC166="","*",FN_MC!AC166)</f>
        <v>*</v>
      </c>
      <c r="J169" s="121" t="str">
        <f>IF(FN_MC!AA166="","*",FN_MC!AA166)</f>
        <v>1 (Navas)</v>
      </c>
      <c r="K169" s="133">
        <f>IF(FN_MC!AD166="","*",FN_MC!AD166)</f>
        <v>0.29166666666666669</v>
      </c>
    </row>
    <row r="170" spans="2:11" s="122" customFormat="1" hidden="1">
      <c r="B170" s="119" t="str">
        <f>IF(FN_MC!Y167="","*",FN_MC!Y167)</f>
        <v>*</v>
      </c>
      <c r="C170" s="120" t="str">
        <f>IF(FN_MC!B167="","*",FN_MC!B167)</f>
        <v>*</v>
      </c>
      <c r="D170" s="120" t="str">
        <f>IF(FN_MC!D167="","*",FN_MC!D167)</f>
        <v>*</v>
      </c>
      <c r="E170" s="120" t="str">
        <f>IF(FN_MC!H167="","*",FN_MC!H167)</f>
        <v>*</v>
      </c>
      <c r="F170" s="136" t="str">
        <f>IF(FN_MC!M167="","*",FN_MC!M167)</f>
        <v>-</v>
      </c>
      <c r="G170" s="120" t="str">
        <f>IF(FN_MC!I167="","*",FN_MC!I167)</f>
        <v>*</v>
      </c>
      <c r="H170" s="120" t="str">
        <f>IF(FN_MC!AB167="","*",FN_MC!AB167)</f>
        <v>*</v>
      </c>
      <c r="I170" s="120" t="str">
        <f>IF(FN_MC!AC167="","*",FN_MC!AC167)</f>
        <v>*</v>
      </c>
      <c r="J170" s="121" t="str">
        <f>IF(FN_MC!AA167="","*",FN_MC!AA167)</f>
        <v>*</v>
      </c>
      <c r="K170" s="133" t="str">
        <f>IF(FN_MC!AD167="","*",FN_MC!AD167)</f>
        <v>*</v>
      </c>
    </row>
    <row r="171" spans="2:11" s="122" customFormat="1" hidden="1">
      <c r="B171" s="119" t="str">
        <f>IF(FN_MC!Y168="","*",FN_MC!Y168)</f>
        <v>*</v>
      </c>
      <c r="C171" s="120" t="str">
        <f>IF(FN_MC!B168="","*",FN_MC!B168)</f>
        <v>*</v>
      </c>
      <c r="D171" s="120" t="str">
        <f>IF(FN_MC!D168="","*",FN_MC!D168)</f>
        <v>*</v>
      </c>
      <c r="E171" s="120" t="str">
        <f>IF(FN_MC!H168="","*",FN_MC!H168)</f>
        <v>*</v>
      </c>
      <c r="F171" s="136" t="str">
        <f>IF(FN_MC!M168="","*",FN_MC!M168)</f>
        <v>-</v>
      </c>
      <c r="G171" s="120" t="str">
        <f>IF(FN_MC!I168="","*",FN_MC!I168)</f>
        <v>*</v>
      </c>
      <c r="H171" s="120" t="str">
        <f>IF(FN_MC!AB168="","*",FN_MC!AB168)</f>
        <v>*</v>
      </c>
      <c r="I171" s="120" t="str">
        <f>IF(FN_MC!AC168="","*",FN_MC!AC168)</f>
        <v>*</v>
      </c>
      <c r="J171" s="121" t="str">
        <f>IF(FN_MC!AA168="","*",FN_MC!AA168)</f>
        <v>*</v>
      </c>
      <c r="K171" s="133" t="str">
        <f>IF(FN_MC!AD168="","*",FN_MC!AD168)</f>
        <v>*</v>
      </c>
    </row>
    <row r="172" spans="2:11" s="122" customFormat="1" hidden="1">
      <c r="B172" s="119" t="str">
        <f>IF(FN_MC!Y169="","*",FN_MC!Y169)</f>
        <v>*</v>
      </c>
      <c r="C172" s="120" t="str">
        <f>IF(FN_MC!B169="","*",FN_MC!B169)</f>
        <v>*</v>
      </c>
      <c r="D172" s="120" t="str">
        <f>IF(FN_MC!D169="","*",FN_MC!D169)</f>
        <v>*</v>
      </c>
      <c r="E172" s="120" t="str">
        <f>IF(FN_MC!H169="","*",FN_MC!H169)</f>
        <v>*</v>
      </c>
      <c r="F172" s="136" t="str">
        <f>IF(FN_MC!M169="","*",FN_MC!M169)</f>
        <v>-</v>
      </c>
      <c r="G172" s="120" t="str">
        <f>IF(FN_MC!I169="","*",FN_MC!I169)</f>
        <v>*</v>
      </c>
      <c r="H172" s="120" t="str">
        <f>IF(FN_MC!AB169="","*",FN_MC!AB169)</f>
        <v>*</v>
      </c>
      <c r="I172" s="120" t="str">
        <f>IF(FN_MC!AC169="","*",FN_MC!AC169)</f>
        <v>*</v>
      </c>
      <c r="J172" s="121" t="str">
        <f>IF(FN_MC!AA169="","*",FN_MC!AA169)</f>
        <v>*</v>
      </c>
      <c r="K172" s="133" t="str">
        <f>IF(FN_MC!AD169="","*",FN_MC!AD169)</f>
        <v>*</v>
      </c>
    </row>
    <row r="173" spans="2:11" s="122" customFormat="1" hidden="1">
      <c r="B173" s="119" t="str">
        <f>IF(FN_MC!Y170="","*",FN_MC!Y170)</f>
        <v>*</v>
      </c>
      <c r="C173" s="120" t="str">
        <f>IF(FN_MC!B170="","*",FN_MC!B170)</f>
        <v>*</v>
      </c>
      <c r="D173" s="120" t="str">
        <f>IF(FN_MC!D170="","*",FN_MC!D170)</f>
        <v>*</v>
      </c>
      <c r="E173" s="120" t="str">
        <f>IF(FN_MC!H170="","*",FN_MC!H170)</f>
        <v>*</v>
      </c>
      <c r="F173" s="136" t="str">
        <f>IF(FN_MC!M170="","*",FN_MC!M170)</f>
        <v>-</v>
      </c>
      <c r="G173" s="120" t="str">
        <f>IF(FN_MC!I170="","*",FN_MC!I170)</f>
        <v>*</v>
      </c>
      <c r="H173" s="120" t="str">
        <f>IF(FN_MC!AB170="","*",FN_MC!AB170)</f>
        <v>*</v>
      </c>
      <c r="I173" s="120" t="str">
        <f>IF(FN_MC!AC170="","*",FN_MC!AC170)</f>
        <v>*</v>
      </c>
      <c r="J173" s="121" t="str">
        <f>IF(FN_MC!AA170="","*",FN_MC!AA170)</f>
        <v>*</v>
      </c>
      <c r="K173" s="133" t="str">
        <f>IF(FN_MC!AD170="","*",FN_MC!AD170)</f>
        <v>*</v>
      </c>
    </row>
    <row r="174" spans="2:11" s="122" customFormat="1" hidden="1">
      <c r="B174" s="119" t="str">
        <f>IF(FN_MC!Y171="","*",FN_MC!Y171)</f>
        <v>*</v>
      </c>
      <c r="C174" s="120" t="str">
        <f>IF(FN_MC!B171="","*",FN_MC!B171)</f>
        <v>*</v>
      </c>
      <c r="D174" s="120" t="str">
        <f>IF(FN_MC!D171="","*",FN_MC!D171)</f>
        <v>*</v>
      </c>
      <c r="E174" s="120" t="str">
        <f>IF(FN_MC!H171="","*",FN_MC!H171)</f>
        <v>*</v>
      </c>
      <c r="F174" s="136" t="str">
        <f>IF(FN_MC!M171="","*",FN_MC!M171)</f>
        <v>-</v>
      </c>
      <c r="G174" s="120" t="str">
        <f>IF(FN_MC!I171="","*",FN_MC!I171)</f>
        <v>*</v>
      </c>
      <c r="H174" s="120" t="str">
        <f>IF(FN_MC!AB171="","*",FN_MC!AB171)</f>
        <v>*</v>
      </c>
      <c r="I174" s="120" t="str">
        <f>IF(FN_MC!AC171="","*",FN_MC!AC171)</f>
        <v>*</v>
      </c>
      <c r="J174" s="121" t="str">
        <f>IF(FN_MC!AA171="","*",FN_MC!AA171)</f>
        <v>*</v>
      </c>
      <c r="K174" s="133" t="str">
        <f>IF(FN_MC!AD171="","*",FN_MC!AD171)</f>
        <v>*</v>
      </c>
    </row>
    <row r="175" spans="2:11" s="122" customFormat="1" hidden="1">
      <c r="B175" s="119" t="str">
        <f>IF(FN_MC!Y172="","*",FN_MC!Y172)</f>
        <v>*</v>
      </c>
      <c r="C175" s="120" t="str">
        <f>IF(FN_MC!B172="","*",FN_MC!B172)</f>
        <v>*</v>
      </c>
      <c r="D175" s="120" t="str">
        <f>IF(FN_MC!D172="","*",FN_MC!D172)</f>
        <v>*</v>
      </c>
      <c r="E175" s="120" t="str">
        <f>IF(FN_MC!H172="","*",FN_MC!H172)</f>
        <v>*</v>
      </c>
      <c r="F175" s="136" t="str">
        <f>IF(FN_MC!M172="","*",FN_MC!M172)</f>
        <v>-</v>
      </c>
      <c r="G175" s="120" t="str">
        <f>IF(FN_MC!I172="","*",FN_MC!I172)</f>
        <v>*</v>
      </c>
      <c r="H175" s="120" t="str">
        <f>IF(FN_MC!AB172="","*",FN_MC!AB172)</f>
        <v>*</v>
      </c>
      <c r="I175" s="120" t="str">
        <f>IF(FN_MC!AC172="","*",FN_MC!AC172)</f>
        <v>*</v>
      </c>
      <c r="J175" s="121" t="str">
        <f>IF(FN_MC!AA172="","*",FN_MC!AA172)</f>
        <v>*</v>
      </c>
      <c r="K175" s="133" t="str">
        <f>IF(FN_MC!AD172="","*",FN_MC!AD172)</f>
        <v>*</v>
      </c>
    </row>
    <row r="176" spans="2:11" s="122" customFormat="1" hidden="1">
      <c r="B176" s="119" t="str">
        <f>IF(FN_MC!Y173="","*",FN_MC!Y173)</f>
        <v>*</v>
      </c>
      <c r="C176" s="120" t="str">
        <f>IF(FN_MC!B173="","*",FN_MC!B173)</f>
        <v>*</v>
      </c>
      <c r="D176" s="120" t="str">
        <f>IF(FN_MC!D173="","*",FN_MC!D173)</f>
        <v>*</v>
      </c>
      <c r="E176" s="120" t="str">
        <f>IF(FN_MC!H173="","*",FN_MC!H173)</f>
        <v>*</v>
      </c>
      <c r="F176" s="136" t="str">
        <f>IF(FN_MC!M173="","*",FN_MC!M173)</f>
        <v>-</v>
      </c>
      <c r="G176" s="120" t="str">
        <f>IF(FN_MC!I173="","*",FN_MC!I173)</f>
        <v>*</v>
      </c>
      <c r="H176" s="120" t="str">
        <f>IF(FN_MC!AB173="","*",FN_MC!AB173)</f>
        <v>*</v>
      </c>
      <c r="I176" s="120" t="str">
        <f>IF(FN_MC!AC173="","*",FN_MC!AC173)</f>
        <v>*</v>
      </c>
      <c r="J176" s="121" t="str">
        <f>IF(FN_MC!AA173="","*",FN_MC!AA173)</f>
        <v>*</v>
      </c>
      <c r="K176" s="133" t="str">
        <f>IF(FN_MC!AD173="","*",FN_MC!AD173)</f>
        <v>*</v>
      </c>
    </row>
    <row r="177" spans="2:11" s="122" customFormat="1" hidden="1">
      <c r="B177" s="119" t="str">
        <f>IF(FN_MC!Y174="","*",FN_MC!Y174)</f>
        <v>*</v>
      </c>
      <c r="C177" s="120" t="str">
        <f>IF(FN_MC!B174="","*",FN_MC!B174)</f>
        <v>*</v>
      </c>
      <c r="D177" s="120" t="str">
        <f>IF(FN_MC!D174="","*",FN_MC!D174)</f>
        <v>*</v>
      </c>
      <c r="E177" s="120" t="str">
        <f>IF(FN_MC!H174="","*",FN_MC!H174)</f>
        <v>*</v>
      </c>
      <c r="F177" s="136" t="str">
        <f>IF(FN_MC!M174="","*",FN_MC!M174)</f>
        <v>-</v>
      </c>
      <c r="G177" s="120" t="str">
        <f>IF(FN_MC!I174="","*",FN_MC!I174)</f>
        <v>*</v>
      </c>
      <c r="H177" s="120" t="str">
        <f>IF(FN_MC!AB174="","*",FN_MC!AB174)</f>
        <v>*</v>
      </c>
      <c r="I177" s="120" t="str">
        <f>IF(FN_MC!AC174="","*",FN_MC!AC174)</f>
        <v>*</v>
      </c>
      <c r="J177" s="121" t="str">
        <f>IF(FN_MC!AA174="","*",FN_MC!AA174)</f>
        <v>*</v>
      </c>
      <c r="K177" s="133" t="str">
        <f>IF(FN_MC!AD174="","*",FN_MC!AD174)</f>
        <v>*</v>
      </c>
    </row>
    <row r="178" spans="2:11" s="122" customFormat="1" hidden="1">
      <c r="B178" s="119" t="str">
        <f>IF(FN_MC!Y175="","*",FN_MC!Y175)</f>
        <v>*</v>
      </c>
      <c r="C178" s="120" t="str">
        <f>IF(FN_MC!B175="","*",FN_MC!B175)</f>
        <v>*</v>
      </c>
      <c r="D178" s="120" t="str">
        <f>IF(FN_MC!D175="","*",FN_MC!D175)</f>
        <v>*</v>
      </c>
      <c r="E178" s="120" t="str">
        <f>IF(FN_MC!H175="","*",FN_MC!H175)</f>
        <v>*</v>
      </c>
      <c r="F178" s="136" t="str">
        <f>IF(FN_MC!M175="","*",FN_MC!M175)</f>
        <v>-</v>
      </c>
      <c r="G178" s="120" t="str">
        <f>IF(FN_MC!I175="","*",FN_MC!I175)</f>
        <v>*</v>
      </c>
      <c r="H178" s="120" t="str">
        <f>IF(FN_MC!AB175="","*",FN_MC!AB175)</f>
        <v>*</v>
      </c>
      <c r="I178" s="120" t="str">
        <f>IF(FN_MC!AC175="","*",FN_MC!AC175)</f>
        <v>*</v>
      </c>
      <c r="J178" s="121" t="str">
        <f>IF(FN_MC!AA175="","*",FN_MC!AA175)</f>
        <v>*</v>
      </c>
      <c r="K178" s="133" t="str">
        <f>IF(FN_MC!AD175="","*",FN_MC!AD175)</f>
        <v>*</v>
      </c>
    </row>
    <row r="179" spans="2:11" s="122" customFormat="1" hidden="1">
      <c r="B179" s="119" t="str">
        <f>IF(FN_MC!Y176="","*",FN_MC!Y176)</f>
        <v>*</v>
      </c>
      <c r="C179" s="120" t="str">
        <f>IF(FN_MC!B176="","*",FN_MC!B176)</f>
        <v>*</v>
      </c>
      <c r="D179" s="120" t="str">
        <f>IF(FN_MC!D176="","*",FN_MC!D176)</f>
        <v>*</v>
      </c>
      <c r="E179" s="120" t="str">
        <f>IF(FN_MC!H176="","*",FN_MC!H176)</f>
        <v>*</v>
      </c>
      <c r="F179" s="136" t="str">
        <f>IF(FN_MC!M176="","*",FN_MC!M176)</f>
        <v>-</v>
      </c>
      <c r="G179" s="120" t="str">
        <f>IF(FN_MC!I176="","*",FN_MC!I176)</f>
        <v>*</v>
      </c>
      <c r="H179" s="120" t="str">
        <f>IF(FN_MC!AB176="","*",FN_MC!AB176)</f>
        <v>*</v>
      </c>
      <c r="I179" s="120" t="str">
        <f>IF(FN_MC!AC176="","*",FN_MC!AC176)</f>
        <v>*</v>
      </c>
      <c r="J179" s="121" t="str">
        <f>IF(FN_MC!AA176="","*",FN_MC!AA176)</f>
        <v>*</v>
      </c>
      <c r="K179" s="133" t="str">
        <f>IF(FN_MC!AD176="","*",FN_MC!AD176)</f>
        <v>*</v>
      </c>
    </row>
    <row r="180" spans="2:11" s="122" customFormat="1" hidden="1">
      <c r="B180" s="119" t="str">
        <f>IF(FN_MC!Y177="","*",FN_MC!Y177)</f>
        <v>*</v>
      </c>
      <c r="C180" s="120" t="str">
        <f>IF(FN_MC!B177="","*",FN_MC!B177)</f>
        <v>*</v>
      </c>
      <c r="D180" s="120" t="str">
        <f>IF(FN_MC!D177="","*",FN_MC!D177)</f>
        <v>*</v>
      </c>
      <c r="E180" s="120" t="str">
        <f>IF(FN_MC!H177="","*",FN_MC!H177)</f>
        <v>*</v>
      </c>
      <c r="F180" s="136" t="str">
        <f>IF(FN_MC!M177="","*",FN_MC!M177)</f>
        <v>-</v>
      </c>
      <c r="G180" s="120" t="str">
        <f>IF(FN_MC!I177="","*",FN_MC!I177)</f>
        <v>*</v>
      </c>
      <c r="H180" s="120" t="str">
        <f>IF(FN_MC!AB177="","*",FN_MC!AB177)</f>
        <v>*</v>
      </c>
      <c r="I180" s="120" t="str">
        <f>IF(FN_MC!AC177="","*",FN_MC!AC177)</f>
        <v>*</v>
      </c>
      <c r="J180" s="121" t="str">
        <f>IF(FN_MC!AA177="","*",FN_MC!AA177)</f>
        <v>*</v>
      </c>
      <c r="K180" s="133" t="str">
        <f>IF(FN_MC!AD177="","*",FN_MC!AD177)</f>
        <v>*</v>
      </c>
    </row>
    <row r="181" spans="2:11" s="122" customFormat="1" hidden="1">
      <c r="B181" s="119" t="str">
        <f>IF(FN_MC!Y178="","*",FN_MC!Y178)</f>
        <v>*</v>
      </c>
      <c r="C181" s="120" t="str">
        <f>IF(FN_MC!B178="","*",FN_MC!B178)</f>
        <v>*</v>
      </c>
      <c r="D181" s="120" t="str">
        <f>IF(FN_MC!D178="","*",FN_MC!D178)</f>
        <v>*</v>
      </c>
      <c r="E181" s="120" t="str">
        <f>IF(FN_MC!H178="","*",FN_MC!H178)</f>
        <v>*</v>
      </c>
      <c r="F181" s="136" t="str">
        <f>IF(FN_MC!M178="","*",FN_MC!M178)</f>
        <v>-</v>
      </c>
      <c r="G181" s="120" t="str">
        <f>IF(FN_MC!I178="","*",FN_MC!I178)</f>
        <v>*</v>
      </c>
      <c r="H181" s="120" t="str">
        <f>IF(FN_MC!AB178="","*",FN_MC!AB178)</f>
        <v>*</v>
      </c>
      <c r="I181" s="120" t="str">
        <f>IF(FN_MC!AC178="","*",FN_MC!AC178)</f>
        <v>*</v>
      </c>
      <c r="J181" s="121" t="str">
        <f>IF(FN_MC!AA178="","*",FN_MC!AA178)</f>
        <v>*</v>
      </c>
      <c r="K181" s="133" t="str">
        <f>IF(FN_MC!AD178="","*",FN_MC!AD178)</f>
        <v>*</v>
      </c>
    </row>
    <row r="182" spans="2:11" s="122" customFormat="1" hidden="1">
      <c r="B182" s="119" t="str">
        <f>IF(FN_MC!Y179="","*",FN_MC!Y179)</f>
        <v>*</v>
      </c>
      <c r="C182" s="120" t="str">
        <f>IF(FN_MC!B179="","*",FN_MC!B179)</f>
        <v>*</v>
      </c>
      <c r="D182" s="120" t="str">
        <f>IF(FN_MC!D179="","*",FN_MC!D179)</f>
        <v>*</v>
      </c>
      <c r="E182" s="120" t="str">
        <f>IF(FN_MC!H179="","*",FN_MC!H179)</f>
        <v>*</v>
      </c>
      <c r="F182" s="136" t="str">
        <f>IF(FN_MC!M179="","*",FN_MC!M179)</f>
        <v>-</v>
      </c>
      <c r="G182" s="120" t="str">
        <f>IF(FN_MC!I179="","*",FN_MC!I179)</f>
        <v>*</v>
      </c>
      <c r="H182" s="120" t="str">
        <f>IF(FN_MC!AB179="","*",FN_MC!AB179)</f>
        <v>*</v>
      </c>
      <c r="I182" s="120" t="str">
        <f>IF(FN_MC!AC179="","*",FN_MC!AC179)</f>
        <v>*</v>
      </c>
      <c r="J182" s="121" t="str">
        <f>IF(FN_MC!AA179="","*",FN_MC!AA179)</f>
        <v>*</v>
      </c>
      <c r="K182" s="133" t="str">
        <f>IF(FN_MC!AD179="","*",FN_MC!AD179)</f>
        <v>*</v>
      </c>
    </row>
    <row r="183" spans="2:11" s="122" customFormat="1" hidden="1">
      <c r="B183" s="119" t="str">
        <f>IF(FN_MC!Y180="","*",FN_MC!Y180)</f>
        <v>*</v>
      </c>
      <c r="C183" s="120" t="str">
        <f>IF(FN_MC!B180="","*",FN_MC!B180)</f>
        <v>*</v>
      </c>
      <c r="D183" s="120" t="str">
        <f>IF(FN_MC!D180="","*",FN_MC!D180)</f>
        <v>*</v>
      </c>
      <c r="E183" s="120" t="str">
        <f>IF(FN_MC!H180="","*",FN_MC!H180)</f>
        <v>*</v>
      </c>
      <c r="F183" s="136" t="str">
        <f>IF(FN_MC!M180="","*",FN_MC!M180)</f>
        <v>-</v>
      </c>
      <c r="G183" s="120" t="str">
        <f>IF(FN_MC!I180="","*",FN_MC!I180)</f>
        <v>*</v>
      </c>
      <c r="H183" s="120" t="str">
        <f>IF(FN_MC!AB180="","*",FN_MC!AB180)</f>
        <v>*</v>
      </c>
      <c r="I183" s="120" t="str">
        <f>IF(FN_MC!AC180="","*",FN_MC!AC180)</f>
        <v>*</v>
      </c>
      <c r="J183" s="121" t="str">
        <f>IF(FN_MC!AA180="","*",FN_MC!AA180)</f>
        <v>*</v>
      </c>
      <c r="K183" s="133" t="str">
        <f>IF(FN_MC!AD180="","*",FN_MC!AD180)</f>
        <v>*</v>
      </c>
    </row>
    <row r="184" spans="2:11" s="122" customFormat="1" hidden="1">
      <c r="B184" s="119" t="str">
        <f>IF(FN_MC!Y181="","*",FN_MC!Y181)</f>
        <v>*</v>
      </c>
      <c r="C184" s="120" t="str">
        <f>IF(FN_MC!B181="","*",FN_MC!B181)</f>
        <v>*</v>
      </c>
      <c r="D184" s="120" t="str">
        <f>IF(FN_MC!D181="","*",FN_MC!D181)</f>
        <v>*</v>
      </c>
      <c r="E184" s="120" t="str">
        <f>IF(FN_MC!H181="","*",FN_MC!H181)</f>
        <v>*</v>
      </c>
      <c r="F184" s="136" t="str">
        <f>IF(FN_MC!M181="","*",FN_MC!M181)</f>
        <v>-</v>
      </c>
      <c r="G184" s="120" t="str">
        <f>IF(FN_MC!I181="","*",FN_MC!I181)</f>
        <v>*</v>
      </c>
      <c r="H184" s="120" t="str">
        <f>IF(FN_MC!AB181="","*",FN_MC!AB181)</f>
        <v>*</v>
      </c>
      <c r="I184" s="120" t="str">
        <f>IF(FN_MC!AC181="","*",FN_MC!AC181)</f>
        <v>*</v>
      </c>
      <c r="J184" s="121" t="str">
        <f>IF(FN_MC!AA181="","*",FN_MC!AA181)</f>
        <v>*</v>
      </c>
      <c r="K184" s="133" t="str">
        <f>IF(FN_MC!AD181="","*",FN_MC!AD181)</f>
        <v>*</v>
      </c>
    </row>
    <row r="185" spans="2:11" s="122" customFormat="1" hidden="1">
      <c r="B185" s="119" t="str">
        <f>IF(FN_MC!Y182="","*",FN_MC!Y182)</f>
        <v>*</v>
      </c>
      <c r="C185" s="120" t="str">
        <f>IF(FN_MC!B182="","*",FN_MC!B182)</f>
        <v>*</v>
      </c>
      <c r="D185" s="120" t="str">
        <f>IF(FN_MC!D182="","*",FN_MC!D182)</f>
        <v>*</v>
      </c>
      <c r="E185" s="120" t="str">
        <f>IF(FN_MC!H182="","*",FN_MC!H182)</f>
        <v>*</v>
      </c>
      <c r="F185" s="136" t="str">
        <f>IF(FN_MC!M182="","*",FN_MC!M182)</f>
        <v>-</v>
      </c>
      <c r="G185" s="120" t="str">
        <f>IF(FN_MC!I182="","*",FN_MC!I182)</f>
        <v>*</v>
      </c>
      <c r="H185" s="120" t="str">
        <f>IF(FN_MC!AB182="","*",FN_MC!AB182)</f>
        <v>*</v>
      </c>
      <c r="I185" s="120" t="str">
        <f>IF(FN_MC!AC182="","*",FN_MC!AC182)</f>
        <v>*</v>
      </c>
      <c r="J185" s="121" t="str">
        <f>IF(FN_MC!AA182="","*",FN_MC!AA182)</f>
        <v>*</v>
      </c>
      <c r="K185" s="133" t="str">
        <f>IF(FN_MC!AD182="","*",FN_MC!AD182)</f>
        <v>*</v>
      </c>
    </row>
    <row r="186" spans="2:11" s="122" customFormat="1" hidden="1">
      <c r="B186" s="119" t="str">
        <f>IF(FN_MC!Y183="","*",FN_MC!Y183)</f>
        <v>*</v>
      </c>
      <c r="C186" s="120" t="str">
        <f>IF(FN_MC!B183="","*",FN_MC!B183)</f>
        <v>*</v>
      </c>
      <c r="D186" s="120" t="str">
        <f>IF(FN_MC!D183="","*",FN_MC!D183)</f>
        <v>*</v>
      </c>
      <c r="E186" s="120" t="str">
        <f>IF(FN_MC!H183="","*",FN_MC!H183)</f>
        <v>*</v>
      </c>
      <c r="F186" s="136" t="str">
        <f>IF(FN_MC!M183="","*",FN_MC!M183)</f>
        <v>-</v>
      </c>
      <c r="G186" s="120" t="str">
        <f>IF(FN_MC!I183="","*",FN_MC!I183)</f>
        <v>*</v>
      </c>
      <c r="H186" s="120" t="str">
        <f>IF(FN_MC!AB183="","*",FN_MC!AB183)</f>
        <v>*</v>
      </c>
      <c r="I186" s="120" t="str">
        <f>IF(FN_MC!AC183="","*",FN_MC!AC183)</f>
        <v>*</v>
      </c>
      <c r="J186" s="121" t="str">
        <f>IF(FN_MC!AA183="","*",FN_MC!AA183)</f>
        <v>*</v>
      </c>
      <c r="K186" s="133" t="str">
        <f>IF(FN_MC!AD183="","*",FN_MC!AD183)</f>
        <v>*</v>
      </c>
    </row>
    <row r="187" spans="2:11" s="122" customFormat="1" hidden="1">
      <c r="B187" s="119" t="str">
        <f>IF(FN_MC!Y184="","*",FN_MC!Y184)</f>
        <v>*</v>
      </c>
      <c r="C187" s="120" t="str">
        <f>IF(FN_MC!B184="","*",FN_MC!B184)</f>
        <v>*</v>
      </c>
      <c r="D187" s="120" t="str">
        <f>IF(FN_MC!D184="","*",FN_MC!D184)</f>
        <v>*</v>
      </c>
      <c r="E187" s="120" t="str">
        <f>IF(FN_MC!H184="","*",FN_MC!H184)</f>
        <v>*</v>
      </c>
      <c r="F187" s="136" t="str">
        <f>IF(FN_MC!M184="","*",FN_MC!M184)</f>
        <v>-</v>
      </c>
      <c r="G187" s="120" t="str">
        <f>IF(FN_MC!I184="","*",FN_MC!I184)</f>
        <v>*</v>
      </c>
      <c r="H187" s="120" t="str">
        <f>IF(FN_MC!AB184="","*",FN_MC!AB184)</f>
        <v>*</v>
      </c>
      <c r="I187" s="120" t="str">
        <f>IF(FN_MC!AC184="","*",FN_MC!AC184)</f>
        <v>*</v>
      </c>
      <c r="J187" s="121" t="str">
        <f>IF(FN_MC!AA184="","*",FN_MC!AA184)</f>
        <v>*</v>
      </c>
      <c r="K187" s="133" t="str">
        <f>IF(FN_MC!AD184="","*",FN_MC!AD184)</f>
        <v>*</v>
      </c>
    </row>
    <row r="188" spans="2:11" s="122" customFormat="1" hidden="1">
      <c r="B188" s="119" t="str">
        <f>IF(FN_MC!Y185="","*",FN_MC!Y185)</f>
        <v>*</v>
      </c>
      <c r="C188" s="120" t="str">
        <f>IF(FN_MC!B185="","*",FN_MC!B185)</f>
        <v>*</v>
      </c>
      <c r="D188" s="120" t="str">
        <f>IF(FN_MC!D185="","*",FN_MC!D185)</f>
        <v>*</v>
      </c>
      <c r="E188" s="120" t="str">
        <f>IF(FN_MC!H185="","*",FN_MC!H185)</f>
        <v>*</v>
      </c>
      <c r="F188" s="136" t="str">
        <f>IF(FN_MC!M185="","*",FN_MC!M185)</f>
        <v>-</v>
      </c>
      <c r="G188" s="120" t="str">
        <f>IF(FN_MC!I185="","*",FN_MC!I185)</f>
        <v>*</v>
      </c>
      <c r="H188" s="120" t="str">
        <f>IF(FN_MC!AB185="","*",FN_MC!AB185)</f>
        <v>*</v>
      </c>
      <c r="I188" s="120" t="str">
        <f>IF(FN_MC!AC185="","*",FN_MC!AC185)</f>
        <v>*</v>
      </c>
      <c r="J188" s="121" t="str">
        <f>IF(FN_MC!AA185="","*",FN_MC!AA185)</f>
        <v>*</v>
      </c>
      <c r="K188" s="133" t="str">
        <f>IF(FN_MC!AD185="","*",FN_MC!AD185)</f>
        <v>*</v>
      </c>
    </row>
    <row r="189" spans="2:11" s="122" customFormat="1" hidden="1">
      <c r="B189" s="119" t="str">
        <f>IF(FN_MC!Y186="","*",FN_MC!Y186)</f>
        <v>*</v>
      </c>
      <c r="C189" s="120" t="str">
        <f>IF(FN_MC!B186="","*",FN_MC!B186)</f>
        <v>*</v>
      </c>
      <c r="D189" s="120" t="str">
        <f>IF(FN_MC!D186="","*",FN_MC!D186)</f>
        <v>*</v>
      </c>
      <c r="E189" s="120" t="str">
        <f>IF(FN_MC!H186="","*",FN_MC!H186)</f>
        <v>*</v>
      </c>
      <c r="F189" s="136" t="str">
        <f>IF(FN_MC!M186="","*",FN_MC!M186)</f>
        <v>-</v>
      </c>
      <c r="G189" s="120" t="str">
        <f>IF(FN_MC!I186="","*",FN_MC!I186)</f>
        <v>*</v>
      </c>
      <c r="H189" s="120" t="str">
        <f>IF(FN_MC!AB186="","*",FN_MC!AB186)</f>
        <v>*</v>
      </c>
      <c r="I189" s="120" t="str">
        <f>IF(FN_MC!AC186="","*",FN_MC!AC186)</f>
        <v>*</v>
      </c>
      <c r="J189" s="121" t="str">
        <f>IF(FN_MC!AA186="","*",FN_MC!AA186)</f>
        <v>*</v>
      </c>
      <c r="K189" s="133" t="str">
        <f>IF(FN_MC!AD186="","*",FN_MC!AD186)</f>
        <v>*</v>
      </c>
    </row>
    <row r="190" spans="2:11" s="122" customFormat="1" hidden="1">
      <c r="B190" s="119" t="str">
        <f>IF(FN_MC!Y187="","*",FN_MC!Y187)</f>
        <v>*</v>
      </c>
      <c r="C190" s="120" t="str">
        <f>IF(FN_MC!B187="","*",FN_MC!B187)</f>
        <v>*</v>
      </c>
      <c r="D190" s="120" t="str">
        <f>IF(FN_MC!D187="","*",FN_MC!D187)</f>
        <v>*</v>
      </c>
      <c r="E190" s="120" t="str">
        <f>IF(FN_MC!H187="","*",FN_MC!H187)</f>
        <v>*</v>
      </c>
      <c r="F190" s="136" t="str">
        <f>IF(FN_MC!M187="","*",FN_MC!M187)</f>
        <v>-</v>
      </c>
      <c r="G190" s="120" t="str">
        <f>IF(FN_MC!I187="","*",FN_MC!I187)</f>
        <v>*</v>
      </c>
      <c r="H190" s="120" t="str">
        <f>IF(FN_MC!AB187="","*",FN_MC!AB187)</f>
        <v>*</v>
      </c>
      <c r="I190" s="120" t="str">
        <f>IF(FN_MC!AC187="","*",FN_MC!AC187)</f>
        <v>*</v>
      </c>
      <c r="J190" s="121" t="str">
        <f>IF(FN_MC!AA187="","*",FN_MC!AA187)</f>
        <v>*</v>
      </c>
      <c r="K190" s="133" t="str">
        <f>IF(FN_MC!AD187="","*",FN_MC!AD187)</f>
        <v>*</v>
      </c>
    </row>
    <row r="191" spans="2:11" s="122" customFormat="1" hidden="1">
      <c r="B191" s="119" t="str">
        <f>IF(FN_MC!Y188="","*",FN_MC!Y188)</f>
        <v>*</v>
      </c>
      <c r="C191" s="120" t="str">
        <f>IF(FN_MC!B188="","*",FN_MC!B188)</f>
        <v>*</v>
      </c>
      <c r="D191" s="120" t="str">
        <f>IF(FN_MC!D188="","*",FN_MC!D188)</f>
        <v>*</v>
      </c>
      <c r="E191" s="120" t="str">
        <f>IF(FN_MC!H188="","*",FN_MC!H188)</f>
        <v>*</v>
      </c>
      <c r="F191" s="136" t="str">
        <f>IF(FN_MC!M188="","*",FN_MC!M188)</f>
        <v>-</v>
      </c>
      <c r="G191" s="120" t="str">
        <f>IF(FN_MC!I188="","*",FN_MC!I188)</f>
        <v>*</v>
      </c>
      <c r="H191" s="120" t="str">
        <f>IF(FN_MC!AB188="","*",FN_MC!AB188)</f>
        <v>*</v>
      </c>
      <c r="I191" s="120" t="str">
        <f>IF(FN_MC!AC188="","*",FN_MC!AC188)</f>
        <v>*</v>
      </c>
      <c r="J191" s="121" t="str">
        <f>IF(FN_MC!AA188="","*",FN_MC!AA188)</f>
        <v>*</v>
      </c>
      <c r="K191" s="133" t="str">
        <f>IF(FN_MC!AD188="","*",FN_MC!AD188)</f>
        <v>*</v>
      </c>
    </row>
    <row r="192" spans="2:11" s="122" customFormat="1" hidden="1">
      <c r="B192" s="119" t="str">
        <f>IF(FN_MC!Y189="","*",FN_MC!Y189)</f>
        <v>*</v>
      </c>
      <c r="C192" s="120" t="str">
        <f>IF(FN_MC!B189="","*",FN_MC!B189)</f>
        <v>*</v>
      </c>
      <c r="D192" s="120" t="str">
        <f>IF(FN_MC!D189="","*",FN_MC!D189)</f>
        <v>*</v>
      </c>
      <c r="E192" s="120" t="str">
        <f>IF(FN_MC!H189="","*",FN_MC!H189)</f>
        <v>*</v>
      </c>
      <c r="F192" s="136" t="str">
        <f>IF(FN_MC!M189="","*",FN_MC!M189)</f>
        <v>-</v>
      </c>
      <c r="G192" s="120" t="str">
        <f>IF(FN_MC!I189="","*",FN_MC!I189)</f>
        <v>*</v>
      </c>
      <c r="H192" s="120" t="str">
        <f>IF(FN_MC!AB189="","*",FN_MC!AB189)</f>
        <v>*</v>
      </c>
      <c r="I192" s="120" t="str">
        <f>IF(FN_MC!AC189="","*",FN_MC!AC189)</f>
        <v>*</v>
      </c>
      <c r="J192" s="121" t="str">
        <f>IF(FN_MC!AA189="","*",FN_MC!AA189)</f>
        <v>*</v>
      </c>
      <c r="K192" s="133" t="str">
        <f>IF(FN_MC!AD189="","*",FN_MC!AD189)</f>
        <v>*</v>
      </c>
    </row>
    <row r="193" spans="2:11" s="122" customFormat="1" hidden="1">
      <c r="B193" s="119" t="str">
        <f>IF(FN_MC!Y190="","*",FN_MC!Y190)</f>
        <v>*</v>
      </c>
      <c r="C193" s="120" t="str">
        <f>IF(FN_MC!B190="","*",FN_MC!B190)</f>
        <v>*</v>
      </c>
      <c r="D193" s="120" t="str">
        <f>IF(FN_MC!D190="","*",FN_MC!D190)</f>
        <v>*</v>
      </c>
      <c r="E193" s="120" t="str">
        <f>IF(FN_MC!H190="","*",FN_MC!H190)</f>
        <v>*</v>
      </c>
      <c r="F193" s="136" t="str">
        <f>IF(FN_MC!M190="","*",FN_MC!M190)</f>
        <v>-</v>
      </c>
      <c r="G193" s="120" t="str">
        <f>IF(FN_MC!I190="","*",FN_MC!I190)</f>
        <v>*</v>
      </c>
      <c r="H193" s="120" t="str">
        <f>IF(FN_MC!AB190="","*",FN_MC!AB190)</f>
        <v>*</v>
      </c>
      <c r="I193" s="120" t="str">
        <f>IF(FN_MC!AC190="","*",FN_MC!AC190)</f>
        <v>*</v>
      </c>
      <c r="J193" s="121" t="str">
        <f>IF(FN_MC!AA190="","*",FN_MC!AA190)</f>
        <v>*</v>
      </c>
      <c r="K193" s="133" t="str">
        <f>IF(FN_MC!AD190="","*",FN_MC!AD190)</f>
        <v>*</v>
      </c>
    </row>
    <row r="194" spans="2:11" s="122" customFormat="1" hidden="1">
      <c r="B194" s="119" t="str">
        <f>IF(FN_MC!Y191="","*",FN_MC!Y191)</f>
        <v>*</v>
      </c>
      <c r="C194" s="120" t="str">
        <f>IF(FN_MC!B191="","*",FN_MC!B191)</f>
        <v>*</v>
      </c>
      <c r="D194" s="120" t="str">
        <f>IF(FN_MC!D191="","*",FN_MC!D191)</f>
        <v>*</v>
      </c>
      <c r="E194" s="120" t="str">
        <f>IF(FN_MC!H191="","*",FN_MC!H191)</f>
        <v>*</v>
      </c>
      <c r="F194" s="136" t="str">
        <f>IF(FN_MC!M191="","*",FN_MC!M191)</f>
        <v>-</v>
      </c>
      <c r="G194" s="120" t="str">
        <f>IF(FN_MC!I191="","*",FN_MC!I191)</f>
        <v>*</v>
      </c>
      <c r="H194" s="120" t="str">
        <f>IF(FN_MC!AB191="","*",FN_MC!AB191)</f>
        <v>*</v>
      </c>
      <c r="I194" s="120" t="str">
        <f>IF(FN_MC!AC191="","*",FN_MC!AC191)</f>
        <v>*</v>
      </c>
      <c r="J194" s="121" t="str">
        <f>IF(FN_MC!AA191="","*",FN_MC!AA191)</f>
        <v>*</v>
      </c>
      <c r="K194" s="133" t="str">
        <f>IF(FN_MC!AD191="","*",FN_MC!AD191)</f>
        <v>*</v>
      </c>
    </row>
    <row r="195" spans="2:11" s="122" customFormat="1" hidden="1">
      <c r="B195" s="119" t="str">
        <f>IF(FN_MC!Y192="","*",FN_MC!Y192)</f>
        <v>*</v>
      </c>
      <c r="C195" s="120" t="str">
        <f>IF(FN_MC!B192="","*",FN_MC!B192)</f>
        <v>*</v>
      </c>
      <c r="D195" s="120" t="str">
        <f>IF(FN_MC!D192="","*",FN_MC!D192)</f>
        <v>*</v>
      </c>
      <c r="E195" s="120" t="str">
        <f>IF(FN_MC!H192="","*",FN_MC!H192)</f>
        <v>*</v>
      </c>
      <c r="F195" s="136" t="str">
        <f>IF(FN_MC!M192="","*",FN_MC!M192)</f>
        <v>-</v>
      </c>
      <c r="G195" s="120" t="str">
        <f>IF(FN_MC!I192="","*",FN_MC!I192)</f>
        <v>*</v>
      </c>
      <c r="H195" s="120" t="str">
        <f>IF(FN_MC!AB192="","*",FN_MC!AB192)</f>
        <v>*</v>
      </c>
      <c r="I195" s="120" t="str">
        <f>IF(FN_MC!AC192="","*",FN_MC!AC192)</f>
        <v>*</v>
      </c>
      <c r="J195" s="121" t="str">
        <f>IF(FN_MC!AA192="","*",FN_MC!AA192)</f>
        <v>*</v>
      </c>
      <c r="K195" s="133" t="str">
        <f>IF(FN_MC!AD192="","*",FN_MC!AD192)</f>
        <v>*</v>
      </c>
    </row>
    <row r="196" spans="2:11" s="122" customFormat="1" hidden="1">
      <c r="B196" s="119" t="str">
        <f>IF(FN_MC!Y193="","*",FN_MC!Y193)</f>
        <v>*</v>
      </c>
      <c r="C196" s="120" t="str">
        <f>IF(FN_MC!B193="","*",FN_MC!B193)</f>
        <v>*</v>
      </c>
      <c r="D196" s="120" t="str">
        <f>IF(FN_MC!D193="","*",FN_MC!D193)</f>
        <v>*</v>
      </c>
      <c r="E196" s="120" t="str">
        <f>IF(FN_MC!H193="","*",FN_MC!H193)</f>
        <v>*</v>
      </c>
      <c r="F196" s="136" t="str">
        <f>IF(FN_MC!M193="","*",FN_MC!M193)</f>
        <v>-</v>
      </c>
      <c r="G196" s="120" t="str">
        <f>IF(FN_MC!I193="","*",FN_MC!I193)</f>
        <v>*</v>
      </c>
      <c r="H196" s="120" t="str">
        <f>IF(FN_MC!AB193="","*",FN_MC!AB193)</f>
        <v>*</v>
      </c>
      <c r="I196" s="120" t="str">
        <f>IF(FN_MC!AC193="","*",FN_MC!AC193)</f>
        <v>*</v>
      </c>
      <c r="J196" s="121" t="str">
        <f>IF(FN_MC!AA193="","*",FN_MC!AA193)</f>
        <v>*</v>
      </c>
      <c r="K196" s="133" t="str">
        <f>IF(FN_MC!AD193="","*",FN_MC!AD193)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 t="str">
        <f>IF(FN_MC!B195="","*",FN_MC!B195)</f>
        <v>*</v>
      </c>
      <c r="D198" s="120" t="str">
        <f>IF(FN_MC!D195="","*",FN_MC!D195)</f>
        <v>*</v>
      </c>
      <c r="E198" s="120" t="str">
        <f>IF(FN_MC!H195="","*",FN_MC!H195)</f>
        <v>*</v>
      </c>
      <c r="F198" s="136" t="str">
        <f>IF(FN_MC!M195="","*",FN_MC!M195)</f>
        <v>-</v>
      </c>
      <c r="G198" s="120" t="str">
        <f>IF(FN_MC!I195="","*",FN_MC!I195)</f>
        <v>*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-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8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0" t="s">
        <v>1445</v>
      </c>
      <c r="D5" s="391"/>
      <c r="E5" s="391"/>
      <c r="F5" s="391"/>
      <c r="G5" s="391"/>
      <c r="H5" s="391"/>
      <c r="I5" s="391"/>
      <c r="J5" s="392"/>
      <c r="K5" s="393" t="s">
        <v>1446</v>
      </c>
      <c r="L5" s="394"/>
      <c r="M5" s="394"/>
      <c r="N5" s="394"/>
      <c r="O5" s="395" t="s">
        <v>1447</v>
      </c>
      <c r="P5" s="396"/>
      <c r="Q5" s="397"/>
    </row>
    <row r="6" spans="1:17" s="93" customFormat="1" ht="15.75" customHeight="1">
      <c r="A6" s="87" t="s">
        <v>1406</v>
      </c>
      <c r="B6" s="94" t="s">
        <v>1405</v>
      </c>
      <c r="C6" s="95" t="s">
        <v>1171</v>
      </c>
      <c r="D6" s="96" t="s">
        <v>1172</v>
      </c>
      <c r="E6" s="95" t="s">
        <v>1448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1449</v>
      </c>
      <c r="M6" s="138" t="s">
        <v>30</v>
      </c>
      <c r="N6" s="139" t="s">
        <v>1166</v>
      </c>
      <c r="O6" s="245" t="s">
        <v>1209</v>
      </c>
      <c r="P6" s="156"/>
      <c r="Q6" s="192" t="s">
        <v>1450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1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1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1</v>
      </c>
      <c r="P117" s="90"/>
      <c r="Q117" s="144" t="str">
        <f>IF($A$2=1,IF(FN_MC!BJ116="","*",FN_MC!BJ116),IF(FN_MC!BK116="","*",FN_MC!BK116))</f>
        <v>MC10 em TSF as 12:46h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1</v>
      </c>
      <c r="P118" s="90"/>
      <c r="Q118" s="144" t="str">
        <f>IF($A$2=1,IF(FN_MC!BJ117="","*",FN_MC!BJ117),IF(FN_MC!BK117="","*",FN_MC!BK117))</f>
        <v>Em intervalo das 11:50h as 13:50h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1</v>
      </c>
      <c r="P120" s="90"/>
      <c r="Q120" s="144" t="str">
        <f>IF($A$2=1,IF(FN_MC!BJ119="","*",FN_MC!BJ119),IF(FN_MC!BK119="","*",FN_MC!BK119))</f>
        <v>Deslocando para TCS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Turma não se apresentou no horário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</v>
      </c>
      <c r="N133" s="140" t="str">
        <f>IF(FN_MC!AM127="","*",FN_MC!AM127)</f>
        <v>TID-TVI</v>
      </c>
      <c r="O133" s="173">
        <f>FN_MC!BH127</f>
        <v>1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1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1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ZGT-ZLI</v>
      </c>
      <c r="M139" s="140">
        <f>IF(FN_MC!AP133="","*",FN_MC!AP133)</f>
        <v>297</v>
      </c>
      <c r="N139" s="140" t="str">
        <f>IF(FN_MC!AM133="","*",FN_MC!AM133)</f>
        <v>ZGT-ZLI</v>
      </c>
      <c r="O139" s="173">
        <f>FN_MC!BH133</f>
        <v>1</v>
      </c>
      <c r="P139" s="90"/>
      <c r="Q139" s="144" t="str">
        <f>IF($A$2=1,IF(FN_MC!BJ133="","*",FN_MC!BJ133),IF(FN_MC!BK133="","*",FN_MC!BK133))</f>
        <v>*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1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0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738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738</v>
      </c>
      <c r="N146" s="140" t="str">
        <f>IF(FN_MC!AM140="","*",FN_MC!AM140)</f>
        <v>TSF-TRO</v>
      </c>
      <c r="O146" s="173">
        <f>FN_MC!BH140</f>
        <v>0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0</v>
      </c>
      <c r="P149" s="90"/>
      <c r="Q149" s="144" t="str">
        <f>IF($A$2=1,IF(FN_MC!BJ143="","*",FN_MC!BJ143),IF(FN_MC!BK143="","*",FN_MC!BK143))</f>
        <v>*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TCS-TRO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TCS-TRO</v>
      </c>
      <c r="M153" s="140">
        <f>IF(FN_MC!AP147="","*",FN_MC!AP147)</f>
        <v>291</v>
      </c>
      <c r="N153" s="140" t="str">
        <f>IF(FN_MC!AM147="","*",FN_MC!AM147)</f>
        <v>TCS-TRO</v>
      </c>
      <c r="O153" s="173">
        <f>FN_MC!BH147</f>
        <v>0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0.375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227.6</v>
      </c>
      <c r="N155" s="140" t="str">
        <f>IF(FN_MC!AM149="","*",FN_MC!AM149)</f>
        <v>TVI-TJA</v>
      </c>
      <c r="O155" s="173">
        <f>FN_MC!BH149</f>
        <v>0</v>
      </c>
      <c r="P155" s="90"/>
      <c r="Q155" s="144" t="str">
        <f>IF($A$2=1,IF(FN_MC!BJ149="","*",FN_MC!BJ149),IF(FN_MC!BK149="","*",FN_MC!BK149))</f>
        <v>*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0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0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0</v>
      </c>
      <c r="P165" s="90"/>
      <c r="Q165" s="144" t="str">
        <f>IF($A$2=1,IF(FN_MC!BJ159="","*",FN_MC!BJ159),IF(FN_MC!BK159="","*",FN_MC!BK159))</f>
        <v>*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*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 t="str">
        <f>IF(FN_MC!B173="","*",FN_MC!B173)</f>
        <v>*</v>
      </c>
      <c r="B179" s="98" t="str">
        <f>IF(FN_MC!X173="","*",FN_MC!X173)</f>
        <v>*</v>
      </c>
      <c r="C179" s="99" t="str">
        <f>IF(FN_MC!S173="","*",FN_MC!S173)</f>
        <v>-</v>
      </c>
      <c r="D179" s="99" t="str">
        <f>IF(FN_MC!T173="","*",FN_MC!T173)</f>
        <v>-</v>
      </c>
      <c r="E179" s="99" t="str">
        <f>IF(FN_MC!D173="","*",FN_MC!D173)</f>
        <v>*</v>
      </c>
      <c r="F179" s="99" t="str">
        <f>IF(FN_MC!H173="","*",FN_MC!H173)</f>
        <v>*</v>
      </c>
      <c r="G179" s="99" t="str">
        <f>IF(FN_MC!M173="","*",FN_MC!M173)</f>
        <v>-</v>
      </c>
      <c r="H179" s="153" t="str">
        <f>IF(FN_MC!K173="","*",FN_MC!K173)</f>
        <v>*</v>
      </c>
      <c r="I179" s="131" t="str">
        <f>IF(FN_MC!O173="","*",FN_MC!O173)</f>
        <v>*</v>
      </c>
      <c r="J179" s="131" t="str">
        <f>IF(FN_MC!P173="","*",FN_MC!P173)</f>
        <v>*</v>
      </c>
      <c r="K179" s="140" t="str">
        <f>IF(FN_MC!AK173="","*",FN_MC!AK173)</f>
        <v>-</v>
      </c>
      <c r="L179" s="140" t="str">
        <f>IF(FN_MC!AM173="","*",FN_MC!AM173)</f>
        <v>-</v>
      </c>
      <c r="M179" s="140" t="str">
        <f>IF(FN_MC!AP173="","*",FN_MC!AP173)</f>
        <v>-</v>
      </c>
      <c r="N179" s="140" t="str">
        <f>IF(FN_MC!AM173="","*",FN_MC!AM173)</f>
        <v>-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*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 t="str">
        <f>IF(FN_MC!B182="","*",FN_MC!B182)</f>
        <v>*</v>
      </c>
      <c r="B188" s="98" t="str">
        <f>IF(FN_MC!X182="","*",FN_MC!X182)</f>
        <v>*</v>
      </c>
      <c r="C188" s="99" t="str">
        <f>IF(FN_MC!S182="","*",FN_MC!S182)</f>
        <v>-</v>
      </c>
      <c r="D188" s="99" t="str">
        <f>IF(FN_MC!T182="","*",FN_MC!T182)</f>
        <v>-</v>
      </c>
      <c r="E188" s="99" t="str">
        <f>IF(FN_MC!D182="","*",FN_MC!D182)</f>
        <v>*</v>
      </c>
      <c r="F188" s="99" t="str">
        <f>IF(FN_MC!H182="","*",FN_MC!H182)</f>
        <v>*</v>
      </c>
      <c r="G188" s="99" t="str">
        <f>IF(FN_MC!M182="","*",FN_MC!M182)</f>
        <v>-</v>
      </c>
      <c r="H188" s="153" t="str">
        <f>IF(FN_MC!K182="","*",FN_MC!K182)</f>
        <v>*</v>
      </c>
      <c r="I188" s="131" t="str">
        <f>IF(FN_MC!O182="","*",FN_MC!O182)</f>
        <v>*</v>
      </c>
      <c r="J188" s="131" t="str">
        <f>IF(FN_MC!P182="","*",FN_MC!P182)</f>
        <v>*</v>
      </c>
      <c r="K188" s="140" t="str">
        <f>IF(FN_MC!AK182="","*",FN_MC!AK182)</f>
        <v>-</v>
      </c>
      <c r="L188" s="140" t="str">
        <f>IF(FN_MC!AM182="","*",FN_MC!AM182)</f>
        <v>-</v>
      </c>
      <c r="M188" s="140" t="str">
        <f>IF(FN_MC!AP182="","*",FN_MC!AP182)</f>
        <v>-</v>
      </c>
      <c r="N188" s="140" t="str">
        <f>IF(FN_MC!AM182="","*",FN_MC!AM182)</f>
        <v>-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 t="str">
        <f>IF(FN_MC!B195="","*",FN_MC!B195)</f>
        <v>*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*</v>
      </c>
      <c r="F201" s="99" t="str">
        <f>IF(FN_MC!H195="","*",FN_MC!H195)</f>
        <v>*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-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-</v>
      </c>
      <c r="D209" s="99" t="str">
        <f>IF(FN_MC!T203="","*",FN_MC!T203)</f>
        <v>-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-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53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1450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2026-01-08T19:16:42Z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