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449" documentId="8_{C16AF0B1-DE6F-4D81-B6CC-DB7BBC320B89}" xr6:coauthVersionLast="47" xr6:coauthVersionMax="47" xr10:uidLastSave="{78D31EF6-1147-4776-9026-98F1AFDAD40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9" i="1" l="1" a="1"/>
  <c r="N769" i="1"/>
  <c r="N767" i="1" a="1"/>
  <c r="N767" i="1"/>
  <c r="M769" i="1" a="1"/>
  <c r="M769" i="1"/>
  <c r="M751" i="1" a="1"/>
  <c r="M751" i="1"/>
  <c r="N751" i="1" a="1"/>
  <c r="N751" i="1"/>
  <c r="M733" i="1" a="1"/>
  <c r="M733" i="1"/>
  <c r="U738" i="1" a="1"/>
  <c r="U738" i="1"/>
  <c r="N733" i="1" a="1"/>
  <c r="N733" i="1"/>
  <c r="N753" i="1" a="1"/>
  <c r="N753" i="1" s="1"/>
  <c r="M753" i="1" a="1"/>
  <c r="M753" i="1" s="1"/>
  <c r="M754" i="1" a="1"/>
  <c r="M754" i="1" s="1"/>
  <c r="N754" i="1" a="1"/>
  <c r="N754" i="1" s="1"/>
  <c r="M755" i="1" a="1"/>
  <c r="M755" i="1" s="1"/>
  <c r="N755" i="1" a="1"/>
  <c r="N755" i="1" s="1"/>
  <c r="M756" i="1" a="1"/>
  <c r="M756" i="1" s="1"/>
  <c r="N756" i="1" a="1"/>
  <c r="N756" i="1" s="1"/>
  <c r="N749" i="1" a="1"/>
  <c r="N749" i="1" s="1"/>
  <c r="M749" i="1" a="1"/>
  <c r="M749" i="1" s="1"/>
  <c r="N748" i="1" a="1"/>
  <c r="N748" i="1" s="1"/>
  <c r="M748" i="1" a="1"/>
  <c r="M748" i="1" s="1"/>
  <c r="N747" i="1" a="1"/>
  <c r="N747" i="1" s="1"/>
  <c r="M747" i="1" a="1"/>
  <c r="M747" i="1" s="1"/>
  <c r="N800" i="1" a="1"/>
  <c r="N800" i="1" s="1"/>
  <c r="M800" i="1" a="1"/>
  <c r="M800" i="1" s="1"/>
  <c r="M799" i="1" a="1"/>
  <c r="M799" i="1" s="1"/>
  <c r="N797" i="1" a="1"/>
  <c r="N797" i="1" s="1"/>
  <c r="M797" i="1" a="1"/>
  <c r="M797" i="1" s="1"/>
  <c r="N795" i="1" a="1"/>
  <c r="N795" i="1" s="1"/>
  <c r="M795" i="1" a="1"/>
  <c r="M795" i="1" s="1"/>
  <c r="N794" i="1" a="1"/>
  <c r="N794" i="1" s="1"/>
  <c r="M794" i="1" a="1"/>
  <c r="M794" i="1" s="1"/>
  <c r="N782" i="1" a="1"/>
  <c r="N782" i="1" s="1"/>
  <c r="M782" i="1" a="1"/>
  <c r="M782" i="1" s="1"/>
  <c r="N783" i="1" a="1"/>
  <c r="N783" i="1" s="1"/>
  <c r="M783" i="1" a="1"/>
  <c r="M783" i="1" s="1"/>
  <c r="N778" i="1" a="1"/>
  <c r="N778" i="1" s="1"/>
  <c r="M778" i="1" a="1"/>
  <c r="M778" i="1" s="1"/>
  <c r="N773" i="1" a="1"/>
  <c r="N773" i="1" s="1"/>
  <c r="M773" i="1" a="1"/>
  <c r="M773" i="1" s="1"/>
  <c r="M765" i="1" a="1"/>
  <c r="M765" i="1" s="1"/>
  <c r="N762" i="1" a="1"/>
  <c r="N762" i="1" s="1"/>
  <c r="M762" i="1" a="1"/>
  <c r="M762" i="1" s="1"/>
  <c r="N761" i="1" a="1"/>
  <c r="N761" i="1" s="1"/>
  <c r="M761" i="1" a="1"/>
  <c r="M761" i="1" s="1"/>
  <c r="N760" i="1" a="1"/>
  <c r="N760" i="1" s="1"/>
  <c r="M760" i="1" a="1"/>
  <c r="M760" i="1" s="1"/>
  <c r="N758" i="1" a="1"/>
  <c r="N758" i="1" s="1"/>
  <c r="M758" i="1" a="1"/>
  <c r="M758" i="1" s="1"/>
  <c r="N757" i="1" a="1"/>
  <c r="N757" i="1" s="1"/>
  <c r="M757" i="1" a="1"/>
  <c r="M757" i="1" s="1"/>
  <c r="A999" i="1"/>
  <c r="C999" i="1"/>
  <c r="G999" i="1"/>
  <c r="M999" i="1" a="1"/>
  <c r="M999" i="1"/>
  <c r="N999" i="1" a="1"/>
  <c r="N999" i="1"/>
  <c r="R999" i="1"/>
  <c r="S999" i="1" a="1"/>
  <c r="S999" i="1"/>
  <c r="T999" i="1" a="1"/>
  <c r="T999" i="1"/>
  <c r="U999" i="1" a="1"/>
  <c r="U999" i="1"/>
  <c r="AI999" i="1"/>
  <c r="AJ999" i="1"/>
  <c r="AK999" i="1"/>
  <c r="AL999" i="1"/>
  <c r="AM999" i="1"/>
  <c r="AN999" i="1"/>
  <c r="AO999" i="1"/>
  <c r="AP999" i="1"/>
  <c r="AQ999" i="1"/>
  <c r="AY999" i="1"/>
  <c r="BB999" i="1"/>
  <c r="BC999" i="1" a="1"/>
  <c r="BC999" i="1"/>
  <c r="BD999" i="1" a="1"/>
  <c r="BD999" i="1"/>
  <c r="BE999" i="1" a="1"/>
  <c r="BE999" i="1"/>
  <c r="BF999" i="1"/>
  <c r="BR999" i="1"/>
  <c r="BS999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K739" i="15"/>
  <c r="L739" i="15"/>
  <c r="D739" i="15"/>
  <c r="E739" i="15"/>
  <c r="K741" i="10"/>
  <c r="M741" i="10"/>
  <c r="K740" i="15"/>
  <c r="L740" i="15"/>
  <c r="D740" i="15"/>
  <c r="E740" i="15"/>
  <c r="K742" i="10"/>
  <c r="M742" i="10"/>
  <c r="A742" i="1"/>
  <c r="C742" i="1"/>
  <c r="G742" i="1"/>
  <c r="M742" i="1" a="1"/>
  <c r="M742" i="1" s="1"/>
  <c r="K741" i="15" s="1"/>
  <c r="N742" i="1" a="1"/>
  <c r="N742" i="1" s="1"/>
  <c r="L741" i="15" s="1"/>
  <c r="R742" i="1"/>
  <c r="R741" i="15" s="1"/>
  <c r="S742" i="1" a="1"/>
  <c r="S742" i="1" s="1"/>
  <c r="D741" i="15" s="1"/>
  <c r="T742" i="1" a="1"/>
  <c r="T742" i="1" s="1"/>
  <c r="E741" i="15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S742" i="1"/>
  <c r="BT742" i="1"/>
  <c r="A743" i="1"/>
  <c r="C743" i="1"/>
  <c r="G743" i="1"/>
  <c r="K742" i="15"/>
  <c r="L742" i="15"/>
  <c r="R743" i="1"/>
  <c r="R742" i="15" s="1"/>
  <c r="S743" i="1" a="1"/>
  <c r="S743" i="1" s="1"/>
  <c r="D742" i="15" s="1"/>
  <c r="T743" i="1" a="1"/>
  <c r="T743" i="1" s="1"/>
  <c r="E742" i="15" s="1"/>
  <c r="U743" i="1" a="1"/>
  <c r="U743" i="1" s="1"/>
  <c r="AI743" i="1"/>
  <c r="BB743" i="1" s="1"/>
  <c r="AJ743" i="1"/>
  <c r="AK743" i="1"/>
  <c r="K744" i="10" s="1"/>
  <c r="AL743" i="1"/>
  <c r="AO743" i="1"/>
  <c r="AP743" i="1"/>
  <c r="M744" i="10" s="1"/>
  <c r="AQ743" i="1"/>
  <c r="BR743" i="1"/>
  <c r="BS743" i="1"/>
  <c r="BT743" i="1"/>
  <c r="A744" i="1"/>
  <c r="C744" i="1"/>
  <c r="G744" i="1"/>
  <c r="K743" i="15"/>
  <c r="L743" i="15"/>
  <c r="R744" i="1"/>
  <c r="R743" i="15" s="1"/>
  <c r="S744" i="1" a="1"/>
  <c r="S744" i="1" s="1"/>
  <c r="D743" i="15" s="1"/>
  <c r="T744" i="1" a="1"/>
  <c r="T744" i="1" s="1"/>
  <c r="E743" i="15" s="1"/>
  <c r="U744" i="1" a="1"/>
  <c r="U744" i="1" s="1"/>
  <c r="AI744" i="1"/>
  <c r="BB744" i="1" s="1"/>
  <c r="AJ744" i="1"/>
  <c r="AK744" i="1"/>
  <c r="K745" i="10" s="1"/>
  <c r="AL744" i="1"/>
  <c r="AO744" i="1"/>
  <c r="AP744" i="1"/>
  <c r="M745" i="10" s="1"/>
  <c r="AQ744" i="1"/>
  <c r="BR744" i="1"/>
  <c r="BS744" i="1"/>
  <c r="BT744" i="1"/>
  <c r="A745" i="1"/>
  <c r="C745" i="1"/>
  <c r="G745" i="1"/>
  <c r="K744" i="15"/>
  <c r="L744" i="15"/>
  <c r="R745" i="1"/>
  <c r="R744" i="15" s="1"/>
  <c r="S745" i="1" a="1"/>
  <c r="S745" i="1" s="1"/>
  <c r="D744" i="15" s="1"/>
  <c r="T745" i="1" a="1"/>
  <c r="T745" i="1" s="1"/>
  <c r="E744" i="15" s="1"/>
  <c r="U745" i="1" a="1"/>
  <c r="U745" i="1" s="1"/>
  <c r="AI745" i="1"/>
  <c r="BB745" i="1" s="1"/>
  <c r="AJ745" i="1"/>
  <c r="AK745" i="1"/>
  <c r="K746" i="10" s="1"/>
  <c r="AL745" i="1"/>
  <c r="AO745" i="1"/>
  <c r="AP745" i="1"/>
  <c r="M746" i="10" s="1"/>
  <c r="AQ745" i="1"/>
  <c r="BR745" i="1"/>
  <c r="BS745" i="1"/>
  <c r="BT745" i="1"/>
  <c r="A746" i="1"/>
  <c r="C746" i="1"/>
  <c r="G746" i="1"/>
  <c r="M746" i="1" a="1"/>
  <c r="M746" i="1" s="1"/>
  <c r="K745" i="15" s="1"/>
  <c r="N746" i="1" a="1"/>
  <c r="N746" i="1" s="1"/>
  <c r="L745" i="15" s="1"/>
  <c r="R746" i="1"/>
  <c r="R745" i="15" s="1"/>
  <c r="S746" i="1" a="1"/>
  <c r="S746" i="1" s="1"/>
  <c r="D745" i="15" s="1"/>
  <c r="T746" i="1" a="1"/>
  <c r="T746" i="1" s="1"/>
  <c r="E745" i="15" s="1"/>
  <c r="U746" i="1" a="1"/>
  <c r="U746" i="1" s="1"/>
  <c r="AI746" i="1"/>
  <c r="BB746" i="1" s="1"/>
  <c r="AJ746" i="1"/>
  <c r="AK746" i="1"/>
  <c r="K747" i="10" s="1"/>
  <c r="AL746" i="1"/>
  <c r="AO746" i="1"/>
  <c r="AP746" i="1"/>
  <c r="M747" i="10" s="1"/>
  <c r="AQ746" i="1"/>
  <c r="BR746" i="1"/>
  <c r="BS746" i="1"/>
  <c r="BT746" i="1"/>
  <c r="A747" i="1"/>
  <c r="C747" i="1"/>
  <c r="G747" i="1"/>
  <c r="K746" i="15"/>
  <c r="L746" i="15"/>
  <c r="R747" i="1"/>
  <c r="R746" i="15" s="1"/>
  <c r="S747" i="1" a="1"/>
  <c r="S747" i="1" s="1"/>
  <c r="D746" i="15" s="1"/>
  <c r="T747" i="1" a="1"/>
  <c r="T747" i="1" s="1"/>
  <c r="E746" i="15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S747" i="1"/>
  <c r="BT747" i="1"/>
  <c r="A748" i="1"/>
  <c r="C748" i="1"/>
  <c r="G748" i="1"/>
  <c r="K747" i="15"/>
  <c r="L747" i="15"/>
  <c r="R748" i="1"/>
  <c r="R747" i="15" s="1"/>
  <c r="S748" i="1" a="1"/>
  <c r="S748" i="1" s="1"/>
  <c r="D747" i="15" s="1"/>
  <c r="T748" i="1" a="1"/>
  <c r="T748" i="1" s="1"/>
  <c r="E747" i="15" s="1"/>
  <c r="U748" i="1" a="1"/>
  <c r="U748" i="1" s="1"/>
  <c r="AI748" i="1"/>
  <c r="BB748" i="1" s="1"/>
  <c r="AJ748" i="1"/>
  <c r="AK748" i="1"/>
  <c r="K749" i="10" s="1"/>
  <c r="AL748" i="1"/>
  <c r="AO748" i="1"/>
  <c r="AP748" i="1"/>
  <c r="M749" i="10" s="1"/>
  <c r="AQ748" i="1"/>
  <c r="BR748" i="1"/>
  <c r="BS748" i="1"/>
  <c r="BT748" i="1"/>
  <c r="A749" i="1"/>
  <c r="C749" i="1"/>
  <c r="G749" i="1"/>
  <c r="K748" i="15"/>
  <c r="L748" i="15"/>
  <c r="R749" i="1"/>
  <c r="R748" i="15" s="1"/>
  <c r="S749" i="1" a="1"/>
  <c r="S749" i="1" s="1"/>
  <c r="D748" i="15" s="1"/>
  <c r="T749" i="1" a="1"/>
  <c r="T749" i="1" s="1"/>
  <c r="E748" i="15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S749" i="1"/>
  <c r="BT749" i="1"/>
  <c r="A750" i="1"/>
  <c r="C750" i="1"/>
  <c r="G750" i="1"/>
  <c r="K749" i="15"/>
  <c r="L749" i="15"/>
  <c r="R750" i="1"/>
  <c r="R749" i="15" s="1"/>
  <c r="S750" i="1" a="1"/>
  <c r="S750" i="1" s="1"/>
  <c r="D749" i="15" s="1"/>
  <c r="T750" i="1" a="1"/>
  <c r="T750" i="1" s="1"/>
  <c r="E749" i="15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S750" i="1"/>
  <c r="BT750" i="1"/>
  <c r="A751" i="1"/>
  <c r="C751" i="1"/>
  <c r="G751" i="1"/>
  <c r="K750" i="15"/>
  <c r="L750" i="15"/>
  <c r="R751" i="1"/>
  <c r="R750" i="15" s="1"/>
  <c r="S751" i="1" a="1"/>
  <c r="S751" i="1" s="1"/>
  <c r="D750" i="15" s="1"/>
  <c r="T751" i="1" a="1"/>
  <c r="T751" i="1" s="1"/>
  <c r="E750" i="15" s="1"/>
  <c r="U751" i="1" a="1"/>
  <c r="U751" i="1" s="1"/>
  <c r="AI751" i="1"/>
  <c r="BB751" i="1" s="1"/>
  <c r="AJ751" i="1"/>
  <c r="AK751" i="1"/>
  <c r="K752" i="10" s="1"/>
  <c r="AL751" i="1"/>
  <c r="AO751" i="1"/>
  <c r="AP751" i="1"/>
  <c r="M752" i="10" s="1"/>
  <c r="AQ751" i="1"/>
  <c r="BR751" i="1"/>
  <c r="BS751" i="1"/>
  <c r="BT751" i="1"/>
  <c r="K751" i="15"/>
  <c r="L751" i="15"/>
  <c r="R751" i="15"/>
  <c r="D751" i="15"/>
  <c r="E751" i="15"/>
  <c r="K753" i="10"/>
  <c r="M753" i="10"/>
  <c r="A752" i="1"/>
  <c r="C752" i="1"/>
  <c r="G752" i="1"/>
  <c r="K752" i="15"/>
  <c r="L752" i="15"/>
  <c r="R752" i="1"/>
  <c r="R752" i="15" s="1"/>
  <c r="S752" i="1" a="1"/>
  <c r="S752" i="1" s="1"/>
  <c r="D752" i="15" s="1"/>
  <c r="T752" i="1" a="1"/>
  <c r="T752" i="1" s="1"/>
  <c r="E752" i="15" s="1"/>
  <c r="U752" i="1" a="1"/>
  <c r="U752" i="1" s="1"/>
  <c r="AI752" i="1"/>
  <c r="BB752" i="1" s="1"/>
  <c r="AJ752" i="1"/>
  <c r="AK752" i="1"/>
  <c r="K754" i="10" s="1"/>
  <c r="AL752" i="1"/>
  <c r="AO752" i="1"/>
  <c r="AP752" i="1"/>
  <c r="M754" i="10" s="1"/>
  <c r="AQ752" i="1"/>
  <c r="BR752" i="1"/>
  <c r="BS752" i="1"/>
  <c r="BT752" i="1"/>
  <c r="A753" i="1"/>
  <c r="C753" i="1"/>
  <c r="G753" i="1"/>
  <c r="K753" i="15"/>
  <c r="L753" i="15"/>
  <c r="R753" i="1"/>
  <c r="R753" i="15" s="1"/>
  <c r="S753" i="1" a="1"/>
  <c r="S753" i="1" s="1"/>
  <c r="D753" i="15" s="1"/>
  <c r="T753" i="1" a="1"/>
  <c r="T753" i="1" s="1"/>
  <c r="E753" i="15" s="1"/>
  <c r="U753" i="1" a="1"/>
  <c r="U753" i="1" s="1"/>
  <c r="AI753" i="1"/>
  <c r="BB753" i="1" s="1"/>
  <c r="AJ753" i="1"/>
  <c r="AK753" i="1"/>
  <c r="K755" i="10" s="1"/>
  <c r="AL753" i="1"/>
  <c r="AO753" i="1"/>
  <c r="AP753" i="1"/>
  <c r="M755" i="10" s="1"/>
  <c r="AQ753" i="1"/>
  <c r="BR753" i="1"/>
  <c r="BS753" i="1"/>
  <c r="BT753" i="1"/>
  <c r="K754" i="15"/>
  <c r="L754" i="15"/>
  <c r="R754" i="15"/>
  <c r="D754" i="15"/>
  <c r="E754" i="15"/>
  <c r="K756" i="10"/>
  <c r="M756" i="10"/>
  <c r="A754" i="1"/>
  <c r="C754" i="1"/>
  <c r="G754" i="1"/>
  <c r="K755" i="15"/>
  <c r="L755" i="15"/>
  <c r="R754" i="1"/>
  <c r="R755" i="15" s="1"/>
  <c r="S754" i="1" a="1"/>
  <c r="S754" i="1" s="1"/>
  <c r="D755" i="15" s="1"/>
  <c r="T754" i="1" a="1"/>
  <c r="T754" i="1" s="1"/>
  <c r="E755" i="15" s="1"/>
  <c r="U754" i="1" a="1"/>
  <c r="U754" i="1" s="1"/>
  <c r="AI754" i="1"/>
  <c r="BB754" i="1" s="1"/>
  <c r="AJ754" i="1"/>
  <c r="AK754" i="1"/>
  <c r="K757" i="10" s="1"/>
  <c r="AL754" i="1"/>
  <c r="AO754" i="1"/>
  <c r="AP754" i="1"/>
  <c r="M757" i="10" s="1"/>
  <c r="AQ754" i="1"/>
  <c r="BR754" i="1"/>
  <c r="BS754" i="1"/>
  <c r="BT754" i="1"/>
  <c r="A755" i="1"/>
  <c r="C755" i="1"/>
  <c r="G755" i="1"/>
  <c r="K756" i="15"/>
  <c r="L756" i="15"/>
  <c r="R755" i="1"/>
  <c r="R756" i="15" s="1"/>
  <c r="S755" i="1" a="1"/>
  <c r="S755" i="1" s="1"/>
  <c r="D756" i="15" s="1"/>
  <c r="T755" i="1" a="1"/>
  <c r="T755" i="1" s="1"/>
  <c r="E756" i="15" s="1"/>
  <c r="U755" i="1" a="1"/>
  <c r="U755" i="1" s="1"/>
  <c r="AI755" i="1"/>
  <c r="BB755" i="1" s="1"/>
  <c r="AJ755" i="1"/>
  <c r="AK755" i="1"/>
  <c r="K758" i="10" s="1"/>
  <c r="AL755" i="1"/>
  <c r="AO755" i="1"/>
  <c r="AP755" i="1"/>
  <c r="M758" i="10" s="1"/>
  <c r="AQ755" i="1"/>
  <c r="BR755" i="1"/>
  <c r="BS755" i="1"/>
  <c r="BT755" i="1"/>
  <c r="A756" i="1"/>
  <c r="C756" i="1"/>
  <c r="G756" i="1"/>
  <c r="K757" i="15"/>
  <c r="L757" i="15"/>
  <c r="R756" i="1"/>
  <c r="R757" i="15" s="1"/>
  <c r="S756" i="1" a="1"/>
  <c r="S756" i="1" s="1"/>
  <c r="D757" i="15" s="1"/>
  <c r="T756" i="1" a="1"/>
  <c r="T756" i="1" s="1"/>
  <c r="E757" i="15" s="1"/>
  <c r="U756" i="1" a="1"/>
  <c r="U756" i="1" s="1"/>
  <c r="AI756" i="1"/>
  <c r="BB756" i="1" s="1"/>
  <c r="AJ756" i="1"/>
  <c r="AK756" i="1"/>
  <c r="K759" i="10" s="1"/>
  <c r="AL756" i="1"/>
  <c r="AO756" i="1"/>
  <c r="AP756" i="1"/>
  <c r="M759" i="10" s="1"/>
  <c r="AQ756" i="1"/>
  <c r="BR756" i="1"/>
  <c r="BS756" i="1"/>
  <c r="BT756" i="1"/>
  <c r="A757" i="1"/>
  <c r="C757" i="1"/>
  <c r="G757" i="1"/>
  <c r="K758" i="15"/>
  <c r="L758" i="15"/>
  <c r="R757" i="1"/>
  <c r="R758" i="15" s="1"/>
  <c r="S757" i="1" a="1"/>
  <c r="S757" i="1" s="1"/>
  <c r="D758" i="15" s="1"/>
  <c r="T757" i="1" a="1"/>
  <c r="T757" i="1" s="1"/>
  <c r="E758" i="15" s="1"/>
  <c r="U757" i="1" a="1"/>
  <c r="U757" i="1" s="1"/>
  <c r="AI757" i="1"/>
  <c r="BB757" i="1" s="1"/>
  <c r="AJ757" i="1"/>
  <c r="AK757" i="1"/>
  <c r="K760" i="10" s="1"/>
  <c r="AL757" i="1"/>
  <c r="AO757" i="1"/>
  <c r="AP757" i="1"/>
  <c r="M760" i="10" s="1"/>
  <c r="AQ757" i="1"/>
  <c r="BR757" i="1"/>
  <c r="BS757" i="1"/>
  <c r="BT757" i="1"/>
  <c r="A758" i="1"/>
  <c r="C758" i="1"/>
  <c r="G758" i="1"/>
  <c r="K759" i="15"/>
  <c r="L759" i="15"/>
  <c r="R758" i="1"/>
  <c r="R759" i="15" s="1"/>
  <c r="S758" i="1" a="1"/>
  <c r="S758" i="1" s="1"/>
  <c r="D759" i="15" s="1"/>
  <c r="T758" i="1" a="1"/>
  <c r="T758" i="1" s="1"/>
  <c r="E759" i="15" s="1"/>
  <c r="U758" i="1" a="1"/>
  <c r="U758" i="1" s="1"/>
  <c r="AI758" i="1"/>
  <c r="BB758" i="1" s="1"/>
  <c r="AJ758" i="1"/>
  <c r="AK758" i="1"/>
  <c r="K761" i="10" s="1"/>
  <c r="AL758" i="1"/>
  <c r="AO758" i="1"/>
  <c r="AP758" i="1"/>
  <c r="M761" i="10" s="1"/>
  <c r="AQ758" i="1"/>
  <c r="BR758" i="1"/>
  <c r="BS758" i="1"/>
  <c r="BT758" i="1"/>
  <c r="A759" i="1"/>
  <c r="C759" i="1"/>
  <c r="G759" i="1"/>
  <c r="M759" i="1" a="1"/>
  <c r="M759" i="1" s="1"/>
  <c r="K760" i="15" s="1"/>
  <c r="N759" i="1" a="1"/>
  <c r="N759" i="1" s="1"/>
  <c r="L760" i="15" s="1"/>
  <c r="R759" i="1"/>
  <c r="R760" i="15" s="1"/>
  <c r="S759" i="1" a="1"/>
  <c r="S759" i="1" s="1"/>
  <c r="D760" i="15" s="1"/>
  <c r="T759" i="1" a="1"/>
  <c r="T759" i="1" s="1"/>
  <c r="E760" i="15" s="1"/>
  <c r="U759" i="1" a="1"/>
  <c r="U759" i="1" s="1"/>
  <c r="AI759" i="1"/>
  <c r="BB759" i="1" s="1"/>
  <c r="AJ759" i="1"/>
  <c r="AK759" i="1"/>
  <c r="K762" i="10" s="1"/>
  <c r="AL759" i="1"/>
  <c r="AO759" i="1"/>
  <c r="AP759" i="1"/>
  <c r="M762" i="10" s="1"/>
  <c r="AQ759" i="1"/>
  <c r="BR759" i="1"/>
  <c r="BS759" i="1"/>
  <c r="BT759" i="1"/>
  <c r="A760" i="1"/>
  <c r="C760" i="1"/>
  <c r="G760" i="1"/>
  <c r="K761" i="15"/>
  <c r="L761" i="15"/>
  <c r="R760" i="1"/>
  <c r="R761" i="15" s="1"/>
  <c r="S760" i="1" a="1"/>
  <c r="S760" i="1" s="1"/>
  <c r="D761" i="15" s="1"/>
  <c r="T760" i="1" a="1"/>
  <c r="T760" i="1" s="1"/>
  <c r="E761" i="15" s="1"/>
  <c r="U760" i="1" a="1"/>
  <c r="U760" i="1" s="1"/>
  <c r="AI760" i="1"/>
  <c r="BB760" i="1" s="1"/>
  <c r="AJ760" i="1"/>
  <c r="AK760" i="1"/>
  <c r="K763" i="10" s="1"/>
  <c r="AL760" i="1"/>
  <c r="AO760" i="1"/>
  <c r="AP760" i="1"/>
  <c r="M763" i="10" s="1"/>
  <c r="AQ760" i="1"/>
  <c r="BR760" i="1"/>
  <c r="BS760" i="1"/>
  <c r="BT760" i="1"/>
  <c r="A761" i="1"/>
  <c r="C761" i="1"/>
  <c r="G761" i="1"/>
  <c r="K762" i="15"/>
  <c r="L762" i="15"/>
  <c r="R761" i="1"/>
  <c r="R762" i="15" s="1"/>
  <c r="S761" i="1" a="1"/>
  <c r="S761" i="1" s="1"/>
  <c r="D762" i="15" s="1"/>
  <c r="T761" i="1" a="1"/>
  <c r="T761" i="1" s="1"/>
  <c r="E762" i="15" s="1"/>
  <c r="U761" i="1" a="1"/>
  <c r="U761" i="1" s="1"/>
  <c r="AI761" i="1"/>
  <c r="BB761" i="1" s="1"/>
  <c r="AJ761" i="1"/>
  <c r="AK761" i="1"/>
  <c r="K764" i="10" s="1"/>
  <c r="AL761" i="1"/>
  <c r="AO761" i="1"/>
  <c r="AP761" i="1"/>
  <c r="M764" i="10" s="1"/>
  <c r="AQ761" i="1"/>
  <c r="BR761" i="1"/>
  <c r="BS761" i="1"/>
  <c r="BT761" i="1"/>
  <c r="A762" i="1"/>
  <c r="C762" i="1"/>
  <c r="G762" i="1"/>
  <c r="K763" i="15"/>
  <c r="L763" i="15"/>
  <c r="R762" i="1"/>
  <c r="R763" i="15" s="1"/>
  <c r="S762" i="1" a="1"/>
  <c r="S762" i="1" s="1"/>
  <c r="D763" i="15" s="1"/>
  <c r="T762" i="1" a="1"/>
  <c r="T762" i="1" s="1"/>
  <c r="E763" i="15" s="1"/>
  <c r="U762" i="1" a="1"/>
  <c r="U762" i="1" s="1"/>
  <c r="AI762" i="1"/>
  <c r="BB762" i="1" s="1"/>
  <c r="AJ762" i="1"/>
  <c r="AK762" i="1"/>
  <c r="K765" i="10" s="1"/>
  <c r="AL762" i="1"/>
  <c r="AO762" i="1"/>
  <c r="AP762" i="1"/>
  <c r="M765" i="10" s="1"/>
  <c r="AQ762" i="1"/>
  <c r="BR762" i="1"/>
  <c r="BS762" i="1"/>
  <c r="BT762" i="1"/>
  <c r="A763" i="1"/>
  <c r="C763" i="1"/>
  <c r="G763" i="1"/>
  <c r="K764" i="15"/>
  <c r="L764" i="15"/>
  <c r="R763" i="1"/>
  <c r="R764" i="15" s="1"/>
  <c r="S763" i="1" a="1"/>
  <c r="S763" i="1" s="1"/>
  <c r="D764" i="15" s="1"/>
  <c r="T763" i="1" a="1"/>
  <c r="T763" i="1" s="1"/>
  <c r="E764" i="15" s="1"/>
  <c r="U763" i="1" a="1"/>
  <c r="U763" i="1" s="1"/>
  <c r="AI763" i="1"/>
  <c r="BB763" i="1" s="1"/>
  <c r="AJ763" i="1"/>
  <c r="AK763" i="1"/>
  <c r="K766" i="10" s="1"/>
  <c r="AL763" i="1"/>
  <c r="AO763" i="1"/>
  <c r="AP763" i="1"/>
  <c r="M766" i="10" s="1"/>
  <c r="AQ763" i="1"/>
  <c r="BR763" i="1"/>
  <c r="BS763" i="1"/>
  <c r="BT763" i="1"/>
  <c r="A764" i="1"/>
  <c r="C764" i="1"/>
  <c r="G764" i="1"/>
  <c r="K765" i="15"/>
  <c r="L765" i="15"/>
  <c r="R764" i="1"/>
  <c r="R765" i="15" s="1"/>
  <c r="S764" i="1" a="1"/>
  <c r="S764" i="1" s="1"/>
  <c r="D765" i="15" s="1"/>
  <c r="T764" i="1" a="1"/>
  <c r="T764" i="1" s="1"/>
  <c r="E765" i="15" s="1"/>
  <c r="U764" i="1" a="1"/>
  <c r="U764" i="1" s="1"/>
  <c r="AI764" i="1"/>
  <c r="BB764" i="1" s="1"/>
  <c r="AJ764" i="1"/>
  <c r="AK764" i="1"/>
  <c r="K767" i="10" s="1"/>
  <c r="AL764" i="1"/>
  <c r="AO764" i="1"/>
  <c r="AP764" i="1"/>
  <c r="M767" i="10" s="1"/>
  <c r="AQ764" i="1"/>
  <c r="BR764" i="1"/>
  <c r="BS764" i="1"/>
  <c r="BT764" i="1"/>
  <c r="A765" i="1"/>
  <c r="C765" i="1"/>
  <c r="G765" i="1"/>
  <c r="K766" i="15"/>
  <c r="L766" i="15"/>
  <c r="R765" i="1"/>
  <c r="R766" i="15" s="1"/>
  <c r="S765" i="1" a="1"/>
  <c r="S765" i="1" s="1"/>
  <c r="D766" i="15" s="1"/>
  <c r="T765" i="1" a="1"/>
  <c r="T765" i="1" s="1"/>
  <c r="E766" i="15" s="1"/>
  <c r="U765" i="1" a="1"/>
  <c r="U765" i="1" s="1"/>
  <c r="AI765" i="1"/>
  <c r="BB765" i="1" s="1"/>
  <c r="AJ765" i="1"/>
  <c r="AK765" i="1"/>
  <c r="K768" i="10" s="1"/>
  <c r="AL765" i="1"/>
  <c r="AO765" i="1"/>
  <c r="AP765" i="1"/>
  <c r="M768" i="10" s="1"/>
  <c r="AQ765" i="1"/>
  <c r="BR765" i="1"/>
  <c r="BS765" i="1"/>
  <c r="BT765" i="1"/>
  <c r="A766" i="1"/>
  <c r="C766" i="1"/>
  <c r="G766" i="1"/>
  <c r="M766" i="1" a="1"/>
  <c r="M766" i="1" s="1"/>
  <c r="K767" i="15" s="1"/>
  <c r="N766" i="1" a="1"/>
  <c r="N766" i="1" s="1"/>
  <c r="L767" i="15" s="1"/>
  <c r="R766" i="1"/>
  <c r="S766" i="1" a="1"/>
  <c r="S766" i="1" s="1"/>
  <c r="D767" i="15" s="1"/>
  <c r="T766" i="1" a="1"/>
  <c r="T766" i="1" s="1"/>
  <c r="E767" i="15" s="1"/>
  <c r="U766" i="1" a="1"/>
  <c r="U766" i="1" s="1"/>
  <c r="AI766" i="1"/>
  <c r="BB766" i="1" s="1"/>
  <c r="AJ766" i="1"/>
  <c r="AK766" i="1"/>
  <c r="K769" i="10" s="1"/>
  <c r="AL766" i="1"/>
  <c r="AO766" i="1"/>
  <c r="AP766" i="1"/>
  <c r="M769" i="10" s="1"/>
  <c r="AQ766" i="1"/>
  <c r="BR766" i="1"/>
  <c r="BS766" i="1"/>
  <c r="BT766" i="1"/>
  <c r="A767" i="1"/>
  <c r="C767" i="1"/>
  <c r="G767" i="1"/>
  <c r="M767" i="1" a="1"/>
  <c r="M767" i="1" s="1"/>
  <c r="K768" i="15" s="1"/>
  <c r="L768" i="15"/>
  <c r="R767" i="1"/>
  <c r="S767" i="1" a="1"/>
  <c r="S767" i="1" s="1"/>
  <c r="D768" i="15" s="1"/>
  <c r="T767" i="1" a="1"/>
  <c r="T767" i="1" s="1"/>
  <c r="E768" i="15" s="1"/>
  <c r="U767" i="1" a="1"/>
  <c r="U767" i="1" s="1"/>
  <c r="AI767" i="1"/>
  <c r="BB767" i="1" s="1"/>
  <c r="AJ767" i="1"/>
  <c r="AK767" i="1"/>
  <c r="K770" i="10" s="1"/>
  <c r="AL767" i="1"/>
  <c r="AO767" i="1"/>
  <c r="AP767" i="1"/>
  <c r="M770" i="10" s="1"/>
  <c r="AQ767" i="1"/>
  <c r="BR767" i="1"/>
  <c r="BS767" i="1"/>
  <c r="BT767" i="1"/>
  <c r="A768" i="1"/>
  <c r="C768" i="1"/>
  <c r="G768" i="1"/>
  <c r="M768" i="1" a="1"/>
  <c r="M768" i="1" s="1"/>
  <c r="K769" i="15" s="1"/>
  <c r="N768" i="1" a="1"/>
  <c r="N768" i="1" s="1"/>
  <c r="L769" i="15" s="1"/>
  <c r="R768" i="1"/>
  <c r="S768" i="1" a="1"/>
  <c r="S768" i="1" s="1"/>
  <c r="D769" i="15" s="1"/>
  <c r="T768" i="1" a="1"/>
  <c r="T768" i="1" s="1"/>
  <c r="E769" i="15" s="1"/>
  <c r="U768" i="1" a="1"/>
  <c r="U768" i="1" s="1"/>
  <c r="AI768" i="1"/>
  <c r="BB768" i="1" s="1"/>
  <c r="AJ768" i="1"/>
  <c r="AK768" i="1"/>
  <c r="K771" i="10" s="1"/>
  <c r="AL768" i="1"/>
  <c r="AO768" i="1"/>
  <c r="AP768" i="1"/>
  <c r="M771" i="10" s="1"/>
  <c r="AQ768" i="1"/>
  <c r="BR768" i="1"/>
  <c r="BS768" i="1"/>
  <c r="BT768" i="1"/>
  <c r="A769" i="1"/>
  <c r="C769" i="1"/>
  <c r="G769" i="1"/>
  <c r="K770" i="15"/>
  <c r="L770" i="15"/>
  <c r="R769" i="1"/>
  <c r="R770" i="15" s="1"/>
  <c r="S769" i="1" a="1"/>
  <c r="S769" i="1" s="1"/>
  <c r="D770" i="15" s="1"/>
  <c r="T769" i="1" a="1"/>
  <c r="T769" i="1" s="1"/>
  <c r="E770" i="15" s="1"/>
  <c r="U769" i="1" a="1"/>
  <c r="U769" i="1" s="1"/>
  <c r="AI769" i="1"/>
  <c r="BB769" i="1" s="1"/>
  <c r="AJ769" i="1"/>
  <c r="AK769" i="1"/>
  <c r="K772" i="10" s="1"/>
  <c r="AL769" i="1"/>
  <c r="AO769" i="1"/>
  <c r="AP769" i="1"/>
  <c r="M772" i="10" s="1"/>
  <c r="AQ769" i="1"/>
  <c r="BR769" i="1"/>
  <c r="BS769" i="1"/>
  <c r="BT769" i="1"/>
  <c r="A770" i="1"/>
  <c r="C770" i="1"/>
  <c r="G770" i="1"/>
  <c r="K771" i="15"/>
  <c r="L771" i="15"/>
  <c r="R770" i="1"/>
  <c r="R771" i="15" s="1"/>
  <c r="S770" i="1" a="1"/>
  <c r="S770" i="1" s="1"/>
  <c r="D771" i="15" s="1"/>
  <c r="T770" i="1" a="1"/>
  <c r="T770" i="1" s="1"/>
  <c r="E771" i="15" s="1"/>
  <c r="U770" i="1" a="1"/>
  <c r="U770" i="1" s="1"/>
  <c r="AI770" i="1"/>
  <c r="BB770" i="1" s="1"/>
  <c r="AJ770" i="1"/>
  <c r="AK770" i="1"/>
  <c r="K773" i="10" s="1"/>
  <c r="AL770" i="1"/>
  <c r="AO770" i="1"/>
  <c r="AP770" i="1"/>
  <c r="M773" i="10" s="1"/>
  <c r="AQ770" i="1"/>
  <c r="BR770" i="1"/>
  <c r="BS770" i="1"/>
  <c r="BT770" i="1"/>
  <c r="A771" i="1"/>
  <c r="C771" i="1"/>
  <c r="G771" i="1"/>
  <c r="M771" i="1" a="1"/>
  <c r="M771" i="1" s="1"/>
  <c r="K772" i="15" s="1"/>
  <c r="N771" i="1" a="1"/>
  <c r="N771" i="1" s="1"/>
  <c r="L772" i="15" s="1"/>
  <c r="R771" i="1"/>
  <c r="S771" i="1" a="1"/>
  <c r="S771" i="1" s="1"/>
  <c r="D772" i="15" s="1"/>
  <c r="T771" i="1" a="1"/>
  <c r="T771" i="1" s="1"/>
  <c r="E772" i="15" s="1"/>
  <c r="U771" i="1" a="1"/>
  <c r="U771" i="1" s="1"/>
  <c r="AI771" i="1"/>
  <c r="BB771" i="1" s="1"/>
  <c r="AJ771" i="1"/>
  <c r="AK771" i="1"/>
  <c r="K774" i="10" s="1"/>
  <c r="AL771" i="1"/>
  <c r="AO771" i="1"/>
  <c r="AP771" i="1"/>
  <c r="M774" i="10" s="1"/>
  <c r="AQ771" i="1"/>
  <c r="BR771" i="1"/>
  <c r="BS771" i="1"/>
  <c r="BT771" i="1"/>
  <c r="A772" i="1"/>
  <c r="C772" i="1"/>
  <c r="G772" i="1"/>
  <c r="M772" i="1" a="1"/>
  <c r="M772" i="1" s="1"/>
  <c r="K773" i="15" s="1"/>
  <c r="N772" i="1" a="1"/>
  <c r="N772" i="1" s="1"/>
  <c r="L773" i="15" s="1"/>
  <c r="R772" i="1"/>
  <c r="R773" i="15" s="1"/>
  <c r="S772" i="1" a="1"/>
  <c r="S772" i="1" s="1"/>
  <c r="D773" i="15" s="1"/>
  <c r="T772" i="1" a="1"/>
  <c r="T772" i="1" s="1"/>
  <c r="E773" i="15" s="1"/>
  <c r="U772" i="1" a="1"/>
  <c r="U772" i="1" s="1"/>
  <c r="AI772" i="1"/>
  <c r="BB772" i="1" s="1"/>
  <c r="AJ772" i="1"/>
  <c r="AK772" i="1"/>
  <c r="K775" i="10" s="1"/>
  <c r="AL772" i="1"/>
  <c r="AO772" i="1"/>
  <c r="AP772" i="1"/>
  <c r="M775" i="10" s="1"/>
  <c r="AQ772" i="1"/>
  <c r="BR772" i="1"/>
  <c r="BS772" i="1"/>
  <c r="BT772" i="1"/>
  <c r="A773" i="1"/>
  <c r="C773" i="1"/>
  <c r="G773" i="1"/>
  <c r="K774" i="15"/>
  <c r="L774" i="15"/>
  <c r="R773" i="1"/>
  <c r="R774" i="15" s="1"/>
  <c r="S773" i="1" a="1"/>
  <c r="S773" i="1" s="1"/>
  <c r="D774" i="15" s="1"/>
  <c r="T773" i="1" a="1"/>
  <c r="T773" i="1" s="1"/>
  <c r="E774" i="15" s="1"/>
  <c r="U773" i="1" a="1"/>
  <c r="U773" i="1" s="1"/>
  <c r="AI773" i="1"/>
  <c r="BB773" i="1" s="1"/>
  <c r="AJ773" i="1"/>
  <c r="AK773" i="1"/>
  <c r="K776" i="10" s="1"/>
  <c r="AL773" i="1"/>
  <c r="AO773" i="1"/>
  <c r="AP773" i="1"/>
  <c r="M776" i="10" s="1"/>
  <c r="AQ773" i="1"/>
  <c r="BR773" i="1"/>
  <c r="BS773" i="1"/>
  <c r="BT773" i="1"/>
  <c r="A774" i="1"/>
  <c r="C774" i="1"/>
  <c r="G774" i="1"/>
  <c r="M774" i="1" a="1"/>
  <c r="M774" i="1" s="1"/>
  <c r="K775" i="15" s="1"/>
  <c r="N774" i="1" a="1"/>
  <c r="N774" i="1" s="1"/>
  <c r="L775" i="15" s="1"/>
  <c r="R774" i="1"/>
  <c r="S774" i="1" a="1"/>
  <c r="S774" i="1" s="1"/>
  <c r="D775" i="15" s="1"/>
  <c r="T774" i="1" a="1"/>
  <c r="T774" i="1" s="1"/>
  <c r="E775" i="15" s="1"/>
  <c r="U774" i="1" a="1"/>
  <c r="U774" i="1" s="1"/>
  <c r="AI774" i="1"/>
  <c r="BB774" i="1" s="1"/>
  <c r="AJ774" i="1"/>
  <c r="AK774" i="1"/>
  <c r="K777" i="10" s="1"/>
  <c r="AL774" i="1"/>
  <c r="AO774" i="1"/>
  <c r="AP774" i="1"/>
  <c r="M777" i="10" s="1"/>
  <c r="AQ774" i="1"/>
  <c r="BR774" i="1"/>
  <c r="BS774" i="1"/>
  <c r="BT774" i="1"/>
  <c r="A775" i="1"/>
  <c r="C775" i="1"/>
  <c r="G775" i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8" i="10" s="1"/>
  <c r="AL775" i="1"/>
  <c r="AO775" i="1"/>
  <c r="AP775" i="1"/>
  <c r="M778" i="10" s="1"/>
  <c r="AQ775" i="1"/>
  <c r="BR775" i="1"/>
  <c r="BS775" i="1"/>
  <c r="BT775" i="1"/>
  <c r="A776" i="1"/>
  <c r="C776" i="1"/>
  <c r="G776" i="1"/>
  <c r="K776" i="15"/>
  <c r="L776" i="15"/>
  <c r="R776" i="1"/>
  <c r="R776" i="15" s="1"/>
  <c r="S776" i="1" a="1"/>
  <c r="S776" i="1" s="1"/>
  <c r="D776" i="15" s="1"/>
  <c r="T776" i="1" a="1"/>
  <c r="T776" i="1" s="1"/>
  <c r="E776" i="15" s="1"/>
  <c r="U776" i="1" a="1"/>
  <c r="U776" i="1" s="1"/>
  <c r="AI776" i="1"/>
  <c r="BB776" i="1" s="1"/>
  <c r="AJ776" i="1"/>
  <c r="AK776" i="1"/>
  <c r="K779" i="10" s="1"/>
  <c r="AL776" i="1"/>
  <c r="AO776" i="1"/>
  <c r="AP776" i="1"/>
  <c r="M779" i="10" s="1"/>
  <c r="AQ776" i="1"/>
  <c r="BR776" i="1"/>
  <c r="BS776" i="1"/>
  <c r="BT776" i="1"/>
  <c r="A777" i="1"/>
  <c r="C777" i="1"/>
  <c r="G777" i="1"/>
  <c r="M777" i="1" a="1"/>
  <c r="M777" i="1" s="1"/>
  <c r="K777" i="15" s="1"/>
  <c r="N777" i="1" a="1"/>
  <c r="N777" i="1" s="1"/>
  <c r="L777" i="15" s="1"/>
  <c r="R777" i="1"/>
  <c r="R777" i="15" s="1"/>
  <c r="S777" i="1" a="1"/>
  <c r="S777" i="1" s="1"/>
  <c r="D777" i="15" s="1"/>
  <c r="T777" i="1" a="1"/>
  <c r="T777" i="1" s="1"/>
  <c r="E777" i="15" s="1"/>
  <c r="U777" i="1" a="1"/>
  <c r="U777" i="1" s="1"/>
  <c r="AI777" i="1"/>
  <c r="BB777" i="1" s="1"/>
  <c r="AJ777" i="1"/>
  <c r="AK777" i="1"/>
  <c r="K780" i="10" s="1"/>
  <c r="AL777" i="1"/>
  <c r="AO777" i="1"/>
  <c r="AP777" i="1"/>
  <c r="M780" i="10" s="1"/>
  <c r="AQ777" i="1"/>
  <c r="BR777" i="1"/>
  <c r="BS777" i="1"/>
  <c r="BT777" i="1"/>
  <c r="A778" i="1"/>
  <c r="C778" i="1"/>
  <c r="G778" i="1"/>
  <c r="K778" i="15"/>
  <c r="L778" i="15"/>
  <c r="R778" i="1"/>
  <c r="R778" i="15" s="1"/>
  <c r="S778" i="1" a="1"/>
  <c r="S778" i="1" s="1"/>
  <c r="D778" i="15" s="1"/>
  <c r="T778" i="1" a="1"/>
  <c r="T778" i="1" s="1"/>
  <c r="E778" i="15" s="1"/>
  <c r="U778" i="1" a="1"/>
  <c r="U778" i="1" s="1"/>
  <c r="AI778" i="1"/>
  <c r="BB778" i="1" s="1"/>
  <c r="AJ778" i="1"/>
  <c r="AK778" i="1"/>
  <c r="K781" i="10" s="1"/>
  <c r="AL778" i="1"/>
  <c r="AO778" i="1"/>
  <c r="AP778" i="1"/>
  <c r="M781" i="10" s="1"/>
  <c r="AQ778" i="1"/>
  <c r="BR778" i="1"/>
  <c r="BS778" i="1"/>
  <c r="BT778" i="1"/>
  <c r="A779" i="1"/>
  <c r="C779" i="1"/>
  <c r="G779" i="1"/>
  <c r="K779" i="15"/>
  <c r="L779" i="15"/>
  <c r="R779" i="1"/>
  <c r="R779" i="15" s="1"/>
  <c r="S779" i="1" a="1"/>
  <c r="S779" i="1" s="1"/>
  <c r="D779" i="15" s="1"/>
  <c r="T779" i="1" a="1"/>
  <c r="T779" i="1" s="1"/>
  <c r="E779" i="15" s="1"/>
  <c r="U779" i="1" a="1"/>
  <c r="U779" i="1" s="1"/>
  <c r="AI779" i="1"/>
  <c r="BB779" i="1" s="1"/>
  <c r="AJ779" i="1"/>
  <c r="AK779" i="1"/>
  <c r="K782" i="10" s="1"/>
  <c r="AL779" i="1"/>
  <c r="AO779" i="1"/>
  <c r="AP779" i="1"/>
  <c r="M782" i="10" s="1"/>
  <c r="AQ779" i="1"/>
  <c r="BR779" i="1"/>
  <c r="BS779" i="1"/>
  <c r="BT779" i="1"/>
  <c r="A780" i="1"/>
  <c r="C780" i="1"/>
  <c r="G780" i="1"/>
  <c r="K780" i="15"/>
  <c r="L780" i="15"/>
  <c r="R780" i="1"/>
  <c r="R780" i="15" s="1"/>
  <c r="S780" i="1" a="1"/>
  <c r="S780" i="1" s="1"/>
  <c r="D780" i="15" s="1"/>
  <c r="T780" i="1" a="1"/>
  <c r="T780" i="1" s="1"/>
  <c r="E780" i="15" s="1"/>
  <c r="U780" i="1" a="1"/>
  <c r="U780" i="1" s="1"/>
  <c r="AI780" i="1"/>
  <c r="BB780" i="1" s="1"/>
  <c r="AJ780" i="1"/>
  <c r="AK780" i="1"/>
  <c r="K783" i="10" s="1"/>
  <c r="AL780" i="1"/>
  <c r="AO780" i="1"/>
  <c r="AP780" i="1"/>
  <c r="AQ780" i="1"/>
  <c r="BR780" i="1"/>
  <c r="BS780" i="1"/>
  <c r="BT780" i="1"/>
  <c r="A781" i="1"/>
  <c r="C781" i="1"/>
  <c r="G781" i="1"/>
  <c r="M781" i="1" a="1"/>
  <c r="M781" i="1" s="1"/>
  <c r="K781" i="15" s="1"/>
  <c r="N781" i="1" a="1"/>
  <c r="N781" i="1" s="1"/>
  <c r="L781" i="15" s="1"/>
  <c r="R781" i="1"/>
  <c r="R781" i="15" s="1"/>
  <c r="S781" i="1" a="1"/>
  <c r="S781" i="1" s="1"/>
  <c r="D781" i="15" s="1"/>
  <c r="T781" i="1" a="1"/>
  <c r="T781" i="1" s="1"/>
  <c r="E781" i="15" s="1"/>
  <c r="U781" i="1" a="1"/>
  <c r="U781" i="1" s="1"/>
  <c r="AI781" i="1"/>
  <c r="BB781" i="1" s="1"/>
  <c r="AJ781" i="1"/>
  <c r="AK781" i="1"/>
  <c r="K784" i="10" s="1"/>
  <c r="AL781" i="1"/>
  <c r="AO781" i="1"/>
  <c r="AP781" i="1"/>
  <c r="M784" i="10" s="1"/>
  <c r="AQ781" i="1"/>
  <c r="BR781" i="1"/>
  <c r="BS781" i="1"/>
  <c r="BT781" i="1"/>
  <c r="A782" i="1"/>
  <c r="C782" i="1"/>
  <c r="G782" i="1"/>
  <c r="K782" i="15"/>
  <c r="L782" i="15"/>
  <c r="R782" i="1"/>
  <c r="R782" i="15" s="1"/>
  <c r="S782" i="1" a="1"/>
  <c r="S782" i="1" s="1"/>
  <c r="D782" i="15" s="1"/>
  <c r="T782" i="1" a="1"/>
  <c r="T782" i="1" s="1"/>
  <c r="E782" i="15" s="1"/>
  <c r="U782" i="1" a="1"/>
  <c r="U782" i="1" s="1"/>
  <c r="AI782" i="1"/>
  <c r="BB782" i="1" s="1"/>
  <c r="AJ782" i="1"/>
  <c r="AK782" i="1"/>
  <c r="K785" i="10" s="1"/>
  <c r="AL782" i="1"/>
  <c r="AO782" i="1"/>
  <c r="AP782" i="1"/>
  <c r="M785" i="10" s="1"/>
  <c r="AQ782" i="1"/>
  <c r="BR782" i="1"/>
  <c r="BS782" i="1"/>
  <c r="BT782" i="1"/>
  <c r="A783" i="1"/>
  <c r="C783" i="1"/>
  <c r="G783" i="1"/>
  <c r="K783" i="15"/>
  <c r="L783" i="15"/>
  <c r="R783" i="1"/>
  <c r="R783" i="15" s="1"/>
  <c r="S783" i="1" a="1"/>
  <c r="S783" i="1" s="1"/>
  <c r="D783" i="15" s="1"/>
  <c r="T783" i="1" a="1"/>
  <c r="T783" i="1" s="1"/>
  <c r="E783" i="15" s="1"/>
  <c r="U783" i="1" a="1"/>
  <c r="U783" i="1" s="1"/>
  <c r="AI783" i="1"/>
  <c r="BB783" i="1" s="1"/>
  <c r="AJ783" i="1"/>
  <c r="AK783" i="1"/>
  <c r="K786" i="10" s="1"/>
  <c r="AL783" i="1"/>
  <c r="AO783" i="1"/>
  <c r="AP783" i="1"/>
  <c r="M786" i="10" s="1"/>
  <c r="AQ783" i="1"/>
  <c r="BR783" i="1"/>
  <c r="BS783" i="1"/>
  <c r="BT783" i="1"/>
  <c r="A784" i="1"/>
  <c r="C784" i="1"/>
  <c r="G784" i="1"/>
  <c r="M784" i="1" a="1"/>
  <c r="M784" i="1" s="1"/>
  <c r="K784" i="15" s="1"/>
  <c r="N784" i="1" a="1"/>
  <c r="N784" i="1" s="1"/>
  <c r="L784" i="15" s="1"/>
  <c r="R784" i="1"/>
  <c r="R784" i="15" s="1"/>
  <c r="S784" i="1" a="1"/>
  <c r="S784" i="1" s="1"/>
  <c r="D784" i="15" s="1"/>
  <c r="T784" i="1" a="1"/>
  <c r="T784" i="1" s="1"/>
  <c r="E784" i="15" s="1"/>
  <c r="U784" i="1" a="1"/>
  <c r="U784" i="1" s="1"/>
  <c r="AI784" i="1"/>
  <c r="BB784" i="1" s="1"/>
  <c r="AJ784" i="1"/>
  <c r="AK784" i="1"/>
  <c r="K787" i="10" s="1"/>
  <c r="AL784" i="1"/>
  <c r="AO784" i="1"/>
  <c r="AP784" i="1"/>
  <c r="M787" i="10" s="1"/>
  <c r="AQ784" i="1"/>
  <c r="BR784" i="1"/>
  <c r="BS784" i="1"/>
  <c r="BT784" i="1"/>
  <c r="A785" i="1"/>
  <c r="C785" i="1"/>
  <c r="G785" i="1"/>
  <c r="M785" i="1" a="1"/>
  <c r="M785" i="1" s="1"/>
  <c r="K785" i="15" s="1"/>
  <c r="N785" i="1" a="1"/>
  <c r="N785" i="1" s="1"/>
  <c r="L785" i="15" s="1"/>
  <c r="R785" i="1"/>
  <c r="R785" i="15" s="1"/>
  <c r="S785" i="1" a="1"/>
  <c r="S785" i="1" s="1"/>
  <c r="D785" i="15" s="1"/>
  <c r="T785" i="1" a="1"/>
  <c r="T785" i="1" s="1"/>
  <c r="E785" i="15" s="1"/>
  <c r="U785" i="1" a="1"/>
  <c r="U785" i="1" s="1"/>
  <c r="AI785" i="1"/>
  <c r="BB785" i="1" s="1"/>
  <c r="AJ785" i="1"/>
  <c r="AK785" i="1"/>
  <c r="K788" i="10" s="1"/>
  <c r="AL785" i="1"/>
  <c r="AO785" i="1"/>
  <c r="AP785" i="1"/>
  <c r="M788" i="10" s="1"/>
  <c r="AQ785" i="1"/>
  <c r="BR785" i="1"/>
  <c r="BS785" i="1"/>
  <c r="BT785" i="1"/>
  <c r="A786" i="1"/>
  <c r="C786" i="1"/>
  <c r="G786" i="1"/>
  <c r="M786" i="1" a="1"/>
  <c r="M786" i="1" s="1"/>
  <c r="K786" i="15" s="1"/>
  <c r="N786" i="1" a="1"/>
  <c r="N786" i="1" s="1"/>
  <c r="L786" i="15" s="1"/>
  <c r="R786" i="1"/>
  <c r="S786" i="1" a="1"/>
  <c r="S786" i="1" s="1"/>
  <c r="D786" i="15" s="1"/>
  <c r="T786" i="1" a="1"/>
  <c r="T786" i="1" s="1"/>
  <c r="E786" i="15" s="1"/>
  <c r="U786" i="1" a="1"/>
  <c r="U786" i="1" s="1"/>
  <c r="AI786" i="1"/>
  <c r="BB786" i="1" s="1"/>
  <c r="AJ786" i="1"/>
  <c r="AK786" i="1"/>
  <c r="K789" i="10" s="1"/>
  <c r="AL786" i="1"/>
  <c r="AO786" i="1"/>
  <c r="AP786" i="1"/>
  <c r="M789" i="10" s="1"/>
  <c r="AQ786" i="1"/>
  <c r="BR786" i="1"/>
  <c r="BS786" i="1"/>
  <c r="BT786" i="1"/>
  <c r="A787" i="1"/>
  <c r="C787" i="1"/>
  <c r="G787" i="1"/>
  <c r="M787" i="1" a="1"/>
  <c r="M787" i="1" s="1"/>
  <c r="K787" i="15" s="1"/>
  <c r="N787" i="1" a="1"/>
  <c r="N787" i="1" s="1"/>
  <c r="L787" i="15" s="1"/>
  <c r="R787" i="1"/>
  <c r="R787" i="15" s="1"/>
  <c r="S787" i="1" a="1"/>
  <c r="S787" i="1" s="1"/>
  <c r="D787" i="15" s="1"/>
  <c r="T787" i="1" a="1"/>
  <c r="T787" i="1" s="1"/>
  <c r="E787" i="15" s="1"/>
  <c r="U787" i="1" a="1"/>
  <c r="U787" i="1" s="1"/>
  <c r="AI787" i="1"/>
  <c r="BB787" i="1" s="1"/>
  <c r="AJ787" i="1"/>
  <c r="AK787" i="1"/>
  <c r="K790" i="10" s="1"/>
  <c r="AL787" i="1"/>
  <c r="AO787" i="1"/>
  <c r="AP787" i="1"/>
  <c r="M790" i="10" s="1"/>
  <c r="AQ787" i="1"/>
  <c r="BR787" i="1"/>
  <c r="BS787" i="1"/>
  <c r="BT787" i="1"/>
  <c r="A788" i="1"/>
  <c r="C788" i="1"/>
  <c r="G788" i="1"/>
  <c r="M788" i="1" a="1"/>
  <c r="M788" i="1" s="1"/>
  <c r="K788" i="15" s="1"/>
  <c r="N788" i="1" a="1"/>
  <c r="N788" i="1" s="1"/>
  <c r="L788" i="15" s="1"/>
  <c r="R788" i="1"/>
  <c r="R788" i="15" s="1"/>
  <c r="S788" i="1" a="1"/>
  <c r="S788" i="1" s="1"/>
  <c r="D788" i="15" s="1"/>
  <c r="T788" i="1" a="1"/>
  <c r="T788" i="1" s="1"/>
  <c r="E788" i="15" s="1"/>
  <c r="U788" i="1" a="1"/>
  <c r="U788" i="1" s="1"/>
  <c r="AI788" i="1"/>
  <c r="BB788" i="1" s="1"/>
  <c r="AJ788" i="1"/>
  <c r="AK788" i="1"/>
  <c r="K791" i="10" s="1"/>
  <c r="AL788" i="1"/>
  <c r="AO788" i="1"/>
  <c r="AP788" i="1"/>
  <c r="M791" i="10" s="1"/>
  <c r="AQ788" i="1"/>
  <c r="BR788" i="1"/>
  <c r="BS788" i="1"/>
  <c r="BT788" i="1"/>
  <c r="A789" i="1"/>
  <c r="C789" i="1"/>
  <c r="G789" i="1"/>
  <c r="M789" i="1" a="1"/>
  <c r="M789" i="1" s="1"/>
  <c r="K789" i="15" s="1"/>
  <c r="N789" i="1" a="1"/>
  <c r="N789" i="1" s="1"/>
  <c r="L789" i="15" s="1"/>
  <c r="R789" i="1"/>
  <c r="R789" i="15" s="1"/>
  <c r="S789" i="1" a="1"/>
  <c r="S789" i="1" s="1"/>
  <c r="D789" i="15" s="1"/>
  <c r="T789" i="1" a="1"/>
  <c r="T789" i="1" s="1"/>
  <c r="E789" i="15" s="1"/>
  <c r="U789" i="1" a="1"/>
  <c r="U789" i="1" s="1"/>
  <c r="AI789" i="1"/>
  <c r="BB789" i="1" s="1"/>
  <c r="AJ789" i="1"/>
  <c r="AK789" i="1"/>
  <c r="K792" i="10" s="1"/>
  <c r="AL789" i="1"/>
  <c r="AO789" i="1"/>
  <c r="AP789" i="1"/>
  <c r="M792" i="10" s="1"/>
  <c r="AQ789" i="1"/>
  <c r="BR789" i="1"/>
  <c r="BS789" i="1"/>
  <c r="BT789" i="1"/>
  <c r="A790" i="1"/>
  <c r="C790" i="1"/>
  <c r="G790" i="1"/>
  <c r="M790" i="1" a="1"/>
  <c r="M790" i="1" s="1"/>
  <c r="K790" i="15" s="1"/>
  <c r="N790" i="1" a="1"/>
  <c r="N790" i="1" s="1"/>
  <c r="L790" i="15" s="1"/>
  <c r="R790" i="1"/>
  <c r="R790" i="15" s="1"/>
  <c r="S790" i="1" a="1"/>
  <c r="S790" i="1" s="1"/>
  <c r="D790" i="15" s="1"/>
  <c r="T790" i="1" a="1"/>
  <c r="T790" i="1" s="1"/>
  <c r="E790" i="15" s="1"/>
  <c r="U790" i="1" a="1"/>
  <c r="U790" i="1" s="1"/>
  <c r="AI790" i="1"/>
  <c r="BB790" i="1" s="1"/>
  <c r="AJ790" i="1"/>
  <c r="AK790" i="1"/>
  <c r="K793" i="10" s="1"/>
  <c r="AL790" i="1"/>
  <c r="AO790" i="1"/>
  <c r="AP790" i="1"/>
  <c r="M793" i="10" s="1"/>
  <c r="AQ790" i="1"/>
  <c r="BR790" i="1"/>
  <c r="BS790" i="1"/>
  <c r="BT790" i="1"/>
  <c r="A791" i="1"/>
  <c r="C791" i="1"/>
  <c r="G791" i="1"/>
  <c r="M791" i="1" a="1"/>
  <c r="M791" i="1" s="1"/>
  <c r="K791" i="15" s="1"/>
  <c r="N791" i="1" a="1"/>
  <c r="N791" i="1" s="1"/>
  <c r="L791" i="15" s="1"/>
  <c r="R791" i="1"/>
  <c r="S791" i="1" a="1"/>
  <c r="S791" i="1" s="1"/>
  <c r="D791" i="15" s="1"/>
  <c r="T791" i="1" a="1"/>
  <c r="T791" i="1" s="1"/>
  <c r="E791" i="15" s="1"/>
  <c r="U791" i="1" a="1"/>
  <c r="U791" i="1" s="1"/>
  <c r="AI791" i="1"/>
  <c r="BB791" i="1" s="1"/>
  <c r="AJ791" i="1"/>
  <c r="AK791" i="1"/>
  <c r="K794" i="10" s="1"/>
  <c r="AL791" i="1"/>
  <c r="AO791" i="1"/>
  <c r="AP791" i="1"/>
  <c r="M794" i="10" s="1"/>
  <c r="AQ791" i="1"/>
  <c r="BR791" i="1"/>
  <c r="BS791" i="1"/>
  <c r="BT791" i="1"/>
  <c r="A792" i="1"/>
  <c r="C792" i="1"/>
  <c r="G792" i="1"/>
  <c r="M792" i="1" a="1"/>
  <c r="M792" i="1" s="1"/>
  <c r="K792" i="15" s="1"/>
  <c r="N792" i="1" a="1"/>
  <c r="N792" i="1" s="1"/>
  <c r="L792" i="15" s="1"/>
  <c r="R792" i="1"/>
  <c r="S792" i="1" a="1"/>
  <c r="S792" i="1" s="1"/>
  <c r="D792" i="15" s="1"/>
  <c r="T792" i="1" a="1"/>
  <c r="T792" i="1" s="1"/>
  <c r="E792" i="15" s="1"/>
  <c r="U792" i="1" a="1"/>
  <c r="U792" i="1" s="1"/>
  <c r="AI792" i="1"/>
  <c r="BB792" i="1" s="1"/>
  <c r="AJ792" i="1"/>
  <c r="AK792" i="1"/>
  <c r="K795" i="10" s="1"/>
  <c r="AL792" i="1"/>
  <c r="AO792" i="1"/>
  <c r="AP792" i="1"/>
  <c r="M795" i="10" s="1"/>
  <c r="AQ792" i="1"/>
  <c r="BR792" i="1"/>
  <c r="BS792" i="1"/>
  <c r="BT792" i="1"/>
  <c r="A793" i="1"/>
  <c r="C793" i="1"/>
  <c r="G793" i="1"/>
  <c r="M793" i="1" a="1"/>
  <c r="M793" i="1" s="1"/>
  <c r="K793" i="15" s="1"/>
  <c r="N793" i="1" a="1"/>
  <c r="N793" i="1" s="1"/>
  <c r="L793" i="15" s="1"/>
  <c r="R793" i="1"/>
  <c r="R793" i="15" s="1"/>
  <c r="S793" i="1" a="1"/>
  <c r="S793" i="1" s="1"/>
  <c r="D793" i="15" s="1"/>
  <c r="T793" i="1" a="1"/>
  <c r="T793" i="1" s="1"/>
  <c r="E793" i="15" s="1"/>
  <c r="U793" i="1" a="1"/>
  <c r="U793" i="1" s="1"/>
  <c r="AI793" i="1"/>
  <c r="BB793" i="1" s="1"/>
  <c r="AJ793" i="1"/>
  <c r="AK793" i="1"/>
  <c r="K796" i="10" s="1"/>
  <c r="AL793" i="1"/>
  <c r="AO793" i="1"/>
  <c r="AP793" i="1"/>
  <c r="M796" i="10" s="1"/>
  <c r="AQ793" i="1"/>
  <c r="BR793" i="1"/>
  <c r="BS793" i="1"/>
  <c r="BT793" i="1"/>
  <c r="A794" i="1"/>
  <c r="C794" i="1"/>
  <c r="G794" i="1"/>
  <c r="K794" i="15"/>
  <c r="L794" i="15"/>
  <c r="R794" i="1"/>
  <c r="R794" i="15" s="1"/>
  <c r="S794" i="1" a="1"/>
  <c r="S794" i="1" s="1"/>
  <c r="D794" i="15" s="1"/>
  <c r="T794" i="1" a="1"/>
  <c r="T794" i="1" s="1"/>
  <c r="E794" i="15" s="1"/>
  <c r="U794" i="1" a="1"/>
  <c r="U794" i="1" s="1"/>
  <c r="AI794" i="1"/>
  <c r="BB794" i="1" s="1"/>
  <c r="AJ794" i="1"/>
  <c r="AK794" i="1"/>
  <c r="K797" i="10" s="1"/>
  <c r="AL794" i="1"/>
  <c r="AO794" i="1"/>
  <c r="AP794" i="1"/>
  <c r="M797" i="10" s="1"/>
  <c r="AQ794" i="1"/>
  <c r="BR794" i="1"/>
  <c r="BS794" i="1"/>
  <c r="BT794" i="1"/>
  <c r="A795" i="1"/>
  <c r="C795" i="1"/>
  <c r="G795" i="1"/>
  <c r="K795" i="15"/>
  <c r="L795" i="15"/>
  <c r="R795" i="1"/>
  <c r="R795" i="15" s="1"/>
  <c r="S795" i="1" a="1"/>
  <c r="S795" i="1" s="1"/>
  <c r="D795" i="15" s="1"/>
  <c r="T795" i="1" a="1"/>
  <c r="T795" i="1" s="1"/>
  <c r="E795" i="15" s="1"/>
  <c r="U795" i="1" a="1"/>
  <c r="U795" i="1" s="1"/>
  <c r="AI795" i="1"/>
  <c r="BB795" i="1" s="1"/>
  <c r="AJ795" i="1"/>
  <c r="AK795" i="1"/>
  <c r="K798" i="10" s="1"/>
  <c r="AL795" i="1"/>
  <c r="AO795" i="1"/>
  <c r="AP795" i="1"/>
  <c r="M798" i="10" s="1"/>
  <c r="AQ795" i="1"/>
  <c r="BR795" i="1"/>
  <c r="BS795" i="1"/>
  <c r="BT795" i="1"/>
  <c r="A796" i="1"/>
  <c r="C796" i="1"/>
  <c r="G796" i="1"/>
  <c r="K796" i="15"/>
  <c r="L796" i="15"/>
  <c r="R796" i="1"/>
  <c r="R796" i="15" s="1"/>
  <c r="S796" i="1" a="1"/>
  <c r="S796" i="1" s="1"/>
  <c r="D796" i="15" s="1"/>
  <c r="T796" i="1" a="1"/>
  <c r="T796" i="1" s="1"/>
  <c r="E796" i="15" s="1"/>
  <c r="U796" i="1" a="1"/>
  <c r="U796" i="1" s="1"/>
  <c r="AI796" i="1"/>
  <c r="BB796" i="1" s="1"/>
  <c r="AJ796" i="1"/>
  <c r="AK796" i="1"/>
  <c r="K799" i="10" s="1"/>
  <c r="AL796" i="1"/>
  <c r="AO796" i="1"/>
  <c r="AP796" i="1"/>
  <c r="M799" i="10" s="1"/>
  <c r="AQ796" i="1"/>
  <c r="BR796" i="1"/>
  <c r="BS796" i="1"/>
  <c r="BT796" i="1"/>
  <c r="A797" i="1"/>
  <c r="C797" i="1"/>
  <c r="G797" i="1"/>
  <c r="K797" i="15"/>
  <c r="L797" i="15"/>
  <c r="R797" i="1"/>
  <c r="R797" i="15" s="1"/>
  <c r="S797" i="1" a="1"/>
  <c r="S797" i="1" s="1"/>
  <c r="D797" i="15" s="1"/>
  <c r="T797" i="1" a="1"/>
  <c r="T797" i="1" s="1"/>
  <c r="E797" i="15" s="1"/>
  <c r="U797" i="1" a="1"/>
  <c r="U797" i="1" s="1"/>
  <c r="AI797" i="1"/>
  <c r="BB797" i="1" s="1"/>
  <c r="AJ797" i="1"/>
  <c r="AK797" i="1"/>
  <c r="K800" i="10" s="1"/>
  <c r="AL797" i="1"/>
  <c r="AO797" i="1"/>
  <c r="AP797" i="1"/>
  <c r="M800" i="10" s="1"/>
  <c r="AQ797" i="1"/>
  <c r="BR797" i="1"/>
  <c r="BS797" i="1"/>
  <c r="BT797" i="1"/>
  <c r="A798" i="1"/>
  <c r="C798" i="1"/>
  <c r="G798" i="1"/>
  <c r="K798" i="15"/>
  <c r="L798" i="15"/>
  <c r="R798" i="1"/>
  <c r="R798" i="15" s="1"/>
  <c r="S798" i="1" a="1"/>
  <c r="S798" i="1" s="1"/>
  <c r="D798" i="15" s="1"/>
  <c r="T798" i="1" a="1"/>
  <c r="T798" i="1" s="1"/>
  <c r="E798" i="15" s="1"/>
  <c r="U798" i="1" a="1"/>
  <c r="U798" i="1" s="1"/>
  <c r="AI798" i="1"/>
  <c r="BB798" i="1" s="1"/>
  <c r="AJ798" i="1"/>
  <c r="AK798" i="1"/>
  <c r="K801" i="10" s="1"/>
  <c r="AL798" i="1"/>
  <c r="AO798" i="1"/>
  <c r="AP798" i="1"/>
  <c r="M801" i="10" s="1"/>
  <c r="AQ798" i="1"/>
  <c r="BR798" i="1"/>
  <c r="BS798" i="1"/>
  <c r="BT798" i="1"/>
  <c r="A799" i="1"/>
  <c r="C799" i="1"/>
  <c r="G799" i="1"/>
  <c r="K799" i="15"/>
  <c r="L799" i="15"/>
  <c r="R799" i="1"/>
  <c r="R799" i="15" s="1"/>
  <c r="S799" i="1" a="1"/>
  <c r="S799" i="1" s="1"/>
  <c r="D799" i="15" s="1"/>
  <c r="T799" i="1" a="1"/>
  <c r="T799" i="1" s="1"/>
  <c r="E799" i="15" s="1"/>
  <c r="U799" i="1" a="1"/>
  <c r="U799" i="1" s="1"/>
  <c r="AI799" i="1"/>
  <c r="BB799" i="1" s="1"/>
  <c r="AJ799" i="1"/>
  <c r="AK799" i="1"/>
  <c r="K802" i="10" s="1"/>
  <c r="AL799" i="1"/>
  <c r="AO799" i="1"/>
  <c r="AP799" i="1"/>
  <c r="M802" i="10" s="1"/>
  <c r="AQ799" i="1"/>
  <c r="BR799" i="1"/>
  <c r="BS799" i="1"/>
  <c r="BT799" i="1"/>
  <c r="A800" i="1"/>
  <c r="C800" i="1"/>
  <c r="G800" i="1"/>
  <c r="K800" i="15"/>
  <c r="L800" i="15"/>
  <c r="R800" i="1"/>
  <c r="R800" i="15" s="1"/>
  <c r="S800" i="1" a="1"/>
  <c r="S800" i="1" s="1"/>
  <c r="D800" i="15" s="1"/>
  <c r="T800" i="1" a="1"/>
  <c r="T800" i="1" s="1"/>
  <c r="E800" i="15" s="1"/>
  <c r="U800" i="1" a="1"/>
  <c r="U800" i="1" s="1"/>
  <c r="AI800" i="1"/>
  <c r="BB800" i="1" s="1"/>
  <c r="AJ800" i="1"/>
  <c r="AK800" i="1"/>
  <c r="K803" i="10" s="1"/>
  <c r="AL800" i="1"/>
  <c r="AO800" i="1"/>
  <c r="AP800" i="1"/>
  <c r="M803" i="10" s="1"/>
  <c r="AQ800" i="1"/>
  <c r="BR800" i="1"/>
  <c r="BS800" i="1"/>
  <c r="BT800" i="1"/>
  <c r="A801" i="1"/>
  <c r="C801" i="1"/>
  <c r="G801" i="1"/>
  <c r="M801" i="1" a="1"/>
  <c r="M801" i="1" s="1"/>
  <c r="K801" i="15" s="1"/>
  <c r="N801" i="1" a="1"/>
  <c r="N801" i="1" s="1"/>
  <c r="L801" i="15" s="1"/>
  <c r="R801" i="1"/>
  <c r="S801" i="1" a="1"/>
  <c r="S801" i="1" s="1"/>
  <c r="D801" i="15" s="1"/>
  <c r="T801" i="1" a="1"/>
  <c r="T801" i="1" s="1"/>
  <c r="E801" i="15" s="1"/>
  <c r="U801" i="1" a="1"/>
  <c r="U801" i="1" s="1"/>
  <c r="AI801" i="1"/>
  <c r="BB801" i="1" s="1"/>
  <c r="AJ801" i="1"/>
  <c r="AK801" i="1"/>
  <c r="K804" i="10" s="1"/>
  <c r="AL801" i="1"/>
  <c r="AO801" i="1"/>
  <c r="AP801" i="1"/>
  <c r="M804" i="10" s="1"/>
  <c r="AQ801" i="1"/>
  <c r="BR801" i="1"/>
  <c r="BS801" i="1"/>
  <c r="BT801" i="1"/>
  <c r="A802" i="1"/>
  <c r="C802" i="1"/>
  <c r="G802" i="1"/>
  <c r="M802" i="1" a="1"/>
  <c r="M802" i="1" s="1"/>
  <c r="K802" i="15" s="1"/>
  <c r="N802" i="1" a="1"/>
  <c r="N802" i="1" s="1"/>
  <c r="L802" i="15" s="1"/>
  <c r="R802" i="1"/>
  <c r="S802" i="1" a="1"/>
  <c r="S802" i="1" s="1"/>
  <c r="D802" i="15" s="1"/>
  <c r="T802" i="1" a="1"/>
  <c r="T802" i="1" s="1"/>
  <c r="E802" i="15" s="1"/>
  <c r="U802" i="1" a="1"/>
  <c r="U802" i="1" s="1"/>
  <c r="AI802" i="1"/>
  <c r="BB802" i="1" s="1"/>
  <c r="AJ802" i="1"/>
  <c r="AK802" i="1"/>
  <c r="K805" i="10" s="1"/>
  <c r="AL802" i="1"/>
  <c r="AO802" i="1"/>
  <c r="AP802" i="1"/>
  <c r="M805" i="10" s="1"/>
  <c r="AQ802" i="1"/>
  <c r="BR802" i="1"/>
  <c r="BS802" i="1"/>
  <c r="BT802" i="1"/>
  <c r="A803" i="1"/>
  <c r="C803" i="1"/>
  <c r="G803" i="1"/>
  <c r="M803" i="1" a="1"/>
  <c r="M803" i="1" s="1"/>
  <c r="K803" i="15" s="1"/>
  <c r="N803" i="1" a="1"/>
  <c r="N803" i="1" s="1"/>
  <c r="L803" i="15" s="1"/>
  <c r="R803" i="1"/>
  <c r="S803" i="1" a="1"/>
  <c r="S803" i="1" s="1"/>
  <c r="D803" i="15" s="1"/>
  <c r="T803" i="1" a="1"/>
  <c r="T803" i="1" s="1"/>
  <c r="E803" i="15" s="1"/>
  <c r="U803" i="1" a="1"/>
  <c r="U803" i="1" s="1"/>
  <c r="AI803" i="1"/>
  <c r="BB803" i="1" s="1"/>
  <c r="AJ803" i="1"/>
  <c r="AK803" i="1"/>
  <c r="K806" i="10" s="1"/>
  <c r="AL803" i="1"/>
  <c r="AO803" i="1"/>
  <c r="AP803" i="1"/>
  <c r="M806" i="10" s="1"/>
  <c r="AQ803" i="1"/>
  <c r="BR803" i="1"/>
  <c r="BS803" i="1"/>
  <c r="BT803" i="1"/>
  <c r="A804" i="1"/>
  <c r="C804" i="1"/>
  <c r="G804" i="1"/>
  <c r="M804" i="1" a="1"/>
  <c r="M804" i="1" s="1"/>
  <c r="K804" i="15" s="1"/>
  <c r="N804" i="1" a="1"/>
  <c r="N804" i="1" s="1"/>
  <c r="L804" i="15" s="1"/>
  <c r="R804" i="1"/>
  <c r="S804" i="1" a="1"/>
  <c r="S804" i="1" s="1"/>
  <c r="D804" i="15" s="1"/>
  <c r="T804" i="1" a="1"/>
  <c r="T804" i="1" s="1"/>
  <c r="E804" i="15" s="1"/>
  <c r="U804" i="1" a="1"/>
  <c r="U804" i="1" s="1"/>
  <c r="AI804" i="1"/>
  <c r="BB804" i="1" s="1"/>
  <c r="AJ804" i="1"/>
  <c r="AK804" i="1"/>
  <c r="K807" i="10" s="1"/>
  <c r="AL804" i="1"/>
  <c r="AO804" i="1"/>
  <c r="AP804" i="1"/>
  <c r="M807" i="10" s="1"/>
  <c r="AQ804" i="1"/>
  <c r="BR804" i="1"/>
  <c r="BS804" i="1"/>
  <c r="BT804" i="1"/>
  <c r="A805" i="1"/>
  <c r="C805" i="1"/>
  <c r="G805" i="1"/>
  <c r="M805" i="1" a="1"/>
  <c r="M805" i="1" s="1"/>
  <c r="K805" i="15" s="1"/>
  <c r="N805" i="1" a="1"/>
  <c r="N805" i="1" s="1"/>
  <c r="L805" i="15" s="1"/>
  <c r="R805" i="1"/>
  <c r="S805" i="1" a="1"/>
  <c r="S805" i="1" s="1"/>
  <c r="D805" i="15" s="1"/>
  <c r="T805" i="1" a="1"/>
  <c r="T805" i="1" s="1"/>
  <c r="E805" i="15" s="1"/>
  <c r="U805" i="1" a="1"/>
  <c r="U805" i="1" s="1"/>
  <c r="AI805" i="1"/>
  <c r="BB805" i="1" s="1"/>
  <c r="AJ805" i="1"/>
  <c r="AK805" i="1"/>
  <c r="K808" i="10" s="1"/>
  <c r="AL805" i="1"/>
  <c r="AO805" i="1"/>
  <c r="AP805" i="1"/>
  <c r="M808" i="10" s="1"/>
  <c r="AQ805" i="1"/>
  <c r="BR805" i="1"/>
  <c r="BS805" i="1"/>
  <c r="BT805" i="1"/>
  <c r="A806" i="1"/>
  <c r="C806" i="1"/>
  <c r="G806" i="1"/>
  <c r="M806" i="1" a="1"/>
  <c r="M806" i="1" s="1"/>
  <c r="K806" i="15" s="1"/>
  <c r="N806" i="1" a="1"/>
  <c r="N806" i="1" s="1"/>
  <c r="L806" i="15" s="1"/>
  <c r="R806" i="1"/>
  <c r="S806" i="1" a="1"/>
  <c r="S806" i="1" s="1"/>
  <c r="D806" i="15" s="1"/>
  <c r="T806" i="1" a="1"/>
  <c r="T806" i="1" s="1"/>
  <c r="E806" i="15" s="1"/>
  <c r="U806" i="1" a="1"/>
  <c r="U806" i="1" s="1"/>
  <c r="AI806" i="1"/>
  <c r="BB806" i="1" s="1"/>
  <c r="AJ806" i="1"/>
  <c r="AK806" i="1"/>
  <c r="K809" i="10" s="1"/>
  <c r="AL806" i="1"/>
  <c r="AO806" i="1"/>
  <c r="AP806" i="1"/>
  <c r="M809" i="10" s="1"/>
  <c r="AQ806" i="1"/>
  <c r="BR806" i="1"/>
  <c r="BS806" i="1"/>
  <c r="BT806" i="1"/>
  <c r="A807" i="1"/>
  <c r="C807" i="1"/>
  <c r="G807" i="1"/>
  <c r="M807" i="1" a="1"/>
  <c r="M807" i="1" s="1"/>
  <c r="K807" i="15" s="1"/>
  <c r="N807" i="1" a="1"/>
  <c r="N807" i="1" s="1"/>
  <c r="L807" i="15" s="1"/>
  <c r="R807" i="1"/>
  <c r="S807" i="1" a="1"/>
  <c r="S807" i="1" s="1"/>
  <c r="D807" i="15" s="1"/>
  <c r="T807" i="1" a="1"/>
  <c r="T807" i="1" s="1"/>
  <c r="E807" i="15" s="1"/>
  <c r="U807" i="1" a="1"/>
  <c r="U807" i="1" s="1"/>
  <c r="AI807" i="1"/>
  <c r="BB807" i="1" s="1"/>
  <c r="AJ807" i="1"/>
  <c r="AK807" i="1"/>
  <c r="K810" i="10" s="1"/>
  <c r="AL807" i="1"/>
  <c r="AO807" i="1"/>
  <c r="AP807" i="1"/>
  <c r="M810" i="10" s="1"/>
  <c r="AQ807" i="1"/>
  <c r="BR807" i="1"/>
  <c r="BS807" i="1"/>
  <c r="BT807" i="1"/>
  <c r="A808" i="1"/>
  <c r="C808" i="1"/>
  <c r="G808" i="1"/>
  <c r="M808" i="1" a="1"/>
  <c r="M808" i="1" s="1"/>
  <c r="K808" i="15" s="1"/>
  <c r="N808" i="1" a="1"/>
  <c r="N808" i="1" s="1"/>
  <c r="L808" i="15" s="1"/>
  <c r="R808" i="1"/>
  <c r="S808" i="1" a="1"/>
  <c r="S808" i="1" s="1"/>
  <c r="D808" i="15" s="1"/>
  <c r="T808" i="1" a="1"/>
  <c r="T808" i="1" s="1"/>
  <c r="E808" i="15" s="1"/>
  <c r="U808" i="1" a="1"/>
  <c r="U808" i="1" s="1"/>
  <c r="AI808" i="1"/>
  <c r="BB808" i="1" s="1"/>
  <c r="AJ808" i="1"/>
  <c r="AK808" i="1"/>
  <c r="K811" i="10" s="1"/>
  <c r="AL808" i="1"/>
  <c r="AO808" i="1"/>
  <c r="AP808" i="1"/>
  <c r="M811" i="10" s="1"/>
  <c r="AQ808" i="1"/>
  <c r="BR808" i="1"/>
  <c r="BS808" i="1"/>
  <c r="BT808" i="1"/>
  <c r="A809" i="1"/>
  <c r="C809" i="1"/>
  <c r="G809" i="1"/>
  <c r="M809" i="1" a="1"/>
  <c r="M809" i="1" s="1"/>
  <c r="K809" i="15" s="1"/>
  <c r="N809" i="1" a="1"/>
  <c r="N809" i="1" s="1"/>
  <c r="L809" i="15" s="1"/>
  <c r="R809" i="1"/>
  <c r="S809" i="1" a="1"/>
  <c r="S809" i="1" s="1"/>
  <c r="D809" i="15" s="1"/>
  <c r="T809" i="1" a="1"/>
  <c r="T809" i="1" s="1"/>
  <c r="E809" i="15" s="1"/>
  <c r="U809" i="1" a="1"/>
  <c r="U809" i="1" s="1"/>
  <c r="AI809" i="1"/>
  <c r="BB809" i="1" s="1"/>
  <c r="AJ809" i="1"/>
  <c r="AK809" i="1"/>
  <c r="K812" i="10" s="1"/>
  <c r="AL809" i="1"/>
  <c r="AO809" i="1"/>
  <c r="AP809" i="1"/>
  <c r="M812" i="10" s="1"/>
  <c r="AQ809" i="1"/>
  <c r="BR809" i="1"/>
  <c r="BS809" i="1"/>
  <c r="BT809" i="1"/>
  <c r="A810" i="1"/>
  <c r="C810" i="1"/>
  <c r="G810" i="1"/>
  <c r="M810" i="1" a="1"/>
  <c r="M810" i="1" s="1"/>
  <c r="K810" i="15" s="1"/>
  <c r="N810" i="1" a="1"/>
  <c r="N810" i="1" s="1"/>
  <c r="L810" i="15" s="1"/>
  <c r="R810" i="1"/>
  <c r="S810" i="1" a="1"/>
  <c r="S810" i="1" s="1"/>
  <c r="D810" i="15" s="1"/>
  <c r="T810" i="1" a="1"/>
  <c r="T810" i="1" s="1"/>
  <c r="E810" i="15" s="1"/>
  <c r="U810" i="1" a="1"/>
  <c r="U810" i="1" s="1"/>
  <c r="AI810" i="1"/>
  <c r="BB810" i="1" s="1"/>
  <c r="AJ810" i="1"/>
  <c r="AK810" i="1"/>
  <c r="K813" i="10" s="1"/>
  <c r="AL810" i="1"/>
  <c r="AO810" i="1"/>
  <c r="AP810" i="1"/>
  <c r="M813" i="10" s="1"/>
  <c r="AQ810" i="1"/>
  <c r="BR810" i="1"/>
  <c r="BS810" i="1"/>
  <c r="BT810" i="1"/>
  <c r="A811" i="1"/>
  <c r="C811" i="1"/>
  <c r="G811" i="1"/>
  <c r="M811" i="1" a="1"/>
  <c r="M811" i="1" s="1"/>
  <c r="K811" i="15" s="1"/>
  <c r="N811" i="1" a="1"/>
  <c r="N811" i="1" s="1"/>
  <c r="L811" i="15" s="1"/>
  <c r="R811" i="1"/>
  <c r="S811" i="1" a="1"/>
  <c r="S811" i="1" s="1"/>
  <c r="D811" i="15" s="1"/>
  <c r="T811" i="1" a="1"/>
  <c r="T811" i="1" s="1"/>
  <c r="E811" i="15" s="1"/>
  <c r="U811" i="1" a="1"/>
  <c r="U811" i="1" s="1"/>
  <c r="AI811" i="1"/>
  <c r="BB811" i="1" s="1"/>
  <c r="AJ811" i="1"/>
  <c r="AK811" i="1"/>
  <c r="K814" i="10" s="1"/>
  <c r="AL811" i="1"/>
  <c r="AO811" i="1"/>
  <c r="AP811" i="1"/>
  <c r="M814" i="10" s="1"/>
  <c r="AQ811" i="1"/>
  <c r="BR811" i="1"/>
  <c r="BS811" i="1"/>
  <c r="BT811" i="1"/>
  <c r="A812" i="1"/>
  <c r="C812" i="1"/>
  <c r="G812" i="1"/>
  <c r="M812" i="1" a="1"/>
  <c r="M812" i="1" s="1"/>
  <c r="K812" i="15" s="1"/>
  <c r="N812" i="1" a="1"/>
  <c r="N812" i="1" s="1"/>
  <c r="L812" i="15" s="1"/>
  <c r="R812" i="1"/>
  <c r="S812" i="1" a="1"/>
  <c r="S812" i="1" s="1"/>
  <c r="D812" i="15" s="1"/>
  <c r="T812" i="1" a="1"/>
  <c r="T812" i="1" s="1"/>
  <c r="E812" i="15" s="1"/>
  <c r="U812" i="1" a="1"/>
  <c r="U812" i="1" s="1"/>
  <c r="AI812" i="1"/>
  <c r="BB812" i="1" s="1"/>
  <c r="AJ812" i="1"/>
  <c r="AK812" i="1"/>
  <c r="K815" i="10" s="1"/>
  <c r="AL812" i="1"/>
  <c r="AO812" i="1"/>
  <c r="AP812" i="1"/>
  <c r="M815" i="10" s="1"/>
  <c r="AQ812" i="1"/>
  <c r="BR812" i="1"/>
  <c r="BS812" i="1"/>
  <c r="BT812" i="1"/>
  <c r="A813" i="1"/>
  <c r="C813" i="1"/>
  <c r="G813" i="1"/>
  <c r="M813" i="1" a="1"/>
  <c r="M813" i="1" s="1"/>
  <c r="K813" i="15" s="1"/>
  <c r="N813" i="1" a="1"/>
  <c r="N813" i="1" s="1"/>
  <c r="L813" i="15" s="1"/>
  <c r="R813" i="1"/>
  <c r="S813" i="1" a="1"/>
  <c r="S813" i="1" s="1"/>
  <c r="D813" i="15" s="1"/>
  <c r="T813" i="1" a="1"/>
  <c r="T813" i="1" s="1"/>
  <c r="E813" i="15" s="1"/>
  <c r="U813" i="1" a="1"/>
  <c r="U813" i="1" s="1"/>
  <c r="AI813" i="1"/>
  <c r="BB813" i="1" s="1"/>
  <c r="AJ813" i="1"/>
  <c r="AK813" i="1"/>
  <c r="K816" i="10" s="1"/>
  <c r="AL813" i="1"/>
  <c r="AO813" i="1"/>
  <c r="AP813" i="1"/>
  <c r="M816" i="10" s="1"/>
  <c r="AQ813" i="1"/>
  <c r="BR813" i="1"/>
  <c r="BS813" i="1"/>
  <c r="BT813" i="1"/>
  <c r="A814" i="1"/>
  <c r="C814" i="1"/>
  <c r="G814" i="1"/>
  <c r="M814" i="1" a="1"/>
  <c r="M814" i="1" s="1"/>
  <c r="K814" i="15" s="1"/>
  <c r="N814" i="1" a="1"/>
  <c r="N814" i="1" s="1"/>
  <c r="L814" i="15" s="1"/>
  <c r="R814" i="1"/>
  <c r="S814" i="1" a="1"/>
  <c r="S814" i="1" s="1"/>
  <c r="D814" i="15" s="1"/>
  <c r="T814" i="1" a="1"/>
  <c r="T814" i="1" s="1"/>
  <c r="E814" i="15" s="1"/>
  <c r="U814" i="1" a="1"/>
  <c r="U814" i="1" s="1"/>
  <c r="AI814" i="1"/>
  <c r="BB814" i="1" s="1"/>
  <c r="AJ814" i="1"/>
  <c r="AK814" i="1"/>
  <c r="K817" i="10" s="1"/>
  <c r="AL814" i="1"/>
  <c r="AO814" i="1"/>
  <c r="AP814" i="1"/>
  <c r="M817" i="10" s="1"/>
  <c r="AQ814" i="1"/>
  <c r="BR814" i="1"/>
  <c r="BS814" i="1"/>
  <c r="BT814" i="1"/>
  <c r="A815" i="1"/>
  <c r="C815" i="1"/>
  <c r="G815" i="1"/>
  <c r="M815" i="1" a="1"/>
  <c r="M815" i="1" s="1"/>
  <c r="K815" i="15" s="1"/>
  <c r="N815" i="1" a="1"/>
  <c r="N815" i="1" s="1"/>
  <c r="L815" i="15" s="1"/>
  <c r="R815" i="1"/>
  <c r="S815" i="1" a="1"/>
  <c r="S815" i="1" s="1"/>
  <c r="D815" i="15" s="1"/>
  <c r="T815" i="1" a="1"/>
  <c r="T815" i="1" s="1"/>
  <c r="E815" i="15" s="1"/>
  <c r="U815" i="1" a="1"/>
  <c r="U815" i="1" s="1"/>
  <c r="AI815" i="1"/>
  <c r="BB815" i="1" s="1"/>
  <c r="AJ815" i="1"/>
  <c r="AK815" i="1"/>
  <c r="K818" i="10" s="1"/>
  <c r="AL815" i="1"/>
  <c r="AO815" i="1"/>
  <c r="AP815" i="1"/>
  <c r="M818" i="10" s="1"/>
  <c r="AQ815" i="1"/>
  <c r="BR815" i="1"/>
  <c r="BS815" i="1"/>
  <c r="BT815" i="1"/>
  <c r="A816" i="1"/>
  <c r="C816" i="1"/>
  <c r="G816" i="1"/>
  <c r="M816" i="1" a="1"/>
  <c r="M816" i="1" s="1"/>
  <c r="K816" i="15" s="1"/>
  <c r="N816" i="1" a="1"/>
  <c r="N816" i="1" s="1"/>
  <c r="L816" i="15" s="1"/>
  <c r="R816" i="1"/>
  <c r="S816" i="1" a="1"/>
  <c r="S816" i="1" s="1"/>
  <c r="D816" i="15" s="1"/>
  <c r="T816" i="1" a="1"/>
  <c r="T816" i="1" s="1"/>
  <c r="E816" i="15" s="1"/>
  <c r="U816" i="1" a="1"/>
  <c r="U816" i="1" s="1"/>
  <c r="AI816" i="1"/>
  <c r="BB816" i="1" s="1"/>
  <c r="AJ816" i="1"/>
  <c r="AK816" i="1"/>
  <c r="K819" i="10" s="1"/>
  <c r="AL816" i="1"/>
  <c r="AO816" i="1"/>
  <c r="AP816" i="1"/>
  <c r="M819" i="10" s="1"/>
  <c r="AQ816" i="1"/>
  <c r="BR816" i="1"/>
  <c r="BS816" i="1"/>
  <c r="BT816" i="1"/>
  <c r="A817" i="1"/>
  <c r="C817" i="1"/>
  <c r="G817" i="1"/>
  <c r="M817" i="1" a="1"/>
  <c r="M817" i="1" s="1"/>
  <c r="K817" i="15" s="1"/>
  <c r="N817" i="1" a="1"/>
  <c r="N817" i="1" s="1"/>
  <c r="L817" i="15" s="1"/>
  <c r="R817" i="1"/>
  <c r="S817" i="1" a="1"/>
  <c r="S817" i="1" s="1"/>
  <c r="D817" i="15" s="1"/>
  <c r="T817" i="1" a="1"/>
  <c r="T817" i="1" s="1"/>
  <c r="E817" i="15" s="1"/>
  <c r="U817" i="1" a="1"/>
  <c r="U817" i="1" s="1"/>
  <c r="AI817" i="1"/>
  <c r="BB817" i="1" s="1"/>
  <c r="AJ817" i="1"/>
  <c r="AK817" i="1"/>
  <c r="K820" i="10" s="1"/>
  <c r="AL817" i="1"/>
  <c r="AO817" i="1"/>
  <c r="AP817" i="1"/>
  <c r="M820" i="10" s="1"/>
  <c r="AQ817" i="1"/>
  <c r="BR817" i="1"/>
  <c r="BS817" i="1"/>
  <c r="BT817" i="1"/>
  <c r="A818" i="1"/>
  <c r="C818" i="1"/>
  <c r="G818" i="1"/>
  <c r="M818" i="1" a="1"/>
  <c r="M818" i="1" s="1"/>
  <c r="K818" i="15" s="1"/>
  <c r="N818" i="1" a="1"/>
  <c r="N818" i="1" s="1"/>
  <c r="L818" i="15" s="1"/>
  <c r="R818" i="1"/>
  <c r="S818" i="1" a="1"/>
  <c r="S818" i="1" s="1"/>
  <c r="D818" i="15" s="1"/>
  <c r="T818" i="1" a="1"/>
  <c r="T818" i="1" s="1"/>
  <c r="E818" i="15" s="1"/>
  <c r="U818" i="1" a="1"/>
  <c r="U818" i="1" s="1"/>
  <c r="AI818" i="1"/>
  <c r="BB818" i="1" s="1"/>
  <c r="AJ818" i="1"/>
  <c r="AK818" i="1"/>
  <c r="K821" i="10" s="1"/>
  <c r="AL818" i="1"/>
  <c r="AO818" i="1"/>
  <c r="AP818" i="1"/>
  <c r="M821" i="10" s="1"/>
  <c r="AQ818" i="1"/>
  <c r="BR818" i="1"/>
  <c r="BS818" i="1"/>
  <c r="BT818" i="1"/>
  <c r="A819" i="1"/>
  <c r="C819" i="1"/>
  <c r="G819" i="1"/>
  <c r="M819" i="1" a="1"/>
  <c r="M819" i="1" s="1"/>
  <c r="K819" i="15" s="1"/>
  <c r="N819" i="1" a="1"/>
  <c r="N819" i="1" s="1"/>
  <c r="L819" i="15" s="1"/>
  <c r="R819" i="1"/>
  <c r="S819" i="1" a="1"/>
  <c r="S819" i="1" s="1"/>
  <c r="D819" i="15" s="1"/>
  <c r="T819" i="1" a="1"/>
  <c r="T819" i="1" s="1"/>
  <c r="E819" i="15" s="1"/>
  <c r="U819" i="1" a="1"/>
  <c r="U819" i="1" s="1"/>
  <c r="AI819" i="1"/>
  <c r="BB819" i="1" s="1"/>
  <c r="AJ819" i="1"/>
  <c r="AK819" i="1"/>
  <c r="K822" i="10" s="1"/>
  <c r="AL819" i="1"/>
  <c r="AO819" i="1"/>
  <c r="AP819" i="1"/>
  <c r="M822" i="10" s="1"/>
  <c r="AQ819" i="1"/>
  <c r="BR819" i="1"/>
  <c r="BS819" i="1"/>
  <c r="BT819" i="1"/>
  <c r="A820" i="1"/>
  <c r="C820" i="1"/>
  <c r="G820" i="1"/>
  <c r="M820" i="1" a="1"/>
  <c r="M820" i="1" s="1"/>
  <c r="K820" i="15" s="1"/>
  <c r="N820" i="1" a="1"/>
  <c r="N820" i="1" s="1"/>
  <c r="L820" i="15" s="1"/>
  <c r="R820" i="1"/>
  <c r="S820" i="1" a="1"/>
  <c r="S820" i="1" s="1"/>
  <c r="D820" i="15" s="1"/>
  <c r="T820" i="1" a="1"/>
  <c r="T820" i="1" s="1"/>
  <c r="E820" i="15" s="1"/>
  <c r="U820" i="1" a="1"/>
  <c r="U820" i="1" s="1"/>
  <c r="AI820" i="1"/>
  <c r="BB820" i="1" s="1"/>
  <c r="AJ820" i="1"/>
  <c r="AK820" i="1"/>
  <c r="K823" i="10" s="1"/>
  <c r="AL820" i="1"/>
  <c r="AO820" i="1"/>
  <c r="AP820" i="1"/>
  <c r="M823" i="10" s="1"/>
  <c r="AQ820" i="1"/>
  <c r="BR820" i="1"/>
  <c r="BS820" i="1"/>
  <c r="BT820" i="1"/>
  <c r="A821" i="1"/>
  <c r="C821" i="1"/>
  <c r="G821" i="1"/>
  <c r="M821" i="1" a="1"/>
  <c r="M821" i="1" s="1"/>
  <c r="K821" i="15" s="1"/>
  <c r="N821" i="1" a="1"/>
  <c r="N821" i="1" s="1"/>
  <c r="L821" i="15" s="1"/>
  <c r="R821" i="1"/>
  <c r="S821" i="1" a="1"/>
  <c r="S821" i="1" s="1"/>
  <c r="D821" i="15" s="1"/>
  <c r="T821" i="1" a="1"/>
  <c r="T821" i="1" s="1"/>
  <c r="E821" i="15" s="1"/>
  <c r="U821" i="1" a="1"/>
  <c r="U821" i="1" s="1"/>
  <c r="AI821" i="1"/>
  <c r="BB821" i="1" s="1"/>
  <c r="AJ821" i="1"/>
  <c r="AK821" i="1"/>
  <c r="K824" i="10" s="1"/>
  <c r="AL821" i="1"/>
  <c r="AO821" i="1"/>
  <c r="AP821" i="1"/>
  <c r="M824" i="10" s="1"/>
  <c r="AQ821" i="1"/>
  <c r="BR821" i="1"/>
  <c r="BS821" i="1"/>
  <c r="BT821" i="1"/>
  <c r="A822" i="1"/>
  <c r="C822" i="1"/>
  <c r="G822" i="1"/>
  <c r="M822" i="1" a="1"/>
  <c r="M822" i="1" s="1"/>
  <c r="K822" i="15" s="1"/>
  <c r="N822" i="1" a="1"/>
  <c r="N822" i="1" s="1"/>
  <c r="L822" i="15" s="1"/>
  <c r="R822" i="1"/>
  <c r="S822" i="1" a="1"/>
  <c r="S822" i="1" s="1"/>
  <c r="D822" i="15" s="1"/>
  <c r="T822" i="1" a="1"/>
  <c r="T822" i="1" s="1"/>
  <c r="E822" i="15" s="1"/>
  <c r="U822" i="1" a="1"/>
  <c r="U822" i="1" s="1"/>
  <c r="AI822" i="1"/>
  <c r="BB822" i="1" s="1"/>
  <c r="AJ822" i="1"/>
  <c r="AK822" i="1"/>
  <c r="K825" i="10" s="1"/>
  <c r="AL822" i="1"/>
  <c r="AO822" i="1"/>
  <c r="AP822" i="1"/>
  <c r="M825" i="10" s="1"/>
  <c r="AQ822" i="1"/>
  <c r="BR822" i="1"/>
  <c r="BS822" i="1"/>
  <c r="BT822" i="1"/>
  <c r="A823" i="1"/>
  <c r="C823" i="1"/>
  <c r="G823" i="1"/>
  <c r="M823" i="1" a="1"/>
  <c r="M823" i="1" s="1"/>
  <c r="K823" i="15" s="1"/>
  <c r="N823" i="1" a="1"/>
  <c r="N823" i="1" s="1"/>
  <c r="L823" i="15" s="1"/>
  <c r="R823" i="1"/>
  <c r="S823" i="1" a="1"/>
  <c r="S823" i="1" s="1"/>
  <c r="D823" i="15" s="1"/>
  <c r="T823" i="1" a="1"/>
  <c r="T823" i="1" s="1"/>
  <c r="E823" i="15" s="1"/>
  <c r="U823" i="1" a="1"/>
  <c r="U823" i="1" s="1"/>
  <c r="AI823" i="1"/>
  <c r="BB823" i="1" s="1"/>
  <c r="AJ823" i="1"/>
  <c r="AK823" i="1"/>
  <c r="K826" i="10" s="1"/>
  <c r="AL823" i="1"/>
  <c r="AO823" i="1"/>
  <c r="AP823" i="1"/>
  <c r="M826" i="10" s="1"/>
  <c r="AQ823" i="1"/>
  <c r="BR823" i="1"/>
  <c r="BS823" i="1"/>
  <c r="BT823" i="1"/>
  <c r="A824" i="1"/>
  <c r="C824" i="1"/>
  <c r="G824" i="1"/>
  <c r="M824" i="1" a="1"/>
  <c r="M824" i="1" s="1"/>
  <c r="K824" i="15" s="1"/>
  <c r="N824" i="1" a="1"/>
  <c r="N824" i="1" s="1"/>
  <c r="L824" i="15" s="1"/>
  <c r="R824" i="1"/>
  <c r="S824" i="1" a="1"/>
  <c r="S824" i="1" s="1"/>
  <c r="D824" i="15" s="1"/>
  <c r="T824" i="1" a="1"/>
  <c r="T824" i="1" s="1"/>
  <c r="E824" i="15" s="1"/>
  <c r="U824" i="1" a="1"/>
  <c r="U824" i="1" s="1"/>
  <c r="AI824" i="1"/>
  <c r="BB824" i="1" s="1"/>
  <c r="AJ824" i="1"/>
  <c r="AK824" i="1"/>
  <c r="K827" i="10" s="1"/>
  <c r="AL824" i="1"/>
  <c r="AO824" i="1"/>
  <c r="AP824" i="1"/>
  <c r="M827" i="10" s="1"/>
  <c r="AQ824" i="1"/>
  <c r="BR824" i="1"/>
  <c r="BS824" i="1"/>
  <c r="BT824" i="1"/>
  <c r="A825" i="1"/>
  <c r="C825" i="1"/>
  <c r="G825" i="1"/>
  <c r="M825" i="1" a="1"/>
  <c r="M825" i="1" s="1"/>
  <c r="K825" i="15" s="1"/>
  <c r="N825" i="1" a="1"/>
  <c r="N825" i="1" s="1"/>
  <c r="L825" i="15" s="1"/>
  <c r="R825" i="1"/>
  <c r="S825" i="1" a="1"/>
  <c r="S825" i="1" s="1"/>
  <c r="D825" i="15" s="1"/>
  <c r="T825" i="1" a="1"/>
  <c r="T825" i="1" s="1"/>
  <c r="E825" i="15" s="1"/>
  <c r="U825" i="1" a="1"/>
  <c r="U825" i="1" s="1"/>
  <c r="AI825" i="1"/>
  <c r="BB825" i="1" s="1"/>
  <c r="AJ825" i="1"/>
  <c r="AK825" i="1"/>
  <c r="K828" i="10" s="1"/>
  <c r="AL825" i="1"/>
  <c r="AO825" i="1"/>
  <c r="AP825" i="1"/>
  <c r="M828" i="10" s="1"/>
  <c r="AQ825" i="1"/>
  <c r="BR825" i="1"/>
  <c r="BS825" i="1"/>
  <c r="BT825" i="1"/>
  <c r="A826" i="1"/>
  <c r="C826" i="1"/>
  <c r="G826" i="1"/>
  <c r="M826" i="1" a="1"/>
  <c r="M826" i="1" s="1"/>
  <c r="K826" i="15" s="1"/>
  <c r="N826" i="1" a="1"/>
  <c r="N826" i="1" s="1"/>
  <c r="L826" i="15" s="1"/>
  <c r="R826" i="1"/>
  <c r="S826" i="1" a="1"/>
  <c r="S826" i="1" s="1"/>
  <c r="D826" i="15" s="1"/>
  <c r="T826" i="1" a="1"/>
  <c r="T826" i="1" s="1"/>
  <c r="E826" i="15" s="1"/>
  <c r="U826" i="1" a="1"/>
  <c r="U826" i="1" s="1"/>
  <c r="AI826" i="1"/>
  <c r="BB826" i="1" s="1"/>
  <c r="AJ826" i="1"/>
  <c r="AK826" i="1"/>
  <c r="K829" i="10" s="1"/>
  <c r="AL826" i="1"/>
  <c r="AO826" i="1"/>
  <c r="AP826" i="1"/>
  <c r="M829" i="10" s="1"/>
  <c r="AQ826" i="1"/>
  <c r="BR826" i="1"/>
  <c r="BS826" i="1"/>
  <c r="BT826" i="1"/>
  <c r="A827" i="1"/>
  <c r="C827" i="1"/>
  <c r="G827" i="1"/>
  <c r="M827" i="1" a="1"/>
  <c r="M827" i="1" s="1"/>
  <c r="K827" i="15" s="1"/>
  <c r="N827" i="1" a="1"/>
  <c r="N827" i="1" s="1"/>
  <c r="L827" i="15" s="1"/>
  <c r="R827" i="1"/>
  <c r="S827" i="1" a="1"/>
  <c r="S827" i="1" s="1"/>
  <c r="D827" i="15" s="1"/>
  <c r="T827" i="1" a="1"/>
  <c r="T827" i="1" s="1"/>
  <c r="E827" i="15" s="1"/>
  <c r="U827" i="1" a="1"/>
  <c r="U827" i="1" s="1"/>
  <c r="AI827" i="1"/>
  <c r="BB827" i="1" s="1"/>
  <c r="AJ827" i="1"/>
  <c r="AK827" i="1"/>
  <c r="K830" i="10" s="1"/>
  <c r="AL827" i="1"/>
  <c r="AO827" i="1"/>
  <c r="AP827" i="1"/>
  <c r="M830" i="10" s="1"/>
  <c r="AQ827" i="1"/>
  <c r="BR827" i="1"/>
  <c r="BS827" i="1"/>
  <c r="BT827" i="1"/>
  <c r="A828" i="1"/>
  <c r="C828" i="1"/>
  <c r="G828" i="1"/>
  <c r="M828" i="1" a="1"/>
  <c r="M828" i="1" s="1"/>
  <c r="K828" i="15" s="1"/>
  <c r="N828" i="1" a="1"/>
  <c r="N828" i="1" s="1"/>
  <c r="L828" i="15" s="1"/>
  <c r="R828" i="1"/>
  <c r="S828" i="1" a="1"/>
  <c r="S828" i="1" s="1"/>
  <c r="D828" i="15" s="1"/>
  <c r="T828" i="1" a="1"/>
  <c r="T828" i="1" s="1"/>
  <c r="E828" i="15" s="1"/>
  <c r="U828" i="1" a="1"/>
  <c r="U828" i="1" s="1"/>
  <c r="AI828" i="1"/>
  <c r="BB828" i="1" s="1"/>
  <c r="AJ828" i="1"/>
  <c r="AK828" i="1"/>
  <c r="K831" i="10" s="1"/>
  <c r="AL828" i="1"/>
  <c r="AO828" i="1"/>
  <c r="AP828" i="1"/>
  <c r="M831" i="10" s="1"/>
  <c r="AQ828" i="1"/>
  <c r="BR828" i="1"/>
  <c r="BS828" i="1"/>
  <c r="BT828" i="1"/>
  <c r="A829" i="1"/>
  <c r="C829" i="1"/>
  <c r="G829" i="1"/>
  <c r="M829" i="1" a="1"/>
  <c r="M829" i="1" s="1"/>
  <c r="K829" i="15" s="1"/>
  <c r="N829" i="1" a="1"/>
  <c r="N829" i="1" s="1"/>
  <c r="L829" i="15" s="1"/>
  <c r="R829" i="1"/>
  <c r="S829" i="1" a="1"/>
  <c r="S829" i="1" s="1"/>
  <c r="D829" i="15" s="1"/>
  <c r="T829" i="1" a="1"/>
  <c r="T829" i="1" s="1"/>
  <c r="E829" i="15" s="1"/>
  <c r="U829" i="1" a="1"/>
  <c r="U829" i="1" s="1"/>
  <c r="AI829" i="1"/>
  <c r="BB829" i="1" s="1"/>
  <c r="AJ829" i="1"/>
  <c r="AK829" i="1"/>
  <c r="K832" i="10" s="1"/>
  <c r="AL829" i="1"/>
  <c r="AO829" i="1"/>
  <c r="AP829" i="1"/>
  <c r="M832" i="10" s="1"/>
  <c r="AQ829" i="1"/>
  <c r="BR829" i="1"/>
  <c r="BS829" i="1"/>
  <c r="BT829" i="1"/>
  <c r="A830" i="1"/>
  <c r="C830" i="1"/>
  <c r="G830" i="1"/>
  <c r="M830" i="1" a="1"/>
  <c r="M830" i="1" s="1"/>
  <c r="K830" i="15" s="1"/>
  <c r="N830" i="1" a="1"/>
  <c r="N830" i="1" s="1"/>
  <c r="L830" i="15" s="1"/>
  <c r="R830" i="1"/>
  <c r="S830" i="1" a="1"/>
  <c r="S830" i="1" s="1"/>
  <c r="D830" i="15" s="1"/>
  <c r="T830" i="1" a="1"/>
  <c r="T830" i="1" s="1"/>
  <c r="E830" i="15" s="1"/>
  <c r="U830" i="1" a="1"/>
  <c r="U830" i="1" s="1"/>
  <c r="AI830" i="1"/>
  <c r="BB830" i="1" s="1"/>
  <c r="AJ830" i="1"/>
  <c r="AK830" i="1"/>
  <c r="K833" i="10" s="1"/>
  <c r="AL830" i="1"/>
  <c r="AO830" i="1"/>
  <c r="AP830" i="1"/>
  <c r="M833" i="10" s="1"/>
  <c r="AQ830" i="1"/>
  <c r="BR830" i="1"/>
  <c r="BS830" i="1"/>
  <c r="BT830" i="1"/>
  <c r="A831" i="1"/>
  <c r="C831" i="1"/>
  <c r="G831" i="1"/>
  <c r="M831" i="1" a="1"/>
  <c r="M831" i="1" s="1"/>
  <c r="K831" i="15" s="1"/>
  <c r="N831" i="1" a="1"/>
  <c r="N831" i="1" s="1"/>
  <c r="L831" i="15" s="1"/>
  <c r="R831" i="1"/>
  <c r="S831" i="1" a="1"/>
  <c r="S831" i="1" s="1"/>
  <c r="D831" i="15" s="1"/>
  <c r="T831" i="1" a="1"/>
  <c r="T831" i="1" s="1"/>
  <c r="E831" i="15" s="1"/>
  <c r="U831" i="1" a="1"/>
  <c r="U831" i="1" s="1"/>
  <c r="AI831" i="1"/>
  <c r="BB831" i="1" s="1"/>
  <c r="AJ831" i="1"/>
  <c r="AK831" i="1"/>
  <c r="K834" i="10" s="1"/>
  <c r="AL831" i="1"/>
  <c r="AO831" i="1"/>
  <c r="AP831" i="1"/>
  <c r="M834" i="10" s="1"/>
  <c r="AQ831" i="1"/>
  <c r="BR831" i="1"/>
  <c r="BS831" i="1"/>
  <c r="BT831" i="1"/>
  <c r="A832" i="1"/>
  <c r="C832" i="1"/>
  <c r="G832" i="1"/>
  <c r="M832" i="1" a="1"/>
  <c r="M832" i="1" s="1"/>
  <c r="K832" i="15" s="1"/>
  <c r="N832" i="1" a="1"/>
  <c r="N832" i="1" s="1"/>
  <c r="L832" i="15" s="1"/>
  <c r="R832" i="1"/>
  <c r="S832" i="1" a="1"/>
  <c r="S832" i="1" s="1"/>
  <c r="D832" i="15" s="1"/>
  <c r="T832" i="1" a="1"/>
  <c r="T832" i="1" s="1"/>
  <c r="E832" i="15" s="1"/>
  <c r="U832" i="1" a="1"/>
  <c r="U832" i="1" s="1"/>
  <c r="AI832" i="1"/>
  <c r="BB832" i="1" s="1"/>
  <c r="AJ832" i="1"/>
  <c r="AK832" i="1"/>
  <c r="K835" i="10" s="1"/>
  <c r="AL832" i="1"/>
  <c r="AO832" i="1"/>
  <c r="AP832" i="1"/>
  <c r="M835" i="10" s="1"/>
  <c r="AQ832" i="1"/>
  <c r="BR832" i="1"/>
  <c r="BS832" i="1"/>
  <c r="BT832" i="1"/>
  <c r="A833" i="1"/>
  <c r="C833" i="1"/>
  <c r="G833" i="1"/>
  <c r="M833" i="1" a="1"/>
  <c r="M833" i="1" s="1"/>
  <c r="K833" i="15" s="1"/>
  <c r="N833" i="1" a="1"/>
  <c r="N833" i="1" s="1"/>
  <c r="L833" i="15" s="1"/>
  <c r="R833" i="1"/>
  <c r="S833" i="1" a="1"/>
  <c r="S833" i="1" s="1"/>
  <c r="D833" i="15" s="1"/>
  <c r="T833" i="1" a="1"/>
  <c r="T833" i="1" s="1"/>
  <c r="E833" i="15" s="1"/>
  <c r="U833" i="1" a="1"/>
  <c r="U833" i="1" s="1"/>
  <c r="AI833" i="1"/>
  <c r="BB833" i="1" s="1"/>
  <c r="AJ833" i="1"/>
  <c r="AK833" i="1"/>
  <c r="K836" i="10" s="1"/>
  <c r="AL833" i="1"/>
  <c r="AO833" i="1"/>
  <c r="AP833" i="1"/>
  <c r="M836" i="10" s="1"/>
  <c r="AQ833" i="1"/>
  <c r="BR833" i="1"/>
  <c r="BS833" i="1"/>
  <c r="BT833" i="1"/>
  <c r="A834" i="1"/>
  <c r="C834" i="1"/>
  <c r="G834" i="1"/>
  <c r="M834" i="1" a="1"/>
  <c r="M834" i="1" s="1"/>
  <c r="K834" i="15" s="1"/>
  <c r="N834" i="1" a="1"/>
  <c r="N834" i="1" s="1"/>
  <c r="L834" i="15" s="1"/>
  <c r="R834" i="1"/>
  <c r="S834" i="1" a="1"/>
  <c r="S834" i="1" s="1"/>
  <c r="D834" i="15" s="1"/>
  <c r="T834" i="1" a="1"/>
  <c r="T834" i="1" s="1"/>
  <c r="E834" i="15" s="1"/>
  <c r="U834" i="1" a="1"/>
  <c r="U834" i="1" s="1"/>
  <c r="AI834" i="1"/>
  <c r="BB834" i="1" s="1"/>
  <c r="AJ834" i="1"/>
  <c r="AK834" i="1"/>
  <c r="K837" i="10" s="1"/>
  <c r="AL834" i="1"/>
  <c r="AO834" i="1"/>
  <c r="AP834" i="1"/>
  <c r="M837" i="10" s="1"/>
  <c r="AQ834" i="1"/>
  <c r="BR834" i="1"/>
  <c r="BS834" i="1"/>
  <c r="BT834" i="1"/>
  <c r="A835" i="1"/>
  <c r="C835" i="1"/>
  <c r="G835" i="1"/>
  <c r="M835" i="1" a="1"/>
  <c r="M835" i="1" s="1"/>
  <c r="K835" i="15" s="1"/>
  <c r="N835" i="1" a="1"/>
  <c r="N835" i="1" s="1"/>
  <c r="L835" i="15" s="1"/>
  <c r="R835" i="1"/>
  <c r="S835" i="1" a="1"/>
  <c r="S835" i="1" s="1"/>
  <c r="D835" i="15" s="1"/>
  <c r="T835" i="1" a="1"/>
  <c r="T835" i="1" s="1"/>
  <c r="E835" i="15" s="1"/>
  <c r="U835" i="1" a="1"/>
  <c r="U835" i="1" s="1"/>
  <c r="AI835" i="1"/>
  <c r="BB835" i="1" s="1"/>
  <c r="AJ835" i="1"/>
  <c r="AK835" i="1"/>
  <c r="K838" i="10" s="1"/>
  <c r="AL835" i="1"/>
  <c r="AO835" i="1"/>
  <c r="AP835" i="1"/>
  <c r="M838" i="10" s="1"/>
  <c r="AQ835" i="1"/>
  <c r="BR835" i="1"/>
  <c r="BS835" i="1"/>
  <c r="BT835" i="1"/>
  <c r="A836" i="1"/>
  <c r="C836" i="1"/>
  <c r="G836" i="1"/>
  <c r="M836" i="1" a="1"/>
  <c r="M836" i="1" s="1"/>
  <c r="K836" i="15" s="1"/>
  <c r="N836" i="1" a="1"/>
  <c r="N836" i="1" s="1"/>
  <c r="L836" i="15" s="1"/>
  <c r="R836" i="1"/>
  <c r="S836" i="1" a="1"/>
  <c r="S836" i="1" s="1"/>
  <c r="D836" i="15" s="1"/>
  <c r="T836" i="1" a="1"/>
  <c r="T836" i="1" s="1"/>
  <c r="E836" i="15" s="1"/>
  <c r="U836" i="1" a="1"/>
  <c r="U836" i="1" s="1"/>
  <c r="AI836" i="1"/>
  <c r="BB836" i="1" s="1"/>
  <c r="AJ836" i="1"/>
  <c r="AK836" i="1"/>
  <c r="K839" i="10" s="1"/>
  <c r="AL836" i="1"/>
  <c r="AO836" i="1"/>
  <c r="AP836" i="1"/>
  <c r="M839" i="10" s="1"/>
  <c r="AQ836" i="1"/>
  <c r="BR836" i="1"/>
  <c r="BS836" i="1"/>
  <c r="BT836" i="1"/>
  <c r="A837" i="1"/>
  <c r="C837" i="1"/>
  <c r="G837" i="1"/>
  <c r="M837" i="1" a="1"/>
  <c r="M837" i="1" s="1"/>
  <c r="K837" i="15" s="1"/>
  <c r="N837" i="1" a="1"/>
  <c r="N837" i="1" s="1"/>
  <c r="L837" i="15" s="1"/>
  <c r="R837" i="1"/>
  <c r="S837" i="1" a="1"/>
  <c r="S837" i="1" s="1"/>
  <c r="D837" i="15" s="1"/>
  <c r="T837" i="1" a="1"/>
  <c r="T837" i="1" s="1"/>
  <c r="E837" i="15" s="1"/>
  <c r="U837" i="1" a="1"/>
  <c r="U837" i="1" s="1"/>
  <c r="AI837" i="1"/>
  <c r="BB837" i="1" s="1"/>
  <c r="AJ837" i="1"/>
  <c r="AK837" i="1"/>
  <c r="K840" i="10" s="1"/>
  <c r="AL837" i="1"/>
  <c r="AO837" i="1"/>
  <c r="AP837" i="1"/>
  <c r="M840" i="10" s="1"/>
  <c r="AQ837" i="1"/>
  <c r="BR837" i="1"/>
  <c r="BS837" i="1"/>
  <c r="BT837" i="1"/>
  <c r="A838" i="1"/>
  <c r="C838" i="1"/>
  <c r="G838" i="1"/>
  <c r="M838" i="1" a="1"/>
  <c r="M838" i="1" s="1"/>
  <c r="K838" i="15" s="1"/>
  <c r="N838" i="1" a="1"/>
  <c r="N838" i="1" s="1"/>
  <c r="L838" i="15" s="1"/>
  <c r="R838" i="1"/>
  <c r="S838" i="1" a="1"/>
  <c r="S838" i="1" s="1"/>
  <c r="D838" i="15" s="1"/>
  <c r="T838" i="1" a="1"/>
  <c r="T838" i="1" s="1"/>
  <c r="E838" i="15" s="1"/>
  <c r="U838" i="1" a="1"/>
  <c r="U838" i="1" s="1"/>
  <c r="AI838" i="1"/>
  <c r="BB838" i="1" s="1"/>
  <c r="AJ838" i="1"/>
  <c r="AK838" i="1"/>
  <c r="K841" i="10" s="1"/>
  <c r="AL838" i="1"/>
  <c r="AO838" i="1"/>
  <c r="AP838" i="1"/>
  <c r="M841" i="10" s="1"/>
  <c r="AQ838" i="1"/>
  <c r="BR838" i="1"/>
  <c r="BS838" i="1"/>
  <c r="BT838" i="1"/>
  <c r="A839" i="1"/>
  <c r="C839" i="1"/>
  <c r="G839" i="1"/>
  <c r="M839" i="1" a="1"/>
  <c r="M839" i="1" s="1"/>
  <c r="K839" i="15" s="1"/>
  <c r="N839" i="1" a="1"/>
  <c r="N839" i="1" s="1"/>
  <c r="L839" i="15" s="1"/>
  <c r="R839" i="1"/>
  <c r="S839" i="1" a="1"/>
  <c r="S839" i="1" s="1"/>
  <c r="D839" i="15" s="1"/>
  <c r="T839" i="1" a="1"/>
  <c r="T839" i="1" s="1"/>
  <c r="E839" i="15" s="1"/>
  <c r="U839" i="1" a="1"/>
  <c r="U839" i="1" s="1"/>
  <c r="AI839" i="1"/>
  <c r="BB839" i="1" s="1"/>
  <c r="AJ839" i="1"/>
  <c r="AK839" i="1"/>
  <c r="K842" i="10" s="1"/>
  <c r="AL839" i="1"/>
  <c r="AO839" i="1"/>
  <c r="AP839" i="1"/>
  <c r="M842" i="10" s="1"/>
  <c r="AQ839" i="1"/>
  <c r="BR839" i="1"/>
  <c r="BS839" i="1"/>
  <c r="BT839" i="1"/>
  <c r="A840" i="1"/>
  <c r="C840" i="1"/>
  <c r="G840" i="1"/>
  <c r="M840" i="1" a="1"/>
  <c r="M840" i="1" s="1"/>
  <c r="K840" i="15" s="1"/>
  <c r="N840" i="1" a="1"/>
  <c r="N840" i="1" s="1"/>
  <c r="L840" i="15" s="1"/>
  <c r="R840" i="1"/>
  <c r="S840" i="1" a="1"/>
  <c r="S840" i="1" s="1"/>
  <c r="D840" i="15" s="1"/>
  <c r="T840" i="1" a="1"/>
  <c r="T840" i="1" s="1"/>
  <c r="E840" i="15" s="1"/>
  <c r="U840" i="1" a="1"/>
  <c r="U840" i="1" s="1"/>
  <c r="AI840" i="1"/>
  <c r="BB840" i="1" s="1"/>
  <c r="AJ840" i="1"/>
  <c r="AK840" i="1"/>
  <c r="K843" i="10" s="1"/>
  <c r="AL840" i="1"/>
  <c r="AO840" i="1"/>
  <c r="AP840" i="1"/>
  <c r="M843" i="10" s="1"/>
  <c r="AQ840" i="1"/>
  <c r="BR840" i="1"/>
  <c r="BS840" i="1"/>
  <c r="BT840" i="1"/>
  <c r="A841" i="1"/>
  <c r="C841" i="1"/>
  <c r="G841" i="1"/>
  <c r="M841" i="1" a="1"/>
  <c r="M841" i="1" s="1"/>
  <c r="K841" i="15" s="1"/>
  <c r="N841" i="1" a="1"/>
  <c r="N841" i="1" s="1"/>
  <c r="L841" i="15" s="1"/>
  <c r="R841" i="1"/>
  <c r="S841" i="1" a="1"/>
  <c r="S841" i="1" s="1"/>
  <c r="D841" i="15" s="1"/>
  <c r="T841" i="1" a="1"/>
  <c r="T841" i="1" s="1"/>
  <c r="E841" i="15" s="1"/>
  <c r="U841" i="1" a="1"/>
  <c r="U841" i="1" s="1"/>
  <c r="AI841" i="1"/>
  <c r="BB841" i="1" s="1"/>
  <c r="AJ841" i="1"/>
  <c r="AK841" i="1"/>
  <c r="K844" i="10" s="1"/>
  <c r="AL841" i="1"/>
  <c r="AO841" i="1"/>
  <c r="AP841" i="1"/>
  <c r="M844" i="10" s="1"/>
  <c r="AQ841" i="1"/>
  <c r="BR841" i="1"/>
  <c r="BS841" i="1"/>
  <c r="BT841" i="1"/>
  <c r="A842" i="1"/>
  <c r="C842" i="1"/>
  <c r="G842" i="1"/>
  <c r="M842" i="1" a="1"/>
  <c r="M842" i="1" s="1"/>
  <c r="K842" i="15" s="1"/>
  <c r="N842" i="1" a="1"/>
  <c r="N842" i="1" s="1"/>
  <c r="L842" i="15" s="1"/>
  <c r="R842" i="1"/>
  <c r="S842" i="1" a="1"/>
  <c r="S842" i="1" s="1"/>
  <c r="D842" i="15" s="1"/>
  <c r="T842" i="1" a="1"/>
  <c r="T842" i="1" s="1"/>
  <c r="E842" i="15" s="1"/>
  <c r="U842" i="1" a="1"/>
  <c r="U842" i="1" s="1"/>
  <c r="AI842" i="1"/>
  <c r="BB842" i="1" s="1"/>
  <c r="AJ842" i="1"/>
  <c r="AK842" i="1"/>
  <c r="K845" i="10" s="1"/>
  <c r="AL842" i="1"/>
  <c r="AO842" i="1"/>
  <c r="AP842" i="1"/>
  <c r="M845" i="10" s="1"/>
  <c r="AQ842" i="1"/>
  <c r="BR842" i="1"/>
  <c r="BS842" i="1"/>
  <c r="BT842" i="1"/>
  <c r="A843" i="1"/>
  <c r="C843" i="1"/>
  <c r="G843" i="1"/>
  <c r="M843" i="1" a="1"/>
  <c r="M843" i="1" s="1"/>
  <c r="K843" i="15" s="1"/>
  <c r="N843" i="1" a="1"/>
  <c r="N843" i="1" s="1"/>
  <c r="L843" i="15" s="1"/>
  <c r="R843" i="1"/>
  <c r="S843" i="1" a="1"/>
  <c r="S843" i="1" s="1"/>
  <c r="D843" i="15" s="1"/>
  <c r="T843" i="1" a="1"/>
  <c r="T843" i="1" s="1"/>
  <c r="E843" i="15" s="1"/>
  <c r="U843" i="1" a="1"/>
  <c r="U843" i="1" s="1"/>
  <c r="AI843" i="1"/>
  <c r="BB843" i="1" s="1"/>
  <c r="AJ843" i="1"/>
  <c r="AK843" i="1"/>
  <c r="K846" i="10" s="1"/>
  <c r="AL843" i="1"/>
  <c r="AO843" i="1"/>
  <c r="AP843" i="1"/>
  <c r="M846" i="10" s="1"/>
  <c r="AQ843" i="1"/>
  <c r="BR843" i="1"/>
  <c r="BS843" i="1"/>
  <c r="BT843" i="1"/>
  <c r="A844" i="1"/>
  <c r="C844" i="1"/>
  <c r="G844" i="1"/>
  <c r="M844" i="1" a="1"/>
  <c r="M844" i="1" s="1"/>
  <c r="K844" i="15" s="1"/>
  <c r="N844" i="1" a="1"/>
  <c r="N844" i="1" s="1"/>
  <c r="L844" i="15" s="1"/>
  <c r="R844" i="1"/>
  <c r="S844" i="1" a="1"/>
  <c r="S844" i="1" s="1"/>
  <c r="D844" i="15" s="1"/>
  <c r="T844" i="1" a="1"/>
  <c r="T844" i="1" s="1"/>
  <c r="E844" i="15" s="1"/>
  <c r="U844" i="1" a="1"/>
  <c r="U844" i="1" s="1"/>
  <c r="AI844" i="1"/>
  <c r="BB844" i="1" s="1"/>
  <c r="AJ844" i="1"/>
  <c r="AK844" i="1"/>
  <c r="K847" i="10" s="1"/>
  <c r="AL844" i="1"/>
  <c r="AO844" i="1"/>
  <c r="AP844" i="1"/>
  <c r="M847" i="10" s="1"/>
  <c r="AQ844" i="1"/>
  <c r="BR844" i="1"/>
  <c r="BS844" i="1"/>
  <c r="BT844" i="1"/>
  <c r="A845" i="1"/>
  <c r="C845" i="1"/>
  <c r="G845" i="1"/>
  <c r="M845" i="1" a="1"/>
  <c r="M845" i="1" s="1"/>
  <c r="K845" i="15" s="1"/>
  <c r="N845" i="1" a="1"/>
  <c r="N845" i="1" s="1"/>
  <c r="L845" i="15" s="1"/>
  <c r="R845" i="1"/>
  <c r="S845" i="1" a="1"/>
  <c r="S845" i="1" s="1"/>
  <c r="D845" i="15" s="1"/>
  <c r="T845" i="1" a="1"/>
  <c r="T845" i="1" s="1"/>
  <c r="E845" i="15" s="1"/>
  <c r="U845" i="1" a="1"/>
  <c r="U845" i="1" s="1"/>
  <c r="AI845" i="1"/>
  <c r="BB845" i="1" s="1"/>
  <c r="AJ845" i="1"/>
  <c r="AK845" i="1"/>
  <c r="K848" i="10" s="1"/>
  <c r="AL845" i="1"/>
  <c r="AO845" i="1"/>
  <c r="AP845" i="1"/>
  <c r="M848" i="10" s="1"/>
  <c r="AQ845" i="1"/>
  <c r="BR845" i="1"/>
  <c r="BS845" i="1"/>
  <c r="BT845" i="1"/>
  <c r="A846" i="1"/>
  <c r="C846" i="1"/>
  <c r="G846" i="1"/>
  <c r="M846" i="1" a="1"/>
  <c r="M846" i="1" s="1"/>
  <c r="K846" i="15" s="1"/>
  <c r="N846" i="1" a="1"/>
  <c r="N846" i="1" s="1"/>
  <c r="L846" i="15" s="1"/>
  <c r="R846" i="1"/>
  <c r="S846" i="1" a="1"/>
  <c r="S846" i="1" s="1"/>
  <c r="D846" i="15" s="1"/>
  <c r="T846" i="1" a="1"/>
  <c r="T846" i="1" s="1"/>
  <c r="E846" i="15" s="1"/>
  <c r="U846" i="1" a="1"/>
  <c r="U846" i="1" s="1"/>
  <c r="AI846" i="1"/>
  <c r="BB846" i="1" s="1"/>
  <c r="AJ846" i="1"/>
  <c r="AK846" i="1"/>
  <c r="K849" i="10" s="1"/>
  <c r="AL846" i="1"/>
  <c r="AO846" i="1"/>
  <c r="AP846" i="1"/>
  <c r="M849" i="10" s="1"/>
  <c r="AQ846" i="1"/>
  <c r="BR846" i="1"/>
  <c r="BS846" i="1"/>
  <c r="BT846" i="1"/>
  <c r="A847" i="1"/>
  <c r="C847" i="1"/>
  <c r="G847" i="1"/>
  <c r="M847" i="1" a="1"/>
  <c r="M847" i="1" s="1"/>
  <c r="K847" i="15" s="1"/>
  <c r="N847" i="1" a="1"/>
  <c r="N847" i="1" s="1"/>
  <c r="L847" i="15" s="1"/>
  <c r="R847" i="1"/>
  <c r="S847" i="1" a="1"/>
  <c r="S847" i="1" s="1"/>
  <c r="D847" i="15" s="1"/>
  <c r="T847" i="1" a="1"/>
  <c r="T847" i="1" s="1"/>
  <c r="E847" i="15" s="1"/>
  <c r="U847" i="1" a="1"/>
  <c r="U847" i="1" s="1"/>
  <c r="AI847" i="1"/>
  <c r="BB847" i="1" s="1"/>
  <c r="AJ847" i="1"/>
  <c r="AK847" i="1"/>
  <c r="K850" i="10" s="1"/>
  <c r="AL847" i="1"/>
  <c r="AO847" i="1"/>
  <c r="AP847" i="1"/>
  <c r="M850" i="10" s="1"/>
  <c r="AQ847" i="1"/>
  <c r="BR847" i="1"/>
  <c r="BS847" i="1"/>
  <c r="BT847" i="1"/>
  <c r="A848" i="1"/>
  <c r="C848" i="1"/>
  <c r="G848" i="1"/>
  <c r="M848" i="1" a="1"/>
  <c r="M848" i="1" s="1"/>
  <c r="K848" i="15" s="1"/>
  <c r="N848" i="1" a="1"/>
  <c r="N848" i="1" s="1"/>
  <c r="L848" i="15" s="1"/>
  <c r="R848" i="1"/>
  <c r="S848" i="1" a="1"/>
  <c r="S848" i="1" s="1"/>
  <c r="D848" i="15" s="1"/>
  <c r="T848" i="1" a="1"/>
  <c r="T848" i="1" s="1"/>
  <c r="E848" i="15" s="1"/>
  <c r="U848" i="1" a="1"/>
  <c r="U848" i="1" s="1"/>
  <c r="AI848" i="1"/>
  <c r="BB848" i="1" s="1"/>
  <c r="AJ848" i="1"/>
  <c r="AK848" i="1"/>
  <c r="K851" i="10" s="1"/>
  <c r="AL848" i="1"/>
  <c r="AO848" i="1"/>
  <c r="AP848" i="1"/>
  <c r="M851" i="10" s="1"/>
  <c r="AQ848" i="1"/>
  <c r="BR848" i="1"/>
  <c r="BS848" i="1"/>
  <c r="BT848" i="1"/>
  <c r="A849" i="1"/>
  <c r="C849" i="1"/>
  <c r="G849" i="1"/>
  <c r="M849" i="1" a="1"/>
  <c r="M849" i="1" s="1"/>
  <c r="K849" i="15" s="1"/>
  <c r="N849" i="1" a="1"/>
  <c r="N849" i="1" s="1"/>
  <c r="L849" i="15" s="1"/>
  <c r="R849" i="1"/>
  <c r="S849" i="1" a="1"/>
  <c r="S849" i="1" s="1"/>
  <c r="D849" i="15" s="1"/>
  <c r="T849" i="1" a="1"/>
  <c r="T849" i="1" s="1"/>
  <c r="E849" i="15" s="1"/>
  <c r="U849" i="1" a="1"/>
  <c r="U849" i="1" s="1"/>
  <c r="AI849" i="1"/>
  <c r="BB849" i="1" s="1"/>
  <c r="AJ849" i="1"/>
  <c r="AK849" i="1"/>
  <c r="K852" i="10" s="1"/>
  <c r="AL849" i="1"/>
  <c r="AO849" i="1"/>
  <c r="AP849" i="1"/>
  <c r="M852" i="10" s="1"/>
  <c r="AQ849" i="1"/>
  <c r="BR849" i="1"/>
  <c r="BS849" i="1"/>
  <c r="BT849" i="1"/>
  <c r="A850" i="1"/>
  <c r="C850" i="1"/>
  <c r="G850" i="1"/>
  <c r="M850" i="1" a="1"/>
  <c r="M850" i="1" s="1"/>
  <c r="K850" i="15" s="1"/>
  <c r="N850" i="1" a="1"/>
  <c r="N850" i="1" s="1"/>
  <c r="L850" i="15" s="1"/>
  <c r="R850" i="1"/>
  <c r="S850" i="1" a="1"/>
  <c r="S850" i="1" s="1"/>
  <c r="D850" i="15" s="1"/>
  <c r="T850" i="1" a="1"/>
  <c r="T850" i="1" s="1"/>
  <c r="E850" i="15" s="1"/>
  <c r="U850" i="1" a="1"/>
  <c r="U850" i="1" s="1"/>
  <c r="AI850" i="1"/>
  <c r="BB850" i="1" s="1"/>
  <c r="AJ850" i="1"/>
  <c r="AK850" i="1"/>
  <c r="K853" i="10" s="1"/>
  <c r="AL850" i="1"/>
  <c r="AO850" i="1"/>
  <c r="AP850" i="1"/>
  <c r="M853" i="10" s="1"/>
  <c r="AQ850" i="1"/>
  <c r="BR850" i="1"/>
  <c r="BS850" i="1"/>
  <c r="BT850" i="1"/>
  <c r="A851" i="1"/>
  <c r="C851" i="1"/>
  <c r="G851" i="1"/>
  <c r="M851" i="1" a="1"/>
  <c r="M851" i="1" s="1"/>
  <c r="K851" i="15" s="1"/>
  <c r="N851" i="1" a="1"/>
  <c r="N851" i="1" s="1"/>
  <c r="L851" i="15" s="1"/>
  <c r="R851" i="1"/>
  <c r="S851" i="1" a="1"/>
  <c r="S851" i="1" s="1"/>
  <c r="D851" i="15" s="1"/>
  <c r="T851" i="1" a="1"/>
  <c r="T851" i="1" s="1"/>
  <c r="E851" i="15" s="1"/>
  <c r="U851" i="1" a="1"/>
  <c r="U851" i="1" s="1"/>
  <c r="AI851" i="1"/>
  <c r="BB851" i="1" s="1"/>
  <c r="AJ851" i="1"/>
  <c r="AK851" i="1"/>
  <c r="K854" i="10" s="1"/>
  <c r="AL851" i="1"/>
  <c r="AO851" i="1"/>
  <c r="AP851" i="1"/>
  <c r="M854" i="10" s="1"/>
  <c r="AQ851" i="1"/>
  <c r="BR851" i="1"/>
  <c r="BS851" i="1"/>
  <c r="BT851" i="1"/>
  <c r="A852" i="1"/>
  <c r="C852" i="1"/>
  <c r="G852" i="1"/>
  <c r="M852" i="1" a="1"/>
  <c r="M852" i="1" s="1"/>
  <c r="K852" i="15" s="1"/>
  <c r="N852" i="1" a="1"/>
  <c r="N852" i="1" s="1"/>
  <c r="L852" i="15" s="1"/>
  <c r="R852" i="1"/>
  <c r="S852" i="1" a="1"/>
  <c r="S852" i="1" s="1"/>
  <c r="D852" i="15" s="1"/>
  <c r="T852" i="1" a="1"/>
  <c r="T852" i="1" s="1"/>
  <c r="E852" i="15" s="1"/>
  <c r="U852" i="1" a="1"/>
  <c r="U852" i="1" s="1"/>
  <c r="AI852" i="1"/>
  <c r="BB852" i="1" s="1"/>
  <c r="AJ852" i="1"/>
  <c r="AK852" i="1"/>
  <c r="K855" i="10" s="1"/>
  <c r="AL852" i="1"/>
  <c r="AO852" i="1"/>
  <c r="AP852" i="1"/>
  <c r="M855" i="10" s="1"/>
  <c r="AQ852" i="1"/>
  <c r="BR852" i="1"/>
  <c r="BS852" i="1"/>
  <c r="BT852" i="1"/>
  <c r="A853" i="1"/>
  <c r="C853" i="1"/>
  <c r="G853" i="1"/>
  <c r="M853" i="1" a="1"/>
  <c r="M853" i="1" s="1"/>
  <c r="K853" i="15" s="1"/>
  <c r="N853" i="1" a="1"/>
  <c r="N853" i="1" s="1"/>
  <c r="L853" i="15" s="1"/>
  <c r="R853" i="1"/>
  <c r="S853" i="1" a="1"/>
  <c r="S853" i="1" s="1"/>
  <c r="D853" i="15" s="1"/>
  <c r="T853" i="1" a="1"/>
  <c r="T853" i="1" s="1"/>
  <c r="E853" i="15" s="1"/>
  <c r="U853" i="1" a="1"/>
  <c r="U853" i="1" s="1"/>
  <c r="AI853" i="1"/>
  <c r="BB853" i="1" s="1"/>
  <c r="AJ853" i="1"/>
  <c r="AK853" i="1"/>
  <c r="K856" i="10" s="1"/>
  <c r="AL853" i="1"/>
  <c r="AO853" i="1"/>
  <c r="AP853" i="1"/>
  <c r="M856" i="10" s="1"/>
  <c r="AQ853" i="1"/>
  <c r="BR853" i="1"/>
  <c r="BS853" i="1"/>
  <c r="BT853" i="1"/>
  <c r="A854" i="1"/>
  <c r="C854" i="1"/>
  <c r="G854" i="1"/>
  <c r="M854" i="1" a="1"/>
  <c r="M854" i="1" s="1"/>
  <c r="K854" i="15" s="1"/>
  <c r="N854" i="1" a="1"/>
  <c r="N854" i="1" s="1"/>
  <c r="L854" i="15" s="1"/>
  <c r="R854" i="1"/>
  <c r="S854" i="1" a="1"/>
  <c r="S854" i="1" s="1"/>
  <c r="D854" i="15" s="1"/>
  <c r="T854" i="1" a="1"/>
  <c r="T854" i="1" s="1"/>
  <c r="E854" i="15" s="1"/>
  <c r="U854" i="1" a="1"/>
  <c r="U854" i="1" s="1"/>
  <c r="AI854" i="1"/>
  <c r="BB854" i="1" s="1"/>
  <c r="AJ854" i="1"/>
  <c r="AK854" i="1"/>
  <c r="K857" i="10" s="1"/>
  <c r="AL854" i="1"/>
  <c r="AO854" i="1"/>
  <c r="AP854" i="1"/>
  <c r="M857" i="10" s="1"/>
  <c r="AQ854" i="1"/>
  <c r="BR854" i="1"/>
  <c r="BS854" i="1"/>
  <c r="BT854" i="1"/>
  <c r="A855" i="1"/>
  <c r="C855" i="1"/>
  <c r="G855" i="1"/>
  <c r="M855" i="1" a="1"/>
  <c r="M855" i="1" s="1"/>
  <c r="K855" i="15" s="1"/>
  <c r="N855" i="1" a="1"/>
  <c r="N855" i="1" s="1"/>
  <c r="L855" i="15" s="1"/>
  <c r="R855" i="1"/>
  <c r="S855" i="1" a="1"/>
  <c r="S855" i="1" s="1"/>
  <c r="D855" i="15" s="1"/>
  <c r="T855" i="1" a="1"/>
  <c r="T855" i="1" s="1"/>
  <c r="E855" i="15" s="1"/>
  <c r="U855" i="1" a="1"/>
  <c r="U855" i="1" s="1"/>
  <c r="AI855" i="1"/>
  <c r="BB855" i="1" s="1"/>
  <c r="AJ855" i="1"/>
  <c r="AK855" i="1"/>
  <c r="K858" i="10" s="1"/>
  <c r="AL855" i="1"/>
  <c r="AO855" i="1"/>
  <c r="AP855" i="1"/>
  <c r="M858" i="10" s="1"/>
  <c r="AQ855" i="1"/>
  <c r="BR855" i="1"/>
  <c r="BS855" i="1"/>
  <c r="BT855" i="1"/>
  <c r="A856" i="1"/>
  <c r="C856" i="1"/>
  <c r="G856" i="1"/>
  <c r="M856" i="1" a="1"/>
  <c r="M856" i="1" s="1"/>
  <c r="K856" i="15" s="1"/>
  <c r="N856" i="1" a="1"/>
  <c r="N856" i="1" s="1"/>
  <c r="L856" i="15" s="1"/>
  <c r="R856" i="1"/>
  <c r="S856" i="1" a="1"/>
  <c r="S856" i="1" s="1"/>
  <c r="D856" i="15" s="1"/>
  <c r="T856" i="1" a="1"/>
  <c r="T856" i="1" s="1"/>
  <c r="E856" i="15" s="1"/>
  <c r="U856" i="1" a="1"/>
  <c r="U856" i="1" s="1"/>
  <c r="AI856" i="1"/>
  <c r="BB856" i="1" s="1"/>
  <c r="AJ856" i="1"/>
  <c r="AK856" i="1"/>
  <c r="K859" i="10" s="1"/>
  <c r="AL856" i="1"/>
  <c r="AO856" i="1"/>
  <c r="AP856" i="1"/>
  <c r="M859" i="10" s="1"/>
  <c r="AQ856" i="1"/>
  <c r="BR856" i="1"/>
  <c r="BS856" i="1"/>
  <c r="BT856" i="1"/>
  <c r="A857" i="1"/>
  <c r="C857" i="1"/>
  <c r="G857" i="1"/>
  <c r="M857" i="1" a="1"/>
  <c r="M857" i="1" s="1"/>
  <c r="K857" i="15" s="1"/>
  <c r="N857" i="1" a="1"/>
  <c r="N857" i="1" s="1"/>
  <c r="L857" i="15" s="1"/>
  <c r="R857" i="1"/>
  <c r="S857" i="1" a="1"/>
  <c r="S857" i="1" s="1"/>
  <c r="D857" i="15" s="1"/>
  <c r="T857" i="1" a="1"/>
  <c r="T857" i="1" s="1"/>
  <c r="E857" i="15" s="1"/>
  <c r="U857" i="1" a="1"/>
  <c r="U857" i="1" s="1"/>
  <c r="AI857" i="1"/>
  <c r="BB857" i="1" s="1"/>
  <c r="AJ857" i="1"/>
  <c r="AK857" i="1"/>
  <c r="K860" i="10" s="1"/>
  <c r="AL857" i="1"/>
  <c r="AO857" i="1"/>
  <c r="AP857" i="1"/>
  <c r="M860" i="10" s="1"/>
  <c r="AQ857" i="1"/>
  <c r="BR857" i="1"/>
  <c r="BS857" i="1"/>
  <c r="BT857" i="1"/>
  <c r="A858" i="1"/>
  <c r="C858" i="1"/>
  <c r="G858" i="1"/>
  <c r="M858" i="1" a="1"/>
  <c r="M858" i="1" s="1"/>
  <c r="K858" i="15" s="1"/>
  <c r="N858" i="1" a="1"/>
  <c r="N858" i="1" s="1"/>
  <c r="L858" i="15" s="1"/>
  <c r="R858" i="1"/>
  <c r="S858" i="1" a="1"/>
  <c r="S858" i="1" s="1"/>
  <c r="D858" i="15" s="1"/>
  <c r="T858" i="1" a="1"/>
  <c r="T858" i="1" s="1"/>
  <c r="E858" i="15" s="1"/>
  <c r="U858" i="1" a="1"/>
  <c r="U858" i="1" s="1"/>
  <c r="AI858" i="1"/>
  <c r="BB858" i="1" s="1"/>
  <c r="AJ858" i="1"/>
  <c r="AK858" i="1"/>
  <c r="K861" i="10" s="1"/>
  <c r="AL858" i="1"/>
  <c r="AO858" i="1"/>
  <c r="AP858" i="1"/>
  <c r="M861" i="10" s="1"/>
  <c r="AQ858" i="1"/>
  <c r="BR858" i="1"/>
  <c r="BS858" i="1"/>
  <c r="BT858" i="1"/>
  <c r="A859" i="1"/>
  <c r="C859" i="1"/>
  <c r="G859" i="1"/>
  <c r="M859" i="1" a="1"/>
  <c r="M859" i="1" s="1"/>
  <c r="K859" i="15" s="1"/>
  <c r="N859" i="1" a="1"/>
  <c r="N859" i="1" s="1"/>
  <c r="L859" i="15" s="1"/>
  <c r="R859" i="1"/>
  <c r="S859" i="1" a="1"/>
  <c r="S859" i="1" s="1"/>
  <c r="D859" i="15" s="1"/>
  <c r="T859" i="1" a="1"/>
  <c r="T859" i="1" s="1"/>
  <c r="E859" i="15" s="1"/>
  <c r="U859" i="1" a="1"/>
  <c r="U859" i="1" s="1"/>
  <c r="AI859" i="1"/>
  <c r="BB859" i="1" s="1"/>
  <c r="AJ859" i="1"/>
  <c r="AK859" i="1"/>
  <c r="K862" i="10" s="1"/>
  <c r="AL859" i="1"/>
  <c r="AO859" i="1"/>
  <c r="AP859" i="1"/>
  <c r="M862" i="10" s="1"/>
  <c r="AQ859" i="1"/>
  <c r="BR859" i="1"/>
  <c r="BS859" i="1"/>
  <c r="BT859" i="1"/>
  <c r="A860" i="1"/>
  <c r="C860" i="1"/>
  <c r="G860" i="1"/>
  <c r="M860" i="1" a="1"/>
  <c r="M860" i="1" s="1"/>
  <c r="K860" i="15" s="1"/>
  <c r="N860" i="1" a="1"/>
  <c r="N860" i="1" s="1"/>
  <c r="L860" i="15" s="1"/>
  <c r="R860" i="1"/>
  <c r="S860" i="1" a="1"/>
  <c r="S860" i="1" s="1"/>
  <c r="D860" i="15" s="1"/>
  <c r="T860" i="1" a="1"/>
  <c r="T860" i="1" s="1"/>
  <c r="E860" i="15" s="1"/>
  <c r="U860" i="1" a="1"/>
  <c r="U860" i="1" s="1"/>
  <c r="AI860" i="1"/>
  <c r="BB860" i="1" s="1"/>
  <c r="AJ860" i="1"/>
  <c r="AK860" i="1"/>
  <c r="K863" i="10" s="1"/>
  <c r="AL860" i="1"/>
  <c r="AO860" i="1"/>
  <c r="AP860" i="1"/>
  <c r="M863" i="10" s="1"/>
  <c r="AQ860" i="1"/>
  <c r="BR860" i="1"/>
  <c r="BS860" i="1"/>
  <c r="BT860" i="1"/>
  <c r="A861" i="1"/>
  <c r="C861" i="1"/>
  <c r="G861" i="1"/>
  <c r="M861" i="1" a="1"/>
  <c r="M861" i="1" s="1"/>
  <c r="K861" i="15" s="1"/>
  <c r="N861" i="1" a="1"/>
  <c r="N861" i="1" s="1"/>
  <c r="L861" i="15" s="1"/>
  <c r="R861" i="1"/>
  <c r="S861" i="1" a="1"/>
  <c r="S861" i="1" s="1"/>
  <c r="D861" i="15" s="1"/>
  <c r="T861" i="1" a="1"/>
  <c r="T861" i="1" s="1"/>
  <c r="E861" i="15" s="1"/>
  <c r="U861" i="1" a="1"/>
  <c r="U861" i="1" s="1"/>
  <c r="AI861" i="1"/>
  <c r="BB861" i="1" s="1"/>
  <c r="AJ861" i="1"/>
  <c r="AK861" i="1"/>
  <c r="K864" i="10" s="1"/>
  <c r="AL861" i="1"/>
  <c r="AO861" i="1"/>
  <c r="AP861" i="1"/>
  <c r="M864" i="10" s="1"/>
  <c r="AQ861" i="1"/>
  <c r="BR861" i="1"/>
  <c r="BS861" i="1"/>
  <c r="BT861" i="1"/>
  <c r="A862" i="1"/>
  <c r="C862" i="1"/>
  <c r="G862" i="1"/>
  <c r="M862" i="1" a="1"/>
  <c r="M862" i="1" s="1"/>
  <c r="K862" i="15" s="1"/>
  <c r="N862" i="1" a="1"/>
  <c r="N862" i="1" s="1"/>
  <c r="L862" i="15" s="1"/>
  <c r="R862" i="1"/>
  <c r="S862" i="1" a="1"/>
  <c r="S862" i="1" s="1"/>
  <c r="D862" i="15" s="1"/>
  <c r="T862" i="1" a="1"/>
  <c r="T862" i="1" s="1"/>
  <c r="E862" i="15" s="1"/>
  <c r="U862" i="1" a="1"/>
  <c r="U862" i="1" s="1"/>
  <c r="AI862" i="1"/>
  <c r="BB862" i="1" s="1"/>
  <c r="AJ862" i="1"/>
  <c r="AK862" i="1"/>
  <c r="K865" i="10" s="1"/>
  <c r="AL862" i="1"/>
  <c r="AO862" i="1"/>
  <c r="AP862" i="1"/>
  <c r="M865" i="10" s="1"/>
  <c r="AQ862" i="1"/>
  <c r="BR862" i="1"/>
  <c r="BS862" i="1"/>
  <c r="BT862" i="1"/>
  <c r="A863" i="1"/>
  <c r="C863" i="1"/>
  <c r="G863" i="1"/>
  <c r="M863" i="1" a="1"/>
  <c r="M863" i="1" s="1"/>
  <c r="K863" i="15" s="1"/>
  <c r="N863" i="1" a="1"/>
  <c r="N863" i="1" s="1"/>
  <c r="L863" i="15" s="1"/>
  <c r="R863" i="1"/>
  <c r="S863" i="1" a="1"/>
  <c r="S863" i="1" s="1"/>
  <c r="D863" i="15" s="1"/>
  <c r="T863" i="1" a="1"/>
  <c r="T863" i="1" s="1"/>
  <c r="E863" i="15" s="1"/>
  <c r="U863" i="1" a="1"/>
  <c r="U863" i="1" s="1"/>
  <c r="AI863" i="1"/>
  <c r="BB863" i="1" s="1"/>
  <c r="AJ863" i="1"/>
  <c r="AK863" i="1"/>
  <c r="K866" i="10" s="1"/>
  <c r="AL863" i="1"/>
  <c r="AO863" i="1"/>
  <c r="AP863" i="1"/>
  <c r="M866" i="10" s="1"/>
  <c r="AQ863" i="1"/>
  <c r="BR863" i="1"/>
  <c r="BS863" i="1"/>
  <c r="BT863" i="1"/>
  <c r="A864" i="1"/>
  <c r="C864" i="1"/>
  <c r="G864" i="1"/>
  <c r="M864" i="1" a="1"/>
  <c r="M864" i="1" s="1"/>
  <c r="K864" i="15" s="1"/>
  <c r="N864" i="1" a="1"/>
  <c r="N864" i="1" s="1"/>
  <c r="L864" i="15" s="1"/>
  <c r="R864" i="1"/>
  <c r="S864" i="1" a="1"/>
  <c r="S864" i="1" s="1"/>
  <c r="D864" i="15" s="1"/>
  <c r="T864" i="1" a="1"/>
  <c r="T864" i="1" s="1"/>
  <c r="E864" i="15" s="1"/>
  <c r="U864" i="1" a="1"/>
  <c r="U864" i="1" s="1"/>
  <c r="AI864" i="1"/>
  <c r="BB864" i="1" s="1"/>
  <c r="AJ864" i="1"/>
  <c r="AK864" i="1"/>
  <c r="K867" i="10" s="1"/>
  <c r="AL864" i="1"/>
  <c r="AO864" i="1"/>
  <c r="AP864" i="1"/>
  <c r="M867" i="10" s="1"/>
  <c r="AQ864" i="1"/>
  <c r="BR864" i="1"/>
  <c r="BS864" i="1"/>
  <c r="BT864" i="1"/>
  <c r="A865" i="1"/>
  <c r="C865" i="1"/>
  <c r="G865" i="1"/>
  <c r="M865" i="1" a="1"/>
  <c r="M865" i="1" s="1"/>
  <c r="K865" i="15" s="1"/>
  <c r="N865" i="1" a="1"/>
  <c r="N865" i="1" s="1"/>
  <c r="L865" i="15" s="1"/>
  <c r="R865" i="1"/>
  <c r="S865" i="1" a="1"/>
  <c r="S865" i="1" s="1"/>
  <c r="D865" i="15" s="1"/>
  <c r="T865" i="1" a="1"/>
  <c r="T865" i="1" s="1"/>
  <c r="E865" i="15" s="1"/>
  <c r="U865" i="1" a="1"/>
  <c r="U865" i="1" s="1"/>
  <c r="AI865" i="1"/>
  <c r="BB865" i="1" s="1"/>
  <c r="AJ865" i="1"/>
  <c r="AK865" i="1"/>
  <c r="K868" i="10" s="1"/>
  <c r="AL865" i="1"/>
  <c r="AO865" i="1"/>
  <c r="AP865" i="1"/>
  <c r="M868" i="10" s="1"/>
  <c r="AQ865" i="1"/>
  <c r="BR865" i="1"/>
  <c r="BS865" i="1"/>
  <c r="BT865" i="1"/>
  <c r="A866" i="1"/>
  <c r="C866" i="1"/>
  <c r="G866" i="1"/>
  <c r="M866" i="1" a="1"/>
  <c r="M866" i="1" s="1"/>
  <c r="K866" i="15" s="1"/>
  <c r="N866" i="1" a="1"/>
  <c r="N866" i="1" s="1"/>
  <c r="L866" i="15" s="1"/>
  <c r="R866" i="1"/>
  <c r="S866" i="1" a="1"/>
  <c r="S866" i="1" s="1"/>
  <c r="D866" i="15" s="1"/>
  <c r="T866" i="1" a="1"/>
  <c r="T866" i="1" s="1"/>
  <c r="E866" i="15" s="1"/>
  <c r="U866" i="1" a="1"/>
  <c r="U866" i="1" s="1"/>
  <c r="AI866" i="1"/>
  <c r="BB866" i="1" s="1"/>
  <c r="AJ866" i="1"/>
  <c r="AK866" i="1"/>
  <c r="K869" i="10" s="1"/>
  <c r="AL866" i="1"/>
  <c r="AO866" i="1"/>
  <c r="AP866" i="1"/>
  <c r="M869" i="10" s="1"/>
  <c r="AQ866" i="1"/>
  <c r="BR866" i="1"/>
  <c r="BS866" i="1"/>
  <c r="BT866" i="1"/>
  <c r="A867" i="1"/>
  <c r="C867" i="1"/>
  <c r="G867" i="1"/>
  <c r="M867" i="1" a="1"/>
  <c r="M867" i="1" s="1"/>
  <c r="K867" i="15" s="1"/>
  <c r="N867" i="1" a="1"/>
  <c r="N867" i="1" s="1"/>
  <c r="L867" i="15" s="1"/>
  <c r="R867" i="1"/>
  <c r="S867" i="1" a="1"/>
  <c r="S867" i="1" s="1"/>
  <c r="D867" i="15" s="1"/>
  <c r="T867" i="1" a="1"/>
  <c r="T867" i="1" s="1"/>
  <c r="E867" i="15" s="1"/>
  <c r="U867" i="1" a="1"/>
  <c r="U867" i="1" s="1"/>
  <c r="AI867" i="1"/>
  <c r="BB867" i="1" s="1"/>
  <c r="AJ867" i="1"/>
  <c r="AK867" i="1"/>
  <c r="K870" i="10" s="1"/>
  <c r="AL867" i="1"/>
  <c r="AO867" i="1"/>
  <c r="AP867" i="1"/>
  <c r="M870" i="10" s="1"/>
  <c r="AQ867" i="1"/>
  <c r="BR867" i="1"/>
  <c r="BS867" i="1"/>
  <c r="BT867" i="1"/>
  <c r="A868" i="1"/>
  <c r="C868" i="1"/>
  <c r="G868" i="1"/>
  <c r="M868" i="1" a="1"/>
  <c r="M868" i="1" s="1"/>
  <c r="K868" i="15" s="1"/>
  <c r="N868" i="1" a="1"/>
  <c r="N868" i="1" s="1"/>
  <c r="L868" i="15" s="1"/>
  <c r="R868" i="1"/>
  <c r="S868" i="1" a="1"/>
  <c r="S868" i="1" s="1"/>
  <c r="D868" i="15" s="1"/>
  <c r="T868" i="1" a="1"/>
  <c r="T868" i="1" s="1"/>
  <c r="E868" i="15" s="1"/>
  <c r="U868" i="1" a="1"/>
  <c r="U868" i="1" s="1"/>
  <c r="AI868" i="1"/>
  <c r="BB868" i="1" s="1"/>
  <c r="AJ868" i="1"/>
  <c r="AK868" i="1"/>
  <c r="K871" i="10" s="1"/>
  <c r="AL868" i="1"/>
  <c r="AO868" i="1"/>
  <c r="AP868" i="1"/>
  <c r="M871" i="10" s="1"/>
  <c r="AQ868" i="1"/>
  <c r="BR868" i="1"/>
  <c r="BS868" i="1"/>
  <c r="BT868" i="1"/>
  <c r="A869" i="1"/>
  <c r="C869" i="1"/>
  <c r="G869" i="1"/>
  <c r="M869" i="1" a="1"/>
  <c r="M869" i="1" s="1"/>
  <c r="K869" i="15" s="1"/>
  <c r="N869" i="1" a="1"/>
  <c r="N869" i="1" s="1"/>
  <c r="L869" i="15" s="1"/>
  <c r="R869" i="1"/>
  <c r="S869" i="1" a="1"/>
  <c r="S869" i="1" s="1"/>
  <c r="D869" i="15" s="1"/>
  <c r="T869" i="1" a="1"/>
  <c r="T869" i="1" s="1"/>
  <c r="E869" i="15" s="1"/>
  <c r="U869" i="1" a="1"/>
  <c r="U869" i="1" s="1"/>
  <c r="AI869" i="1"/>
  <c r="BB869" i="1" s="1"/>
  <c r="AJ869" i="1"/>
  <c r="AK869" i="1"/>
  <c r="K872" i="10" s="1"/>
  <c r="AL869" i="1"/>
  <c r="AO869" i="1"/>
  <c r="AP869" i="1"/>
  <c r="M872" i="10" s="1"/>
  <c r="AQ869" i="1"/>
  <c r="BR869" i="1"/>
  <c r="BS869" i="1"/>
  <c r="BT869" i="1"/>
  <c r="A870" i="1"/>
  <c r="C870" i="1"/>
  <c r="G870" i="1"/>
  <c r="M870" i="1" a="1"/>
  <c r="M870" i="1" s="1"/>
  <c r="K870" i="15" s="1"/>
  <c r="N870" i="1" a="1"/>
  <c r="N870" i="1" s="1"/>
  <c r="L870" i="15" s="1"/>
  <c r="R870" i="1"/>
  <c r="S870" i="1" a="1"/>
  <c r="S870" i="1" s="1"/>
  <c r="D870" i="15" s="1"/>
  <c r="T870" i="1" a="1"/>
  <c r="T870" i="1" s="1"/>
  <c r="E870" i="15" s="1"/>
  <c r="U870" i="1" a="1"/>
  <c r="U870" i="1" s="1"/>
  <c r="AI870" i="1"/>
  <c r="BB870" i="1" s="1"/>
  <c r="AJ870" i="1"/>
  <c r="AK870" i="1"/>
  <c r="K873" i="10" s="1"/>
  <c r="AL870" i="1"/>
  <c r="AO870" i="1"/>
  <c r="AP870" i="1"/>
  <c r="M873" i="10" s="1"/>
  <c r="AQ870" i="1"/>
  <c r="BR870" i="1"/>
  <c r="BS870" i="1"/>
  <c r="BT870" i="1"/>
  <c r="A871" i="1"/>
  <c r="C871" i="1"/>
  <c r="G871" i="1"/>
  <c r="M871" i="1" a="1"/>
  <c r="M871" i="1" s="1"/>
  <c r="K871" i="15" s="1"/>
  <c r="N871" i="1" a="1"/>
  <c r="N871" i="1" s="1"/>
  <c r="L871" i="15" s="1"/>
  <c r="R871" i="1"/>
  <c r="S871" i="1" a="1"/>
  <c r="S871" i="1" s="1"/>
  <c r="D871" i="15" s="1"/>
  <c r="T871" i="1" a="1"/>
  <c r="T871" i="1" s="1"/>
  <c r="E871" i="15" s="1"/>
  <c r="U871" i="1" a="1"/>
  <c r="U871" i="1" s="1"/>
  <c r="AI871" i="1"/>
  <c r="BB871" i="1" s="1"/>
  <c r="AJ871" i="1"/>
  <c r="AK871" i="1"/>
  <c r="K874" i="10" s="1"/>
  <c r="AL871" i="1"/>
  <c r="AO871" i="1"/>
  <c r="AP871" i="1"/>
  <c r="M874" i="10" s="1"/>
  <c r="AQ871" i="1"/>
  <c r="BR871" i="1"/>
  <c r="BS871" i="1"/>
  <c r="BT871" i="1"/>
  <c r="A872" i="1"/>
  <c r="C872" i="1"/>
  <c r="G872" i="1"/>
  <c r="M872" i="1" a="1"/>
  <c r="M872" i="1" s="1"/>
  <c r="K872" i="15" s="1"/>
  <c r="N872" i="1" a="1"/>
  <c r="N872" i="1" s="1"/>
  <c r="L872" i="15" s="1"/>
  <c r="R872" i="1"/>
  <c r="S872" i="1" a="1"/>
  <c r="S872" i="1" s="1"/>
  <c r="D872" i="15" s="1"/>
  <c r="T872" i="1" a="1"/>
  <c r="T872" i="1" s="1"/>
  <c r="E872" i="15" s="1"/>
  <c r="U872" i="1" a="1"/>
  <c r="U872" i="1" s="1"/>
  <c r="AI872" i="1"/>
  <c r="BB872" i="1" s="1"/>
  <c r="AJ872" i="1"/>
  <c r="AK872" i="1"/>
  <c r="K875" i="10" s="1"/>
  <c r="AL872" i="1"/>
  <c r="AO872" i="1"/>
  <c r="AP872" i="1"/>
  <c r="M875" i="10" s="1"/>
  <c r="AQ872" i="1"/>
  <c r="BR872" i="1"/>
  <c r="BS872" i="1"/>
  <c r="BT872" i="1"/>
  <c r="A873" i="1"/>
  <c r="C873" i="1"/>
  <c r="G873" i="1"/>
  <c r="M873" i="1" a="1"/>
  <c r="M873" i="1" s="1"/>
  <c r="K873" i="15" s="1"/>
  <c r="N873" i="1" a="1"/>
  <c r="N873" i="1" s="1"/>
  <c r="L873" i="15" s="1"/>
  <c r="R873" i="1"/>
  <c r="S873" i="1" a="1"/>
  <c r="S873" i="1" s="1"/>
  <c r="D873" i="15" s="1"/>
  <c r="T873" i="1" a="1"/>
  <c r="T873" i="1" s="1"/>
  <c r="E873" i="15" s="1"/>
  <c r="U873" i="1" a="1"/>
  <c r="U873" i="1" s="1"/>
  <c r="AI873" i="1"/>
  <c r="BB873" i="1" s="1"/>
  <c r="AJ873" i="1"/>
  <c r="AK873" i="1"/>
  <c r="K876" i="10" s="1"/>
  <c r="AL873" i="1"/>
  <c r="AO873" i="1"/>
  <c r="AP873" i="1"/>
  <c r="M876" i="10" s="1"/>
  <c r="AQ873" i="1"/>
  <c r="BR873" i="1"/>
  <c r="BS873" i="1"/>
  <c r="BT873" i="1"/>
  <c r="A874" i="1"/>
  <c r="C874" i="1"/>
  <c r="G874" i="1"/>
  <c r="M874" i="1" a="1"/>
  <c r="M874" i="1" s="1"/>
  <c r="K874" i="15" s="1"/>
  <c r="N874" i="1" a="1"/>
  <c r="N874" i="1" s="1"/>
  <c r="L874" i="15" s="1"/>
  <c r="R874" i="1"/>
  <c r="S874" i="1" a="1"/>
  <c r="S874" i="1" s="1"/>
  <c r="D874" i="15" s="1"/>
  <c r="T874" i="1" a="1"/>
  <c r="T874" i="1" s="1"/>
  <c r="E874" i="15" s="1"/>
  <c r="U874" i="1" a="1"/>
  <c r="U874" i="1" s="1"/>
  <c r="AI874" i="1"/>
  <c r="BB874" i="1" s="1"/>
  <c r="AJ874" i="1"/>
  <c r="AK874" i="1"/>
  <c r="K877" i="10" s="1"/>
  <c r="AL874" i="1"/>
  <c r="AO874" i="1"/>
  <c r="AP874" i="1"/>
  <c r="M877" i="10" s="1"/>
  <c r="AQ874" i="1"/>
  <c r="BR874" i="1"/>
  <c r="BS874" i="1"/>
  <c r="BT874" i="1"/>
  <c r="A875" i="1"/>
  <c r="C875" i="1"/>
  <c r="G875" i="1"/>
  <c r="M875" i="1" a="1"/>
  <c r="M875" i="1" s="1"/>
  <c r="K875" i="15" s="1"/>
  <c r="N875" i="1" a="1"/>
  <c r="N875" i="1" s="1"/>
  <c r="L875" i="15" s="1"/>
  <c r="R875" i="1"/>
  <c r="S875" i="1" a="1"/>
  <c r="S875" i="1" s="1"/>
  <c r="D875" i="15" s="1"/>
  <c r="T875" i="1" a="1"/>
  <c r="T875" i="1" s="1"/>
  <c r="E875" i="15" s="1"/>
  <c r="U875" i="1" a="1"/>
  <c r="U875" i="1" s="1"/>
  <c r="AI875" i="1"/>
  <c r="BB875" i="1" s="1"/>
  <c r="AJ875" i="1"/>
  <c r="AK875" i="1"/>
  <c r="K878" i="10" s="1"/>
  <c r="AL875" i="1"/>
  <c r="AO875" i="1"/>
  <c r="AP875" i="1"/>
  <c r="M878" i="10" s="1"/>
  <c r="AQ875" i="1"/>
  <c r="BR875" i="1"/>
  <c r="BS875" i="1"/>
  <c r="BT875" i="1"/>
  <c r="A876" i="1"/>
  <c r="C876" i="1"/>
  <c r="G876" i="1"/>
  <c r="M876" i="1" a="1"/>
  <c r="M876" i="1" s="1"/>
  <c r="K876" i="15" s="1"/>
  <c r="N876" i="1" a="1"/>
  <c r="N876" i="1" s="1"/>
  <c r="L876" i="15" s="1"/>
  <c r="R876" i="1"/>
  <c r="S876" i="1" a="1"/>
  <c r="S876" i="1" s="1"/>
  <c r="D876" i="15" s="1"/>
  <c r="T876" i="1" a="1"/>
  <c r="T876" i="1" s="1"/>
  <c r="E876" i="15" s="1"/>
  <c r="U876" i="1" a="1"/>
  <c r="U876" i="1" s="1"/>
  <c r="AI876" i="1"/>
  <c r="BB876" i="1" s="1"/>
  <c r="AJ876" i="1"/>
  <c r="AK876" i="1"/>
  <c r="K879" i="10" s="1"/>
  <c r="AL876" i="1"/>
  <c r="AO876" i="1"/>
  <c r="AP876" i="1"/>
  <c r="M879" i="10" s="1"/>
  <c r="AQ876" i="1"/>
  <c r="BR876" i="1"/>
  <c r="BS876" i="1"/>
  <c r="BT876" i="1"/>
  <c r="A877" i="1"/>
  <c r="C877" i="1"/>
  <c r="G877" i="1"/>
  <c r="M877" i="1" a="1"/>
  <c r="M877" i="1" s="1"/>
  <c r="K877" i="15" s="1"/>
  <c r="N877" i="1" a="1"/>
  <c r="N877" i="1" s="1"/>
  <c r="L877" i="15" s="1"/>
  <c r="R877" i="1"/>
  <c r="S877" i="1" a="1"/>
  <c r="S877" i="1" s="1"/>
  <c r="D877" i="15" s="1"/>
  <c r="T877" i="1" a="1"/>
  <c r="T877" i="1" s="1"/>
  <c r="E877" i="15" s="1"/>
  <c r="U877" i="1" a="1"/>
  <c r="U877" i="1" s="1"/>
  <c r="AI877" i="1"/>
  <c r="BB877" i="1" s="1"/>
  <c r="AJ877" i="1"/>
  <c r="AK877" i="1"/>
  <c r="K880" i="10" s="1"/>
  <c r="AL877" i="1"/>
  <c r="AO877" i="1"/>
  <c r="AP877" i="1"/>
  <c r="M880" i="10" s="1"/>
  <c r="AQ877" i="1"/>
  <c r="BR877" i="1"/>
  <c r="BS877" i="1"/>
  <c r="BT877" i="1"/>
  <c r="A878" i="1"/>
  <c r="C878" i="1"/>
  <c r="G878" i="1"/>
  <c r="M878" i="1" a="1"/>
  <c r="M878" i="1" s="1"/>
  <c r="K878" i="15" s="1"/>
  <c r="N878" i="1" a="1"/>
  <c r="N878" i="1" s="1"/>
  <c r="L878" i="15" s="1"/>
  <c r="R878" i="1"/>
  <c r="S878" i="1" a="1"/>
  <c r="S878" i="1" s="1"/>
  <c r="D878" i="15" s="1"/>
  <c r="T878" i="1" a="1"/>
  <c r="T878" i="1" s="1"/>
  <c r="E878" i="15" s="1"/>
  <c r="U878" i="1" a="1"/>
  <c r="U878" i="1" s="1"/>
  <c r="AI878" i="1"/>
  <c r="BB878" i="1" s="1"/>
  <c r="AJ878" i="1"/>
  <c r="AK878" i="1"/>
  <c r="K881" i="10" s="1"/>
  <c r="AL878" i="1"/>
  <c r="AO878" i="1"/>
  <c r="AP878" i="1"/>
  <c r="M881" i="10" s="1"/>
  <c r="AQ878" i="1"/>
  <c r="BR878" i="1"/>
  <c r="BS878" i="1"/>
  <c r="BT878" i="1"/>
  <c r="A879" i="1"/>
  <c r="C879" i="1"/>
  <c r="G879" i="1"/>
  <c r="M879" i="1" a="1"/>
  <c r="M879" i="1" s="1"/>
  <c r="K879" i="15" s="1"/>
  <c r="N879" i="1" a="1"/>
  <c r="N879" i="1" s="1"/>
  <c r="L879" i="15" s="1"/>
  <c r="R879" i="1"/>
  <c r="S879" i="1" a="1"/>
  <c r="S879" i="1" s="1"/>
  <c r="D879" i="15" s="1"/>
  <c r="T879" i="1" a="1"/>
  <c r="T879" i="1" s="1"/>
  <c r="E879" i="15" s="1"/>
  <c r="U879" i="1" a="1"/>
  <c r="U879" i="1" s="1"/>
  <c r="AI879" i="1"/>
  <c r="BB879" i="1" s="1"/>
  <c r="AJ879" i="1"/>
  <c r="AK879" i="1"/>
  <c r="K882" i="10" s="1"/>
  <c r="AL879" i="1"/>
  <c r="AO879" i="1"/>
  <c r="AP879" i="1"/>
  <c r="M882" i="10" s="1"/>
  <c r="AQ879" i="1"/>
  <c r="BR879" i="1"/>
  <c r="BS879" i="1"/>
  <c r="BT879" i="1"/>
  <c r="A880" i="1"/>
  <c r="C880" i="1"/>
  <c r="G880" i="1"/>
  <c r="M880" i="1" a="1"/>
  <c r="M880" i="1" s="1"/>
  <c r="K880" i="15" s="1"/>
  <c r="N880" i="1" a="1"/>
  <c r="N880" i="1" s="1"/>
  <c r="L880" i="15" s="1"/>
  <c r="R880" i="1"/>
  <c r="S880" i="1" a="1"/>
  <c r="S880" i="1" s="1"/>
  <c r="D880" i="15" s="1"/>
  <c r="T880" i="1" a="1"/>
  <c r="T880" i="1" s="1"/>
  <c r="E880" i="15" s="1"/>
  <c r="U880" i="1" a="1"/>
  <c r="U880" i="1" s="1"/>
  <c r="AI880" i="1"/>
  <c r="BB880" i="1" s="1"/>
  <c r="AJ880" i="1"/>
  <c r="AK880" i="1"/>
  <c r="K883" i="10" s="1"/>
  <c r="AL880" i="1"/>
  <c r="AO880" i="1"/>
  <c r="AP880" i="1"/>
  <c r="M883" i="10" s="1"/>
  <c r="AQ880" i="1"/>
  <c r="BR880" i="1"/>
  <c r="BS880" i="1"/>
  <c r="BT880" i="1"/>
  <c r="A881" i="1"/>
  <c r="C881" i="1"/>
  <c r="G881" i="1"/>
  <c r="M881" i="1" a="1"/>
  <c r="M881" i="1" s="1"/>
  <c r="K881" i="15" s="1"/>
  <c r="N881" i="1" a="1"/>
  <c r="N881" i="1" s="1"/>
  <c r="L881" i="15" s="1"/>
  <c r="R881" i="1"/>
  <c r="S881" i="1" a="1"/>
  <c r="S881" i="1" s="1"/>
  <c r="D881" i="15" s="1"/>
  <c r="T881" i="1" a="1"/>
  <c r="T881" i="1" s="1"/>
  <c r="E881" i="15" s="1"/>
  <c r="U881" i="1" a="1"/>
  <c r="U881" i="1" s="1"/>
  <c r="AI881" i="1"/>
  <c r="BB881" i="1" s="1"/>
  <c r="AJ881" i="1"/>
  <c r="AK881" i="1"/>
  <c r="K884" i="10" s="1"/>
  <c r="AL881" i="1"/>
  <c r="AO881" i="1"/>
  <c r="AP881" i="1"/>
  <c r="M884" i="10" s="1"/>
  <c r="AQ881" i="1"/>
  <c r="BR881" i="1"/>
  <c r="BS881" i="1"/>
  <c r="BT881" i="1"/>
  <c r="A882" i="1"/>
  <c r="C882" i="1"/>
  <c r="G882" i="1"/>
  <c r="M882" i="1" a="1"/>
  <c r="M882" i="1" s="1"/>
  <c r="K882" i="15" s="1"/>
  <c r="N882" i="1" a="1"/>
  <c r="N882" i="1" s="1"/>
  <c r="L882" i="15" s="1"/>
  <c r="R882" i="1"/>
  <c r="S882" i="1" a="1"/>
  <c r="S882" i="1" s="1"/>
  <c r="D882" i="15" s="1"/>
  <c r="T882" i="1" a="1"/>
  <c r="T882" i="1" s="1"/>
  <c r="E882" i="15" s="1"/>
  <c r="U882" i="1" a="1"/>
  <c r="U882" i="1" s="1"/>
  <c r="AI882" i="1"/>
  <c r="BB882" i="1" s="1"/>
  <c r="AJ882" i="1"/>
  <c r="AK882" i="1"/>
  <c r="K885" i="10" s="1"/>
  <c r="AL882" i="1"/>
  <c r="AO882" i="1"/>
  <c r="AP882" i="1"/>
  <c r="M885" i="10" s="1"/>
  <c r="AQ882" i="1"/>
  <c r="BR882" i="1"/>
  <c r="BS882" i="1"/>
  <c r="BT882" i="1"/>
  <c r="A883" i="1"/>
  <c r="C883" i="1"/>
  <c r="G883" i="1"/>
  <c r="M883" i="1" a="1"/>
  <c r="M883" i="1" s="1"/>
  <c r="K883" i="15" s="1"/>
  <c r="N883" i="1" a="1"/>
  <c r="N883" i="1" s="1"/>
  <c r="L883" i="15" s="1"/>
  <c r="R883" i="1"/>
  <c r="S883" i="1" a="1"/>
  <c r="S883" i="1" s="1"/>
  <c r="D883" i="15" s="1"/>
  <c r="T883" i="1" a="1"/>
  <c r="T883" i="1" s="1"/>
  <c r="E883" i="15" s="1"/>
  <c r="U883" i="1" a="1"/>
  <c r="U883" i="1" s="1"/>
  <c r="AI883" i="1"/>
  <c r="BB883" i="1" s="1"/>
  <c r="AJ883" i="1"/>
  <c r="AK883" i="1"/>
  <c r="K886" i="10" s="1"/>
  <c r="AL883" i="1"/>
  <c r="AO883" i="1"/>
  <c r="AP883" i="1"/>
  <c r="M886" i="10" s="1"/>
  <c r="AQ883" i="1"/>
  <c r="BR883" i="1"/>
  <c r="BS883" i="1"/>
  <c r="BT883" i="1"/>
  <c r="A884" i="1"/>
  <c r="C884" i="1"/>
  <c r="G884" i="1"/>
  <c r="M884" i="1" a="1"/>
  <c r="M884" i="1" s="1"/>
  <c r="K884" i="15" s="1"/>
  <c r="N884" i="1" a="1"/>
  <c r="N884" i="1" s="1"/>
  <c r="L884" i="15" s="1"/>
  <c r="R884" i="1"/>
  <c r="S884" i="1" a="1"/>
  <c r="S884" i="1" s="1"/>
  <c r="D884" i="15" s="1"/>
  <c r="T884" i="1" a="1"/>
  <c r="T884" i="1" s="1"/>
  <c r="E884" i="15" s="1"/>
  <c r="U884" i="1" a="1"/>
  <c r="U884" i="1" s="1"/>
  <c r="AI884" i="1"/>
  <c r="BB884" i="1" s="1"/>
  <c r="AJ884" i="1"/>
  <c r="AK884" i="1"/>
  <c r="K887" i="10" s="1"/>
  <c r="AL884" i="1"/>
  <c r="AO884" i="1"/>
  <c r="AP884" i="1"/>
  <c r="M887" i="10" s="1"/>
  <c r="AQ884" i="1"/>
  <c r="BR884" i="1"/>
  <c r="BS884" i="1"/>
  <c r="BT884" i="1"/>
  <c r="A885" i="1"/>
  <c r="C885" i="1"/>
  <c r="G885" i="1"/>
  <c r="M885" i="1" a="1"/>
  <c r="M885" i="1" s="1"/>
  <c r="K885" i="15" s="1"/>
  <c r="N885" i="1" a="1"/>
  <c r="N885" i="1" s="1"/>
  <c r="L885" i="15" s="1"/>
  <c r="R885" i="1"/>
  <c r="S885" i="1" a="1"/>
  <c r="S885" i="1" s="1"/>
  <c r="D885" i="15" s="1"/>
  <c r="T885" i="1" a="1"/>
  <c r="T885" i="1" s="1"/>
  <c r="E885" i="15" s="1"/>
  <c r="U885" i="1" a="1"/>
  <c r="U885" i="1" s="1"/>
  <c r="AI885" i="1"/>
  <c r="BB885" i="1" s="1"/>
  <c r="AJ885" i="1"/>
  <c r="AK885" i="1"/>
  <c r="K888" i="10" s="1"/>
  <c r="AL885" i="1"/>
  <c r="AO885" i="1"/>
  <c r="AP885" i="1"/>
  <c r="M888" i="10" s="1"/>
  <c r="AQ885" i="1"/>
  <c r="BR885" i="1"/>
  <c r="BS885" i="1"/>
  <c r="BT885" i="1"/>
  <c r="A886" i="1"/>
  <c r="C886" i="1"/>
  <c r="G886" i="1"/>
  <c r="M886" i="1" a="1"/>
  <c r="M886" i="1" s="1"/>
  <c r="K886" i="15" s="1"/>
  <c r="N886" i="1" a="1"/>
  <c r="N886" i="1" s="1"/>
  <c r="L886" i="15" s="1"/>
  <c r="R886" i="1"/>
  <c r="S886" i="1" a="1"/>
  <c r="S886" i="1" s="1"/>
  <c r="D886" i="15" s="1"/>
  <c r="T886" i="1" a="1"/>
  <c r="T886" i="1" s="1"/>
  <c r="E886" i="15" s="1"/>
  <c r="U886" i="1" a="1"/>
  <c r="U886" i="1" s="1"/>
  <c r="AI886" i="1"/>
  <c r="BB886" i="1" s="1"/>
  <c r="AJ886" i="1"/>
  <c r="AK886" i="1"/>
  <c r="K889" i="10" s="1"/>
  <c r="AL886" i="1"/>
  <c r="AO886" i="1"/>
  <c r="AP886" i="1"/>
  <c r="M889" i="10" s="1"/>
  <c r="AQ886" i="1"/>
  <c r="BR886" i="1"/>
  <c r="BS886" i="1"/>
  <c r="BT886" i="1"/>
  <c r="A887" i="1"/>
  <c r="C887" i="1"/>
  <c r="G887" i="1"/>
  <c r="M887" i="1" a="1"/>
  <c r="M887" i="1" s="1"/>
  <c r="K887" i="15" s="1"/>
  <c r="N887" i="1" a="1"/>
  <c r="N887" i="1" s="1"/>
  <c r="L887" i="15" s="1"/>
  <c r="R887" i="1"/>
  <c r="S887" i="1" a="1"/>
  <c r="S887" i="1" s="1"/>
  <c r="D887" i="15" s="1"/>
  <c r="T887" i="1" a="1"/>
  <c r="T887" i="1" s="1"/>
  <c r="E887" i="15" s="1"/>
  <c r="U887" i="1" a="1"/>
  <c r="U887" i="1" s="1"/>
  <c r="AI887" i="1"/>
  <c r="BB887" i="1" s="1"/>
  <c r="AJ887" i="1"/>
  <c r="AK887" i="1"/>
  <c r="K890" i="10" s="1"/>
  <c r="AL887" i="1"/>
  <c r="AO887" i="1"/>
  <c r="AP887" i="1"/>
  <c r="M890" i="10" s="1"/>
  <c r="AQ887" i="1"/>
  <c r="BR887" i="1"/>
  <c r="BS887" i="1"/>
  <c r="BT887" i="1"/>
  <c r="A888" i="1"/>
  <c r="C888" i="1"/>
  <c r="G888" i="1"/>
  <c r="M888" i="1" a="1"/>
  <c r="M888" i="1" s="1"/>
  <c r="K888" i="15" s="1"/>
  <c r="N888" i="1" a="1"/>
  <c r="N888" i="1" s="1"/>
  <c r="L888" i="15" s="1"/>
  <c r="R888" i="1"/>
  <c r="S888" i="1" a="1"/>
  <c r="S888" i="1" s="1"/>
  <c r="D888" i="15" s="1"/>
  <c r="T888" i="1" a="1"/>
  <c r="T888" i="1" s="1"/>
  <c r="E888" i="15" s="1"/>
  <c r="U888" i="1" a="1"/>
  <c r="U888" i="1" s="1"/>
  <c r="AI888" i="1"/>
  <c r="BB888" i="1" s="1"/>
  <c r="AJ888" i="1"/>
  <c r="AK888" i="1"/>
  <c r="K891" i="10" s="1"/>
  <c r="AL888" i="1"/>
  <c r="AO888" i="1"/>
  <c r="AP888" i="1"/>
  <c r="M891" i="10" s="1"/>
  <c r="AQ888" i="1"/>
  <c r="BR888" i="1"/>
  <c r="BS888" i="1"/>
  <c r="BT888" i="1"/>
  <c r="A889" i="1"/>
  <c r="C889" i="1"/>
  <c r="G889" i="1"/>
  <c r="M889" i="1" a="1"/>
  <c r="M889" i="1" s="1"/>
  <c r="K889" i="15" s="1"/>
  <c r="N889" i="1" a="1"/>
  <c r="N889" i="1" s="1"/>
  <c r="L889" i="15" s="1"/>
  <c r="R889" i="1"/>
  <c r="S889" i="1" a="1"/>
  <c r="S889" i="1" s="1"/>
  <c r="D889" i="15" s="1"/>
  <c r="T889" i="1" a="1"/>
  <c r="T889" i="1" s="1"/>
  <c r="E889" i="15" s="1"/>
  <c r="U889" i="1" a="1"/>
  <c r="U889" i="1" s="1"/>
  <c r="AI889" i="1"/>
  <c r="BB889" i="1" s="1"/>
  <c r="AJ889" i="1"/>
  <c r="AK889" i="1"/>
  <c r="K892" i="10" s="1"/>
  <c r="AL889" i="1"/>
  <c r="AO889" i="1"/>
  <c r="AP889" i="1"/>
  <c r="M892" i="10" s="1"/>
  <c r="AQ889" i="1"/>
  <c r="BR889" i="1"/>
  <c r="BS889" i="1"/>
  <c r="BT889" i="1"/>
  <c r="A890" i="1"/>
  <c r="C890" i="1"/>
  <c r="G890" i="1"/>
  <c r="M890" i="1" a="1"/>
  <c r="M890" i="1" s="1"/>
  <c r="K890" i="15" s="1"/>
  <c r="N890" i="1" a="1"/>
  <c r="N890" i="1" s="1"/>
  <c r="L890" i="15" s="1"/>
  <c r="R890" i="1"/>
  <c r="S890" i="1" a="1"/>
  <c r="S890" i="1" s="1"/>
  <c r="D890" i="15" s="1"/>
  <c r="T890" i="1" a="1"/>
  <c r="T890" i="1" s="1"/>
  <c r="E890" i="15" s="1"/>
  <c r="U890" i="1" a="1"/>
  <c r="U890" i="1" s="1"/>
  <c r="AI890" i="1"/>
  <c r="BB890" i="1" s="1"/>
  <c r="AJ890" i="1"/>
  <c r="AK890" i="1"/>
  <c r="K893" i="10" s="1"/>
  <c r="AL890" i="1"/>
  <c r="AO890" i="1"/>
  <c r="AP890" i="1"/>
  <c r="M893" i="10" s="1"/>
  <c r="AQ890" i="1"/>
  <c r="BR890" i="1"/>
  <c r="BS890" i="1"/>
  <c r="BT890" i="1"/>
  <c r="A891" i="1"/>
  <c r="C891" i="1"/>
  <c r="G891" i="1"/>
  <c r="M891" i="1" a="1"/>
  <c r="M891" i="1" s="1"/>
  <c r="K891" i="15" s="1"/>
  <c r="N891" i="1" a="1"/>
  <c r="N891" i="1" s="1"/>
  <c r="L891" i="15" s="1"/>
  <c r="R891" i="1"/>
  <c r="S891" i="1" a="1"/>
  <c r="S891" i="1" s="1"/>
  <c r="D891" i="15" s="1"/>
  <c r="T891" i="1" a="1"/>
  <c r="T891" i="1" s="1"/>
  <c r="E891" i="15" s="1"/>
  <c r="U891" i="1" a="1"/>
  <c r="U891" i="1" s="1"/>
  <c r="AI891" i="1"/>
  <c r="BB891" i="1" s="1"/>
  <c r="AJ891" i="1"/>
  <c r="AK891" i="1"/>
  <c r="K894" i="10" s="1"/>
  <c r="AL891" i="1"/>
  <c r="AO891" i="1"/>
  <c r="AP891" i="1"/>
  <c r="M894" i="10" s="1"/>
  <c r="AQ891" i="1"/>
  <c r="BR891" i="1"/>
  <c r="BS891" i="1"/>
  <c r="BT891" i="1"/>
  <c r="A892" i="1"/>
  <c r="C892" i="1"/>
  <c r="G892" i="1"/>
  <c r="M892" i="1" a="1"/>
  <c r="M892" i="1" s="1"/>
  <c r="K892" i="15" s="1"/>
  <c r="N892" i="1" a="1"/>
  <c r="N892" i="1" s="1"/>
  <c r="L892" i="15" s="1"/>
  <c r="R892" i="1"/>
  <c r="S892" i="1" a="1"/>
  <c r="S892" i="1" s="1"/>
  <c r="D892" i="15" s="1"/>
  <c r="T892" i="1" a="1"/>
  <c r="T892" i="1" s="1"/>
  <c r="E892" i="15" s="1"/>
  <c r="U892" i="1" a="1"/>
  <c r="U892" i="1" s="1"/>
  <c r="AI892" i="1"/>
  <c r="BB892" i="1" s="1"/>
  <c r="AJ892" i="1"/>
  <c r="AK892" i="1"/>
  <c r="K895" i="10" s="1"/>
  <c r="AL892" i="1"/>
  <c r="AO892" i="1"/>
  <c r="AP892" i="1"/>
  <c r="M895" i="10" s="1"/>
  <c r="AQ892" i="1"/>
  <c r="BR892" i="1"/>
  <c r="BS892" i="1"/>
  <c r="BT892" i="1"/>
  <c r="A893" i="1"/>
  <c r="C893" i="1"/>
  <c r="G893" i="1"/>
  <c r="M893" i="1" a="1"/>
  <c r="M893" i="1" s="1"/>
  <c r="K893" i="15" s="1"/>
  <c r="N893" i="1" a="1"/>
  <c r="N893" i="1" s="1"/>
  <c r="L893" i="15" s="1"/>
  <c r="R893" i="1"/>
  <c r="S893" i="1" a="1"/>
  <c r="S893" i="1" s="1"/>
  <c r="D893" i="15" s="1"/>
  <c r="T893" i="1" a="1"/>
  <c r="T893" i="1" s="1"/>
  <c r="E893" i="15" s="1"/>
  <c r="U893" i="1" a="1"/>
  <c r="U893" i="1" s="1"/>
  <c r="AI893" i="1"/>
  <c r="BB893" i="1" s="1"/>
  <c r="AJ893" i="1"/>
  <c r="AK893" i="1"/>
  <c r="K896" i="10" s="1"/>
  <c r="AL893" i="1"/>
  <c r="AO893" i="1"/>
  <c r="AP893" i="1"/>
  <c r="M896" i="10" s="1"/>
  <c r="AQ893" i="1"/>
  <c r="BR893" i="1"/>
  <c r="BS893" i="1"/>
  <c r="BT893" i="1"/>
  <c r="A894" i="1"/>
  <c r="C894" i="1"/>
  <c r="G894" i="1"/>
  <c r="M894" i="1" a="1"/>
  <c r="M894" i="1" s="1"/>
  <c r="K894" i="15" s="1"/>
  <c r="N894" i="1" a="1"/>
  <c r="N894" i="1" s="1"/>
  <c r="L894" i="15" s="1"/>
  <c r="R894" i="1"/>
  <c r="S894" i="1" a="1"/>
  <c r="S894" i="1" s="1"/>
  <c r="D894" i="15" s="1"/>
  <c r="T894" i="1" a="1"/>
  <c r="T894" i="1" s="1"/>
  <c r="E894" i="15" s="1"/>
  <c r="U894" i="1" a="1"/>
  <c r="U894" i="1" s="1"/>
  <c r="AI894" i="1"/>
  <c r="BB894" i="1" s="1"/>
  <c r="AJ894" i="1"/>
  <c r="AK894" i="1"/>
  <c r="K897" i="10" s="1"/>
  <c r="AL894" i="1"/>
  <c r="AO894" i="1"/>
  <c r="AP894" i="1"/>
  <c r="M897" i="10" s="1"/>
  <c r="AQ894" i="1"/>
  <c r="BR894" i="1"/>
  <c r="BS894" i="1"/>
  <c r="BT894" i="1"/>
  <c r="A895" i="1"/>
  <c r="C895" i="1"/>
  <c r="G895" i="1"/>
  <c r="M895" i="1" a="1"/>
  <c r="M895" i="1" s="1"/>
  <c r="K895" i="15" s="1"/>
  <c r="N895" i="1" a="1"/>
  <c r="N895" i="1" s="1"/>
  <c r="L895" i="15" s="1"/>
  <c r="R895" i="1"/>
  <c r="S895" i="1" a="1"/>
  <c r="S895" i="1" s="1"/>
  <c r="D895" i="15" s="1"/>
  <c r="T895" i="1" a="1"/>
  <c r="T895" i="1" s="1"/>
  <c r="E895" i="15" s="1"/>
  <c r="U895" i="1" a="1"/>
  <c r="U895" i="1" s="1"/>
  <c r="AI895" i="1"/>
  <c r="BB895" i="1" s="1"/>
  <c r="AJ895" i="1"/>
  <c r="AK895" i="1"/>
  <c r="K898" i="10" s="1"/>
  <c r="AL895" i="1"/>
  <c r="AO895" i="1"/>
  <c r="AP895" i="1"/>
  <c r="M898" i="10" s="1"/>
  <c r="AQ895" i="1"/>
  <c r="BR895" i="1"/>
  <c r="BS895" i="1"/>
  <c r="BT895" i="1"/>
  <c r="A896" i="1"/>
  <c r="C896" i="1"/>
  <c r="G896" i="1"/>
  <c r="M896" i="1" a="1"/>
  <c r="M896" i="1" s="1"/>
  <c r="K896" i="15" s="1"/>
  <c r="N896" i="1" a="1"/>
  <c r="N896" i="1" s="1"/>
  <c r="L896" i="15" s="1"/>
  <c r="R896" i="1"/>
  <c r="S896" i="1" a="1"/>
  <c r="S896" i="1" s="1"/>
  <c r="D896" i="15" s="1"/>
  <c r="T896" i="1" a="1"/>
  <c r="T896" i="1" s="1"/>
  <c r="E896" i="15" s="1"/>
  <c r="U896" i="1" a="1"/>
  <c r="U896" i="1" s="1"/>
  <c r="AI896" i="1"/>
  <c r="BB896" i="1" s="1"/>
  <c r="AJ896" i="1"/>
  <c r="AK896" i="1"/>
  <c r="K899" i="10" s="1"/>
  <c r="AL896" i="1"/>
  <c r="AO896" i="1"/>
  <c r="AP896" i="1"/>
  <c r="M899" i="10" s="1"/>
  <c r="AQ896" i="1"/>
  <c r="BR896" i="1"/>
  <c r="BS896" i="1"/>
  <c r="BT896" i="1"/>
  <c r="A897" i="1"/>
  <c r="C897" i="1"/>
  <c r="G897" i="1"/>
  <c r="M897" i="1" a="1"/>
  <c r="M897" i="1" s="1"/>
  <c r="K897" i="15" s="1"/>
  <c r="N897" i="1" a="1"/>
  <c r="N897" i="1" s="1"/>
  <c r="L897" i="15" s="1"/>
  <c r="R897" i="1"/>
  <c r="S897" i="1" a="1"/>
  <c r="S897" i="1" s="1"/>
  <c r="D897" i="15" s="1"/>
  <c r="T897" i="1" a="1"/>
  <c r="T897" i="1" s="1"/>
  <c r="E897" i="15" s="1"/>
  <c r="U897" i="1" a="1"/>
  <c r="U897" i="1" s="1"/>
  <c r="AI897" i="1"/>
  <c r="BB897" i="1" s="1"/>
  <c r="AJ897" i="1"/>
  <c r="AK897" i="1"/>
  <c r="K900" i="10" s="1"/>
  <c r="AL897" i="1"/>
  <c r="AO897" i="1"/>
  <c r="AP897" i="1"/>
  <c r="M900" i="10" s="1"/>
  <c r="AQ897" i="1"/>
  <c r="BR897" i="1"/>
  <c r="BS897" i="1"/>
  <c r="BT897" i="1"/>
  <c r="A898" i="1"/>
  <c r="C898" i="1"/>
  <c r="G898" i="1"/>
  <c r="M898" i="1" a="1"/>
  <c r="M898" i="1" s="1"/>
  <c r="K898" i="15" s="1"/>
  <c r="N898" i="1" a="1"/>
  <c r="N898" i="1" s="1"/>
  <c r="L898" i="15" s="1"/>
  <c r="R898" i="1"/>
  <c r="S898" i="1" a="1"/>
  <c r="S898" i="1" s="1"/>
  <c r="D898" i="15" s="1"/>
  <c r="T898" i="1" a="1"/>
  <c r="T898" i="1" s="1"/>
  <c r="E898" i="15" s="1"/>
  <c r="U898" i="1" a="1"/>
  <c r="U898" i="1" s="1"/>
  <c r="AI898" i="1"/>
  <c r="BB898" i="1" s="1"/>
  <c r="AJ898" i="1"/>
  <c r="AK898" i="1"/>
  <c r="K901" i="10" s="1"/>
  <c r="AL898" i="1"/>
  <c r="AO898" i="1"/>
  <c r="AP898" i="1"/>
  <c r="M901" i="10" s="1"/>
  <c r="AQ898" i="1"/>
  <c r="BR898" i="1"/>
  <c r="BS898" i="1"/>
  <c r="BT898" i="1"/>
  <c r="A899" i="1"/>
  <c r="C899" i="1"/>
  <c r="G899" i="1"/>
  <c r="M899" i="1" a="1"/>
  <c r="M899" i="1" s="1"/>
  <c r="K899" i="15" s="1"/>
  <c r="N899" i="1" a="1"/>
  <c r="N899" i="1" s="1"/>
  <c r="L899" i="15" s="1"/>
  <c r="R899" i="1"/>
  <c r="S899" i="1" a="1"/>
  <c r="S899" i="1" s="1"/>
  <c r="D899" i="15" s="1"/>
  <c r="T899" i="1" a="1"/>
  <c r="T899" i="1" s="1"/>
  <c r="E899" i="15" s="1"/>
  <c r="U899" i="1" a="1"/>
  <c r="U899" i="1" s="1"/>
  <c r="AI899" i="1"/>
  <c r="BB899" i="1" s="1"/>
  <c r="AJ899" i="1"/>
  <c r="AK899" i="1"/>
  <c r="K902" i="10" s="1"/>
  <c r="AL899" i="1"/>
  <c r="AO899" i="1"/>
  <c r="AP899" i="1"/>
  <c r="M902" i="10" s="1"/>
  <c r="AQ899" i="1"/>
  <c r="BR899" i="1"/>
  <c r="BS899" i="1"/>
  <c r="BT899" i="1"/>
  <c r="A900" i="1"/>
  <c r="C900" i="1"/>
  <c r="G900" i="1"/>
  <c r="M900" i="1" a="1"/>
  <c r="M900" i="1" s="1"/>
  <c r="K900" i="15" s="1"/>
  <c r="N900" i="1" a="1"/>
  <c r="N900" i="1" s="1"/>
  <c r="L900" i="15" s="1"/>
  <c r="R900" i="1"/>
  <c r="S900" i="1" a="1"/>
  <c r="S900" i="1" s="1"/>
  <c r="D900" i="15" s="1"/>
  <c r="T900" i="1" a="1"/>
  <c r="T900" i="1" s="1"/>
  <c r="E900" i="15" s="1"/>
  <c r="U900" i="1" a="1"/>
  <c r="U900" i="1" s="1"/>
  <c r="AI900" i="1"/>
  <c r="BB900" i="1" s="1"/>
  <c r="AJ900" i="1"/>
  <c r="AK900" i="1"/>
  <c r="K903" i="10" s="1"/>
  <c r="AL900" i="1"/>
  <c r="AO900" i="1"/>
  <c r="AP900" i="1"/>
  <c r="M903" i="10" s="1"/>
  <c r="AQ900" i="1"/>
  <c r="BR900" i="1"/>
  <c r="BS900" i="1"/>
  <c r="BT900" i="1"/>
  <c r="A901" i="1"/>
  <c r="C901" i="1"/>
  <c r="G901" i="1"/>
  <c r="M901" i="1" a="1"/>
  <c r="M901" i="1" s="1"/>
  <c r="K901" i="15" s="1"/>
  <c r="N901" i="1" a="1"/>
  <c r="N901" i="1" s="1"/>
  <c r="L901" i="15" s="1"/>
  <c r="R901" i="1"/>
  <c r="S901" i="1" a="1"/>
  <c r="S901" i="1" s="1"/>
  <c r="D901" i="15" s="1"/>
  <c r="T901" i="1" a="1"/>
  <c r="T901" i="1" s="1"/>
  <c r="E901" i="15" s="1"/>
  <c r="U901" i="1" a="1"/>
  <c r="U901" i="1" s="1"/>
  <c r="AI901" i="1"/>
  <c r="BB901" i="1" s="1"/>
  <c r="AJ901" i="1"/>
  <c r="AK901" i="1"/>
  <c r="K904" i="10" s="1"/>
  <c r="AL901" i="1"/>
  <c r="AO901" i="1"/>
  <c r="AP901" i="1"/>
  <c r="M904" i="10" s="1"/>
  <c r="AQ901" i="1"/>
  <c r="BR901" i="1"/>
  <c r="BS901" i="1"/>
  <c r="BT901" i="1"/>
  <c r="A902" i="1"/>
  <c r="C902" i="1"/>
  <c r="G902" i="1"/>
  <c r="M902" i="1" a="1"/>
  <c r="M902" i="1" s="1"/>
  <c r="K902" i="15" s="1"/>
  <c r="N902" i="1" a="1"/>
  <c r="N902" i="1" s="1"/>
  <c r="L902" i="15" s="1"/>
  <c r="R902" i="1"/>
  <c r="S902" i="1" a="1"/>
  <c r="S902" i="1" s="1"/>
  <c r="D902" i="15" s="1"/>
  <c r="T902" i="1" a="1"/>
  <c r="T902" i="1" s="1"/>
  <c r="E902" i="15" s="1"/>
  <c r="U902" i="1" a="1"/>
  <c r="U902" i="1" s="1"/>
  <c r="AI902" i="1"/>
  <c r="BB902" i="1" s="1"/>
  <c r="AJ902" i="1"/>
  <c r="AK902" i="1"/>
  <c r="K905" i="10" s="1"/>
  <c r="AL902" i="1"/>
  <c r="AO902" i="1"/>
  <c r="AP902" i="1"/>
  <c r="M905" i="10" s="1"/>
  <c r="AQ902" i="1"/>
  <c r="BR902" i="1"/>
  <c r="BS902" i="1"/>
  <c r="BT902" i="1"/>
  <c r="A903" i="1"/>
  <c r="C903" i="1"/>
  <c r="G903" i="1"/>
  <c r="M903" i="1" a="1"/>
  <c r="M903" i="1" s="1"/>
  <c r="K903" i="15" s="1"/>
  <c r="N903" i="1" a="1"/>
  <c r="N903" i="1" s="1"/>
  <c r="L903" i="15" s="1"/>
  <c r="R903" i="1"/>
  <c r="S903" i="1" a="1"/>
  <c r="S903" i="1" s="1"/>
  <c r="D903" i="15" s="1"/>
  <c r="T903" i="1" a="1"/>
  <c r="T903" i="1" s="1"/>
  <c r="E903" i="15" s="1"/>
  <c r="U903" i="1" a="1"/>
  <c r="U903" i="1" s="1"/>
  <c r="AI903" i="1"/>
  <c r="BB903" i="1" s="1"/>
  <c r="AJ903" i="1"/>
  <c r="AK903" i="1"/>
  <c r="K906" i="10" s="1"/>
  <c r="AL903" i="1"/>
  <c r="AO903" i="1"/>
  <c r="AP903" i="1"/>
  <c r="M906" i="10" s="1"/>
  <c r="AQ903" i="1"/>
  <c r="BR903" i="1"/>
  <c r="BS903" i="1"/>
  <c r="BT903" i="1"/>
  <c r="A904" i="1"/>
  <c r="C904" i="1"/>
  <c r="G904" i="1"/>
  <c r="M904" i="1" a="1"/>
  <c r="M904" i="1" s="1"/>
  <c r="K904" i="15" s="1"/>
  <c r="N904" i="1" a="1"/>
  <c r="N904" i="1" s="1"/>
  <c r="L904" i="15" s="1"/>
  <c r="R904" i="1"/>
  <c r="S904" i="1" a="1"/>
  <c r="S904" i="1" s="1"/>
  <c r="D904" i="15" s="1"/>
  <c r="T904" i="1" a="1"/>
  <c r="T904" i="1" s="1"/>
  <c r="E904" i="15" s="1"/>
  <c r="U904" i="1" a="1"/>
  <c r="U904" i="1" s="1"/>
  <c r="AI904" i="1"/>
  <c r="BB904" i="1" s="1"/>
  <c r="AJ904" i="1"/>
  <c r="AK904" i="1"/>
  <c r="K907" i="10" s="1"/>
  <c r="AL904" i="1"/>
  <c r="AO904" i="1"/>
  <c r="AP904" i="1"/>
  <c r="M907" i="10" s="1"/>
  <c r="AQ904" i="1"/>
  <c r="BR904" i="1"/>
  <c r="BS904" i="1"/>
  <c r="BT904" i="1"/>
  <c r="A905" i="1"/>
  <c r="C905" i="1"/>
  <c r="G905" i="1"/>
  <c r="M905" i="1" a="1"/>
  <c r="M905" i="1" s="1"/>
  <c r="K905" i="15" s="1"/>
  <c r="N905" i="1" a="1"/>
  <c r="N905" i="1" s="1"/>
  <c r="L905" i="15" s="1"/>
  <c r="R905" i="1"/>
  <c r="S905" i="1" a="1"/>
  <c r="S905" i="1" s="1"/>
  <c r="D905" i="15" s="1"/>
  <c r="T905" i="1" a="1"/>
  <c r="T905" i="1" s="1"/>
  <c r="E905" i="15" s="1"/>
  <c r="U905" i="1" a="1"/>
  <c r="U905" i="1" s="1"/>
  <c r="AI905" i="1"/>
  <c r="BB905" i="1" s="1"/>
  <c r="AJ905" i="1"/>
  <c r="AK905" i="1"/>
  <c r="K908" i="10" s="1"/>
  <c r="AL905" i="1"/>
  <c r="AO905" i="1"/>
  <c r="AP905" i="1"/>
  <c r="M908" i="10" s="1"/>
  <c r="AQ905" i="1"/>
  <c r="BR905" i="1"/>
  <c r="BS905" i="1"/>
  <c r="BT905" i="1"/>
  <c r="A906" i="1"/>
  <c r="C906" i="1"/>
  <c r="G906" i="1"/>
  <c r="M906" i="1" a="1"/>
  <c r="M906" i="1" s="1"/>
  <c r="K906" i="15" s="1"/>
  <c r="N906" i="1" a="1"/>
  <c r="N906" i="1" s="1"/>
  <c r="L906" i="15" s="1"/>
  <c r="R906" i="1"/>
  <c r="S906" i="1" a="1"/>
  <c r="S906" i="1" s="1"/>
  <c r="D906" i="15" s="1"/>
  <c r="T906" i="1" a="1"/>
  <c r="T906" i="1" s="1"/>
  <c r="E906" i="15" s="1"/>
  <c r="U906" i="1" a="1"/>
  <c r="U906" i="1" s="1"/>
  <c r="AI906" i="1"/>
  <c r="BB906" i="1" s="1"/>
  <c r="AJ906" i="1"/>
  <c r="AK906" i="1"/>
  <c r="K909" i="10" s="1"/>
  <c r="AL906" i="1"/>
  <c r="AO906" i="1"/>
  <c r="AP906" i="1"/>
  <c r="M909" i="10" s="1"/>
  <c r="AQ906" i="1"/>
  <c r="BR906" i="1"/>
  <c r="BS906" i="1"/>
  <c r="BT906" i="1"/>
  <c r="A907" i="1"/>
  <c r="C907" i="1"/>
  <c r="G907" i="1"/>
  <c r="M907" i="1" a="1"/>
  <c r="M907" i="1" s="1"/>
  <c r="K907" i="15" s="1"/>
  <c r="N907" i="1" a="1"/>
  <c r="N907" i="1" s="1"/>
  <c r="L907" i="15" s="1"/>
  <c r="R907" i="1"/>
  <c r="S907" i="1" a="1"/>
  <c r="S907" i="1" s="1"/>
  <c r="D907" i="15" s="1"/>
  <c r="T907" i="1" a="1"/>
  <c r="T907" i="1" s="1"/>
  <c r="E907" i="15" s="1"/>
  <c r="U907" i="1" a="1"/>
  <c r="U907" i="1" s="1"/>
  <c r="AI907" i="1"/>
  <c r="BB907" i="1" s="1"/>
  <c r="AJ907" i="1"/>
  <c r="AK907" i="1"/>
  <c r="K910" i="10" s="1"/>
  <c r="AL907" i="1"/>
  <c r="AO907" i="1"/>
  <c r="AP907" i="1"/>
  <c r="M910" i="10" s="1"/>
  <c r="AQ907" i="1"/>
  <c r="BR907" i="1"/>
  <c r="BS907" i="1"/>
  <c r="BT907" i="1"/>
  <c r="A908" i="1"/>
  <c r="C908" i="1"/>
  <c r="G908" i="1"/>
  <c r="M908" i="1" a="1"/>
  <c r="M908" i="1" s="1"/>
  <c r="K908" i="15" s="1"/>
  <c r="N908" i="1" a="1"/>
  <c r="N908" i="1" s="1"/>
  <c r="L908" i="15" s="1"/>
  <c r="R908" i="1"/>
  <c r="S908" i="1" a="1"/>
  <c r="S908" i="1" s="1"/>
  <c r="D908" i="15" s="1"/>
  <c r="T908" i="1" a="1"/>
  <c r="T908" i="1" s="1"/>
  <c r="E908" i="15" s="1"/>
  <c r="U908" i="1" a="1"/>
  <c r="U908" i="1" s="1"/>
  <c r="AI908" i="1"/>
  <c r="BB908" i="1" s="1"/>
  <c r="AJ908" i="1"/>
  <c r="AK908" i="1"/>
  <c r="K911" i="10" s="1"/>
  <c r="AL908" i="1"/>
  <c r="AO908" i="1"/>
  <c r="AP908" i="1"/>
  <c r="M911" i="10" s="1"/>
  <c r="AQ908" i="1"/>
  <c r="BR908" i="1"/>
  <c r="BS908" i="1"/>
  <c r="BT908" i="1"/>
  <c r="A909" i="1"/>
  <c r="C909" i="1"/>
  <c r="G909" i="1"/>
  <c r="M909" i="1" a="1"/>
  <c r="M909" i="1" s="1"/>
  <c r="K909" i="15" s="1"/>
  <c r="N909" i="1" a="1"/>
  <c r="N909" i="1" s="1"/>
  <c r="L909" i="15" s="1"/>
  <c r="R909" i="1"/>
  <c r="S909" i="1" a="1"/>
  <c r="S909" i="1" s="1"/>
  <c r="D909" i="15" s="1"/>
  <c r="T909" i="1" a="1"/>
  <c r="T909" i="1" s="1"/>
  <c r="E909" i="15" s="1"/>
  <c r="U909" i="1" a="1"/>
  <c r="U909" i="1" s="1"/>
  <c r="AI909" i="1"/>
  <c r="BB909" i="1" s="1"/>
  <c r="AJ909" i="1"/>
  <c r="AK909" i="1"/>
  <c r="K912" i="10" s="1"/>
  <c r="AL909" i="1"/>
  <c r="AO909" i="1"/>
  <c r="AP909" i="1"/>
  <c r="M912" i="10" s="1"/>
  <c r="AQ909" i="1"/>
  <c r="BR909" i="1"/>
  <c r="BS909" i="1"/>
  <c r="BT909" i="1"/>
  <c r="A910" i="1"/>
  <c r="C910" i="1"/>
  <c r="G910" i="1"/>
  <c r="M910" i="1" a="1"/>
  <c r="M910" i="1" s="1"/>
  <c r="K910" i="15" s="1"/>
  <c r="N910" i="1" a="1"/>
  <c r="N910" i="1" s="1"/>
  <c r="L910" i="15" s="1"/>
  <c r="R910" i="1"/>
  <c r="S910" i="1" a="1"/>
  <c r="S910" i="1" s="1"/>
  <c r="D910" i="15" s="1"/>
  <c r="T910" i="1" a="1"/>
  <c r="T910" i="1" s="1"/>
  <c r="E910" i="15" s="1"/>
  <c r="U910" i="1" a="1"/>
  <c r="U910" i="1" s="1"/>
  <c r="AI910" i="1"/>
  <c r="BB910" i="1" s="1"/>
  <c r="AJ910" i="1"/>
  <c r="AK910" i="1"/>
  <c r="K913" i="10" s="1"/>
  <c r="AL910" i="1"/>
  <c r="AO910" i="1"/>
  <c r="AP910" i="1"/>
  <c r="M913" i="10" s="1"/>
  <c r="AQ910" i="1"/>
  <c r="BR910" i="1"/>
  <c r="BS910" i="1"/>
  <c r="BT910" i="1"/>
  <c r="A911" i="1"/>
  <c r="C911" i="1"/>
  <c r="G911" i="1"/>
  <c r="M911" i="1" a="1"/>
  <c r="M911" i="1" s="1"/>
  <c r="K911" i="15" s="1"/>
  <c r="N911" i="1" a="1"/>
  <c r="N911" i="1" s="1"/>
  <c r="L911" i="15" s="1"/>
  <c r="R911" i="1"/>
  <c r="S911" i="1" a="1"/>
  <c r="S911" i="1" s="1"/>
  <c r="D911" i="15" s="1"/>
  <c r="T911" i="1" a="1"/>
  <c r="T911" i="1" s="1"/>
  <c r="E911" i="15" s="1"/>
  <c r="U911" i="1" a="1"/>
  <c r="U911" i="1" s="1"/>
  <c r="AI911" i="1"/>
  <c r="BB911" i="1" s="1"/>
  <c r="AJ911" i="1"/>
  <c r="AK911" i="1"/>
  <c r="K914" i="10" s="1"/>
  <c r="AL911" i="1"/>
  <c r="AO911" i="1"/>
  <c r="AP911" i="1"/>
  <c r="M914" i="10" s="1"/>
  <c r="AQ911" i="1"/>
  <c r="BR911" i="1"/>
  <c r="BS911" i="1"/>
  <c r="BT911" i="1"/>
  <c r="A912" i="1"/>
  <c r="C912" i="1"/>
  <c r="G912" i="1"/>
  <c r="M912" i="1" a="1"/>
  <c r="M912" i="1" s="1"/>
  <c r="K912" i="15" s="1"/>
  <c r="N912" i="1" a="1"/>
  <c r="N912" i="1" s="1"/>
  <c r="L912" i="15" s="1"/>
  <c r="R912" i="1"/>
  <c r="S912" i="1" a="1"/>
  <c r="S912" i="1" s="1"/>
  <c r="D912" i="15" s="1"/>
  <c r="T912" i="1" a="1"/>
  <c r="T912" i="1" s="1"/>
  <c r="E912" i="15" s="1"/>
  <c r="U912" i="1" a="1"/>
  <c r="U912" i="1" s="1"/>
  <c r="AI912" i="1"/>
  <c r="BB912" i="1" s="1"/>
  <c r="AJ912" i="1"/>
  <c r="AK912" i="1"/>
  <c r="K915" i="10" s="1"/>
  <c r="AL912" i="1"/>
  <c r="AO912" i="1"/>
  <c r="AP912" i="1"/>
  <c r="M915" i="10" s="1"/>
  <c r="AQ912" i="1"/>
  <c r="BR912" i="1"/>
  <c r="BS912" i="1"/>
  <c r="BT912" i="1"/>
  <c r="A913" i="1"/>
  <c r="C913" i="1"/>
  <c r="G913" i="1"/>
  <c r="M913" i="1" a="1"/>
  <c r="M913" i="1" s="1"/>
  <c r="K913" i="15" s="1"/>
  <c r="N913" i="1" a="1"/>
  <c r="N913" i="1" s="1"/>
  <c r="L913" i="15" s="1"/>
  <c r="R913" i="1"/>
  <c r="S913" i="1" a="1"/>
  <c r="S913" i="1" s="1"/>
  <c r="D913" i="15" s="1"/>
  <c r="T913" i="1" a="1"/>
  <c r="T913" i="1" s="1"/>
  <c r="E913" i="15" s="1"/>
  <c r="U913" i="1" a="1"/>
  <c r="U913" i="1" s="1"/>
  <c r="AI913" i="1"/>
  <c r="BB913" i="1" s="1"/>
  <c r="AJ913" i="1"/>
  <c r="AK913" i="1"/>
  <c r="K916" i="10" s="1"/>
  <c r="AL913" i="1"/>
  <c r="AO913" i="1"/>
  <c r="AP913" i="1"/>
  <c r="M916" i="10" s="1"/>
  <c r="AQ913" i="1"/>
  <c r="BR913" i="1"/>
  <c r="BS913" i="1"/>
  <c r="BT913" i="1"/>
  <c r="A914" i="1"/>
  <c r="C914" i="1"/>
  <c r="G914" i="1"/>
  <c r="M914" i="1" a="1"/>
  <c r="M914" i="1" s="1"/>
  <c r="K914" i="15" s="1"/>
  <c r="N914" i="1" a="1"/>
  <c r="N914" i="1" s="1"/>
  <c r="L914" i="15" s="1"/>
  <c r="R914" i="1"/>
  <c r="S914" i="1" a="1"/>
  <c r="S914" i="1" s="1"/>
  <c r="D914" i="15" s="1"/>
  <c r="T914" i="1" a="1"/>
  <c r="T914" i="1" s="1"/>
  <c r="E914" i="15" s="1"/>
  <c r="U914" i="1" a="1"/>
  <c r="U914" i="1" s="1"/>
  <c r="AI914" i="1"/>
  <c r="BB914" i="1" s="1"/>
  <c r="AJ914" i="1"/>
  <c r="AK914" i="1"/>
  <c r="K917" i="10" s="1"/>
  <c r="AL914" i="1"/>
  <c r="AO914" i="1"/>
  <c r="AP914" i="1"/>
  <c r="M917" i="10" s="1"/>
  <c r="AQ914" i="1"/>
  <c r="BR914" i="1"/>
  <c r="BS914" i="1"/>
  <c r="BT914" i="1"/>
  <c r="A915" i="1"/>
  <c r="C915" i="1"/>
  <c r="G915" i="1"/>
  <c r="M915" i="1" a="1"/>
  <c r="M915" i="1" s="1"/>
  <c r="K915" i="15" s="1"/>
  <c r="N915" i="1" a="1"/>
  <c r="N915" i="1" s="1"/>
  <c r="L915" i="15" s="1"/>
  <c r="R915" i="1"/>
  <c r="S915" i="1" a="1"/>
  <c r="S915" i="1" s="1"/>
  <c r="D915" i="15" s="1"/>
  <c r="T915" i="1" a="1"/>
  <c r="T915" i="1" s="1"/>
  <c r="E915" i="15" s="1"/>
  <c r="U915" i="1" a="1"/>
  <c r="U915" i="1" s="1"/>
  <c r="AI915" i="1"/>
  <c r="BB915" i="1" s="1"/>
  <c r="AJ915" i="1"/>
  <c r="AK915" i="1"/>
  <c r="K918" i="10" s="1"/>
  <c r="AL915" i="1"/>
  <c r="AO915" i="1"/>
  <c r="AP915" i="1"/>
  <c r="M918" i="10" s="1"/>
  <c r="AQ915" i="1"/>
  <c r="BR915" i="1"/>
  <c r="BS915" i="1"/>
  <c r="BT915" i="1"/>
  <c r="A916" i="1"/>
  <c r="C916" i="1"/>
  <c r="G916" i="1"/>
  <c r="M916" i="1" a="1"/>
  <c r="M916" i="1" s="1"/>
  <c r="K916" i="15" s="1"/>
  <c r="N916" i="1" a="1"/>
  <c r="N916" i="1" s="1"/>
  <c r="L916" i="15" s="1"/>
  <c r="R916" i="1"/>
  <c r="S916" i="1" a="1"/>
  <c r="S916" i="1" s="1"/>
  <c r="D916" i="15" s="1"/>
  <c r="T916" i="1" a="1"/>
  <c r="T916" i="1" s="1"/>
  <c r="E916" i="15" s="1"/>
  <c r="U916" i="1" a="1"/>
  <c r="U916" i="1" s="1"/>
  <c r="AI916" i="1"/>
  <c r="BB916" i="1" s="1"/>
  <c r="AJ916" i="1"/>
  <c r="AK916" i="1"/>
  <c r="K919" i="10" s="1"/>
  <c r="AL916" i="1"/>
  <c r="AO916" i="1"/>
  <c r="AP916" i="1"/>
  <c r="M919" i="10" s="1"/>
  <c r="AQ916" i="1"/>
  <c r="BR916" i="1"/>
  <c r="BS916" i="1"/>
  <c r="BT916" i="1"/>
  <c r="A917" i="1"/>
  <c r="C917" i="1"/>
  <c r="G917" i="1"/>
  <c r="M917" i="1" a="1"/>
  <c r="M917" i="1" s="1"/>
  <c r="K917" i="15" s="1"/>
  <c r="N917" i="1" a="1"/>
  <c r="N917" i="1" s="1"/>
  <c r="L917" i="15" s="1"/>
  <c r="R917" i="1"/>
  <c r="S917" i="1" a="1"/>
  <c r="S917" i="1" s="1"/>
  <c r="D917" i="15" s="1"/>
  <c r="T917" i="1" a="1"/>
  <c r="T917" i="1" s="1"/>
  <c r="E917" i="15" s="1"/>
  <c r="U917" i="1" a="1"/>
  <c r="U917" i="1" s="1"/>
  <c r="AI917" i="1"/>
  <c r="BB917" i="1" s="1"/>
  <c r="AJ917" i="1"/>
  <c r="AK917" i="1"/>
  <c r="K920" i="10" s="1"/>
  <c r="AL917" i="1"/>
  <c r="AO917" i="1"/>
  <c r="AP917" i="1"/>
  <c r="M920" i="10" s="1"/>
  <c r="AQ917" i="1"/>
  <c r="BR917" i="1"/>
  <c r="BS917" i="1"/>
  <c r="BT917" i="1"/>
  <c r="A918" i="1"/>
  <c r="C918" i="1"/>
  <c r="G918" i="1"/>
  <c r="M918" i="1" a="1"/>
  <c r="M918" i="1" s="1"/>
  <c r="K918" i="15" s="1"/>
  <c r="N918" i="1" a="1"/>
  <c r="N918" i="1" s="1"/>
  <c r="L918" i="15" s="1"/>
  <c r="R918" i="1"/>
  <c r="S918" i="1" a="1"/>
  <c r="S918" i="1" s="1"/>
  <c r="D918" i="15" s="1"/>
  <c r="T918" i="1" a="1"/>
  <c r="T918" i="1" s="1"/>
  <c r="E918" i="15" s="1"/>
  <c r="U918" i="1" a="1"/>
  <c r="U918" i="1" s="1"/>
  <c r="AI918" i="1"/>
  <c r="BB918" i="1" s="1"/>
  <c r="AJ918" i="1"/>
  <c r="AK918" i="1"/>
  <c r="K921" i="10" s="1"/>
  <c r="AL918" i="1"/>
  <c r="AO918" i="1"/>
  <c r="AP918" i="1"/>
  <c r="M921" i="10" s="1"/>
  <c r="AQ918" i="1"/>
  <c r="BR918" i="1"/>
  <c r="BS918" i="1"/>
  <c r="BT918" i="1"/>
  <c r="A919" i="1"/>
  <c r="C919" i="1"/>
  <c r="G919" i="1"/>
  <c r="M919" i="1" a="1"/>
  <c r="M919" i="1" s="1"/>
  <c r="K919" i="15" s="1"/>
  <c r="N919" i="1" a="1"/>
  <c r="N919" i="1" s="1"/>
  <c r="L919" i="15" s="1"/>
  <c r="R919" i="1"/>
  <c r="S919" i="1" a="1"/>
  <c r="S919" i="1" s="1"/>
  <c r="D919" i="15" s="1"/>
  <c r="T919" i="1" a="1"/>
  <c r="T919" i="1" s="1"/>
  <c r="E919" i="15" s="1"/>
  <c r="U919" i="1" a="1"/>
  <c r="U919" i="1" s="1"/>
  <c r="AI919" i="1"/>
  <c r="BB919" i="1" s="1"/>
  <c r="AJ919" i="1"/>
  <c r="AK919" i="1"/>
  <c r="K922" i="10" s="1"/>
  <c r="AL919" i="1"/>
  <c r="AO919" i="1"/>
  <c r="AP919" i="1"/>
  <c r="M922" i="10" s="1"/>
  <c r="AQ919" i="1"/>
  <c r="BR919" i="1"/>
  <c r="BS919" i="1"/>
  <c r="BT919" i="1"/>
  <c r="A920" i="1"/>
  <c r="C920" i="1"/>
  <c r="G920" i="1"/>
  <c r="M920" i="1" a="1"/>
  <c r="M920" i="1" s="1"/>
  <c r="K920" i="15" s="1"/>
  <c r="N920" i="1" a="1"/>
  <c r="N920" i="1" s="1"/>
  <c r="L920" i="15" s="1"/>
  <c r="R920" i="1"/>
  <c r="S920" i="1" a="1"/>
  <c r="S920" i="1" s="1"/>
  <c r="D920" i="15" s="1"/>
  <c r="T920" i="1" a="1"/>
  <c r="T920" i="1" s="1"/>
  <c r="E920" i="15" s="1"/>
  <c r="U920" i="1" a="1"/>
  <c r="U920" i="1" s="1"/>
  <c r="AI920" i="1"/>
  <c r="BB920" i="1" s="1"/>
  <c r="AJ920" i="1"/>
  <c r="AK920" i="1"/>
  <c r="K923" i="10" s="1"/>
  <c r="AL920" i="1"/>
  <c r="AO920" i="1"/>
  <c r="AP920" i="1"/>
  <c r="M923" i="10" s="1"/>
  <c r="AQ920" i="1"/>
  <c r="BR920" i="1"/>
  <c r="BS920" i="1"/>
  <c r="BT920" i="1"/>
  <c r="A921" i="1"/>
  <c r="C921" i="1"/>
  <c r="G921" i="1"/>
  <c r="M921" i="1" a="1"/>
  <c r="M921" i="1" s="1"/>
  <c r="K921" i="15" s="1"/>
  <c r="N921" i="1" a="1"/>
  <c r="N921" i="1" s="1"/>
  <c r="L921" i="15" s="1"/>
  <c r="R921" i="1"/>
  <c r="S921" i="1" a="1"/>
  <c r="S921" i="1" s="1"/>
  <c r="D921" i="15" s="1"/>
  <c r="T921" i="1" a="1"/>
  <c r="T921" i="1" s="1"/>
  <c r="E921" i="15" s="1"/>
  <c r="U921" i="1" a="1"/>
  <c r="U921" i="1" s="1"/>
  <c r="AI921" i="1"/>
  <c r="BB921" i="1" s="1"/>
  <c r="AJ921" i="1"/>
  <c r="AK921" i="1"/>
  <c r="K924" i="10" s="1"/>
  <c r="AL921" i="1"/>
  <c r="AO921" i="1"/>
  <c r="AP921" i="1"/>
  <c r="M924" i="10" s="1"/>
  <c r="AQ921" i="1"/>
  <c r="BR921" i="1"/>
  <c r="BS921" i="1"/>
  <c r="BT921" i="1"/>
  <c r="A922" i="1"/>
  <c r="C922" i="1"/>
  <c r="G922" i="1"/>
  <c r="M922" i="1" a="1"/>
  <c r="M922" i="1" s="1"/>
  <c r="K922" i="15" s="1"/>
  <c r="N922" i="1" a="1"/>
  <c r="N922" i="1" s="1"/>
  <c r="L922" i="15" s="1"/>
  <c r="R922" i="1"/>
  <c r="S922" i="1" a="1"/>
  <c r="S922" i="1" s="1"/>
  <c r="D922" i="15" s="1"/>
  <c r="T922" i="1" a="1"/>
  <c r="T922" i="1" s="1"/>
  <c r="E922" i="15" s="1"/>
  <c r="U922" i="1" a="1"/>
  <c r="U922" i="1" s="1"/>
  <c r="AI922" i="1"/>
  <c r="BB922" i="1" s="1"/>
  <c r="AJ922" i="1"/>
  <c r="AK922" i="1"/>
  <c r="K925" i="10" s="1"/>
  <c r="AL922" i="1"/>
  <c r="AO922" i="1"/>
  <c r="AP922" i="1"/>
  <c r="M925" i="10" s="1"/>
  <c r="AQ922" i="1"/>
  <c r="BR922" i="1"/>
  <c r="BS922" i="1"/>
  <c r="BT922" i="1"/>
  <c r="A923" i="1"/>
  <c r="C923" i="1"/>
  <c r="G923" i="1"/>
  <c r="M923" i="1" a="1"/>
  <c r="M923" i="1" s="1"/>
  <c r="K923" i="15" s="1"/>
  <c r="N923" i="1" a="1"/>
  <c r="N923" i="1" s="1"/>
  <c r="L923" i="15" s="1"/>
  <c r="R923" i="1"/>
  <c r="S923" i="1" a="1"/>
  <c r="S923" i="1" s="1"/>
  <c r="D923" i="15" s="1"/>
  <c r="T923" i="1" a="1"/>
  <c r="T923" i="1" s="1"/>
  <c r="E923" i="15" s="1"/>
  <c r="U923" i="1" a="1"/>
  <c r="U923" i="1" s="1"/>
  <c r="AI923" i="1"/>
  <c r="BB923" i="1" s="1"/>
  <c r="AJ923" i="1"/>
  <c r="AK923" i="1"/>
  <c r="K926" i="10" s="1"/>
  <c r="AL923" i="1"/>
  <c r="AO923" i="1"/>
  <c r="AP923" i="1"/>
  <c r="M926" i="10" s="1"/>
  <c r="AQ923" i="1"/>
  <c r="BR923" i="1"/>
  <c r="BS923" i="1"/>
  <c r="BT923" i="1"/>
  <c r="A924" i="1"/>
  <c r="C924" i="1"/>
  <c r="G924" i="1"/>
  <c r="M924" i="1" a="1"/>
  <c r="M924" i="1" s="1"/>
  <c r="K924" i="15" s="1"/>
  <c r="N924" i="1" a="1"/>
  <c r="N924" i="1" s="1"/>
  <c r="L924" i="15" s="1"/>
  <c r="R924" i="1"/>
  <c r="S924" i="1" a="1"/>
  <c r="S924" i="1" s="1"/>
  <c r="D924" i="15" s="1"/>
  <c r="T924" i="1" a="1"/>
  <c r="T924" i="1" s="1"/>
  <c r="E924" i="15" s="1"/>
  <c r="U924" i="1" a="1"/>
  <c r="U924" i="1" s="1"/>
  <c r="AI924" i="1"/>
  <c r="BB924" i="1" s="1"/>
  <c r="AJ924" i="1"/>
  <c r="AK924" i="1"/>
  <c r="K927" i="10" s="1"/>
  <c r="AL924" i="1"/>
  <c r="AO924" i="1"/>
  <c r="AP924" i="1"/>
  <c r="M927" i="10" s="1"/>
  <c r="AQ924" i="1"/>
  <c r="BR924" i="1"/>
  <c r="BS924" i="1"/>
  <c r="BT924" i="1"/>
  <c r="A925" i="1"/>
  <c r="C925" i="1"/>
  <c r="G925" i="1"/>
  <c r="M925" i="1" a="1"/>
  <c r="M925" i="1" s="1"/>
  <c r="K925" i="15" s="1"/>
  <c r="N925" i="1" a="1"/>
  <c r="N925" i="1" s="1"/>
  <c r="L925" i="15" s="1"/>
  <c r="R925" i="1"/>
  <c r="S925" i="1" a="1"/>
  <c r="S925" i="1" s="1"/>
  <c r="D925" i="15" s="1"/>
  <c r="T925" i="1" a="1"/>
  <c r="T925" i="1" s="1"/>
  <c r="E925" i="15" s="1"/>
  <c r="U925" i="1" a="1"/>
  <c r="U925" i="1" s="1"/>
  <c r="AI925" i="1"/>
  <c r="BB925" i="1" s="1"/>
  <c r="AJ925" i="1"/>
  <c r="AK925" i="1"/>
  <c r="K928" i="10" s="1"/>
  <c r="AL925" i="1"/>
  <c r="AO925" i="1"/>
  <c r="AP925" i="1"/>
  <c r="M928" i="10" s="1"/>
  <c r="AQ925" i="1"/>
  <c r="BR925" i="1"/>
  <c r="BS925" i="1"/>
  <c r="BT925" i="1"/>
  <c r="A926" i="1"/>
  <c r="C926" i="1"/>
  <c r="G926" i="1"/>
  <c r="M926" i="1" a="1"/>
  <c r="M926" i="1" s="1"/>
  <c r="K926" i="15" s="1"/>
  <c r="N926" i="1" a="1"/>
  <c r="N926" i="1" s="1"/>
  <c r="L926" i="15" s="1"/>
  <c r="R926" i="1"/>
  <c r="S926" i="1" a="1"/>
  <c r="S926" i="1" s="1"/>
  <c r="D926" i="15" s="1"/>
  <c r="T926" i="1" a="1"/>
  <c r="T926" i="1" s="1"/>
  <c r="E926" i="15" s="1"/>
  <c r="U926" i="1" a="1"/>
  <c r="U926" i="1" s="1"/>
  <c r="AI926" i="1"/>
  <c r="BB926" i="1" s="1"/>
  <c r="AJ926" i="1"/>
  <c r="AK926" i="1"/>
  <c r="K929" i="10" s="1"/>
  <c r="AL926" i="1"/>
  <c r="AO926" i="1"/>
  <c r="AP926" i="1"/>
  <c r="M929" i="10" s="1"/>
  <c r="AQ926" i="1"/>
  <c r="BR926" i="1"/>
  <c r="BS926" i="1"/>
  <c r="BT926" i="1"/>
  <c r="A927" i="1"/>
  <c r="C927" i="1"/>
  <c r="G927" i="1"/>
  <c r="M927" i="1" a="1"/>
  <c r="M927" i="1" s="1"/>
  <c r="K927" i="15" s="1"/>
  <c r="N927" i="1" a="1"/>
  <c r="N927" i="1" s="1"/>
  <c r="L927" i="15" s="1"/>
  <c r="R927" i="1"/>
  <c r="S927" i="1" a="1"/>
  <c r="S927" i="1" s="1"/>
  <c r="D927" i="15" s="1"/>
  <c r="T927" i="1" a="1"/>
  <c r="T927" i="1" s="1"/>
  <c r="E927" i="15" s="1"/>
  <c r="U927" i="1" a="1"/>
  <c r="U927" i="1" s="1"/>
  <c r="AI927" i="1"/>
  <c r="BB927" i="1" s="1"/>
  <c r="AJ927" i="1"/>
  <c r="AK927" i="1"/>
  <c r="K930" i="10" s="1"/>
  <c r="AL927" i="1"/>
  <c r="AO927" i="1"/>
  <c r="AP927" i="1"/>
  <c r="M930" i="10" s="1"/>
  <c r="AQ927" i="1"/>
  <c r="BR927" i="1"/>
  <c r="BS927" i="1"/>
  <c r="BT927" i="1"/>
  <c r="A928" i="1"/>
  <c r="C928" i="1"/>
  <c r="G928" i="1"/>
  <c r="M928" i="1" a="1"/>
  <c r="M928" i="1" s="1"/>
  <c r="K928" i="15" s="1"/>
  <c r="N928" i="1" a="1"/>
  <c r="N928" i="1" s="1"/>
  <c r="L928" i="15" s="1"/>
  <c r="R928" i="1"/>
  <c r="S928" i="1" a="1"/>
  <c r="S928" i="1" s="1"/>
  <c r="D928" i="15" s="1"/>
  <c r="T928" i="1" a="1"/>
  <c r="T928" i="1" s="1"/>
  <c r="E928" i="15" s="1"/>
  <c r="U928" i="1" a="1"/>
  <c r="U928" i="1" s="1"/>
  <c r="AI928" i="1"/>
  <c r="BB928" i="1" s="1"/>
  <c r="AJ928" i="1"/>
  <c r="AK928" i="1"/>
  <c r="K931" i="10" s="1"/>
  <c r="AL928" i="1"/>
  <c r="AO928" i="1"/>
  <c r="AP928" i="1"/>
  <c r="M931" i="10" s="1"/>
  <c r="AQ928" i="1"/>
  <c r="BR928" i="1"/>
  <c r="BS928" i="1"/>
  <c r="BT928" i="1"/>
  <c r="A929" i="1"/>
  <c r="C929" i="1"/>
  <c r="G929" i="1"/>
  <c r="M929" i="1" a="1"/>
  <c r="M929" i="1" s="1"/>
  <c r="K929" i="15" s="1"/>
  <c r="N929" i="1" a="1"/>
  <c r="N929" i="1" s="1"/>
  <c r="L929" i="15" s="1"/>
  <c r="R929" i="1"/>
  <c r="S929" i="1" a="1"/>
  <c r="S929" i="1" s="1"/>
  <c r="D929" i="15" s="1"/>
  <c r="T929" i="1" a="1"/>
  <c r="T929" i="1" s="1"/>
  <c r="E929" i="15" s="1"/>
  <c r="U929" i="1" a="1"/>
  <c r="U929" i="1" s="1"/>
  <c r="AI929" i="1"/>
  <c r="BB929" i="1" s="1"/>
  <c r="AJ929" i="1"/>
  <c r="AK929" i="1"/>
  <c r="K932" i="10" s="1"/>
  <c r="AL929" i="1"/>
  <c r="AO929" i="1"/>
  <c r="AP929" i="1"/>
  <c r="M932" i="10" s="1"/>
  <c r="AQ929" i="1"/>
  <c r="BR929" i="1"/>
  <c r="BS929" i="1"/>
  <c r="BT929" i="1"/>
  <c r="A930" i="1"/>
  <c r="C930" i="1"/>
  <c r="G930" i="1"/>
  <c r="M930" i="1" a="1"/>
  <c r="M930" i="1" s="1"/>
  <c r="K930" i="15" s="1"/>
  <c r="N930" i="1" a="1"/>
  <c r="N930" i="1" s="1"/>
  <c r="L930" i="15" s="1"/>
  <c r="R930" i="1"/>
  <c r="S930" i="1" a="1"/>
  <c r="S930" i="1" s="1"/>
  <c r="D930" i="15" s="1"/>
  <c r="T930" i="1" a="1"/>
  <c r="T930" i="1" s="1"/>
  <c r="E930" i="15" s="1"/>
  <c r="U930" i="1" a="1"/>
  <c r="U930" i="1" s="1"/>
  <c r="AI930" i="1"/>
  <c r="BB930" i="1" s="1"/>
  <c r="AJ930" i="1"/>
  <c r="AK930" i="1"/>
  <c r="K933" i="10" s="1"/>
  <c r="AL930" i="1"/>
  <c r="AO930" i="1"/>
  <c r="AP930" i="1"/>
  <c r="M933" i="10" s="1"/>
  <c r="AQ930" i="1"/>
  <c r="BR930" i="1"/>
  <c r="BS930" i="1"/>
  <c r="BT930" i="1"/>
  <c r="A931" i="1"/>
  <c r="C931" i="1"/>
  <c r="G931" i="1"/>
  <c r="M931" i="1" a="1"/>
  <c r="M931" i="1" s="1"/>
  <c r="K931" i="15" s="1"/>
  <c r="N931" i="1" a="1"/>
  <c r="N931" i="1" s="1"/>
  <c r="L931" i="15" s="1"/>
  <c r="R931" i="1"/>
  <c r="S931" i="1" a="1"/>
  <c r="S931" i="1" s="1"/>
  <c r="D931" i="15" s="1"/>
  <c r="T931" i="1" a="1"/>
  <c r="T931" i="1" s="1"/>
  <c r="E931" i="15" s="1"/>
  <c r="U931" i="1" a="1"/>
  <c r="U931" i="1" s="1"/>
  <c r="AI931" i="1"/>
  <c r="BB931" i="1" s="1"/>
  <c r="AJ931" i="1"/>
  <c r="AK931" i="1"/>
  <c r="K934" i="10" s="1"/>
  <c r="AL931" i="1"/>
  <c r="AO931" i="1"/>
  <c r="AP931" i="1"/>
  <c r="M934" i="10" s="1"/>
  <c r="AQ931" i="1"/>
  <c r="BR931" i="1"/>
  <c r="BS931" i="1"/>
  <c r="BT931" i="1"/>
  <c r="A932" i="1"/>
  <c r="C932" i="1"/>
  <c r="G932" i="1"/>
  <c r="M932" i="1" a="1"/>
  <c r="M932" i="1" s="1"/>
  <c r="K932" i="15" s="1"/>
  <c r="N932" i="1" a="1"/>
  <c r="N932" i="1" s="1"/>
  <c r="L932" i="15" s="1"/>
  <c r="R932" i="1"/>
  <c r="S932" i="1" a="1"/>
  <c r="S932" i="1" s="1"/>
  <c r="D932" i="15" s="1"/>
  <c r="T932" i="1" a="1"/>
  <c r="T932" i="1" s="1"/>
  <c r="E932" i="15" s="1"/>
  <c r="U932" i="1" a="1"/>
  <c r="U932" i="1" s="1"/>
  <c r="AI932" i="1"/>
  <c r="BB932" i="1" s="1"/>
  <c r="AJ932" i="1"/>
  <c r="AK932" i="1"/>
  <c r="K935" i="10" s="1"/>
  <c r="AL932" i="1"/>
  <c r="AO932" i="1"/>
  <c r="AP932" i="1"/>
  <c r="M935" i="10" s="1"/>
  <c r="AQ932" i="1"/>
  <c r="BR932" i="1"/>
  <c r="BS932" i="1"/>
  <c r="BT932" i="1"/>
  <c r="A933" i="1"/>
  <c r="C933" i="1"/>
  <c r="G933" i="1"/>
  <c r="M933" i="1" a="1"/>
  <c r="M933" i="1" s="1"/>
  <c r="K933" i="15" s="1"/>
  <c r="N933" i="1" a="1"/>
  <c r="N933" i="1" s="1"/>
  <c r="L933" i="15" s="1"/>
  <c r="R933" i="1"/>
  <c r="S933" i="1" a="1"/>
  <c r="S933" i="1" s="1"/>
  <c r="D933" i="15" s="1"/>
  <c r="T933" i="1" a="1"/>
  <c r="T933" i="1" s="1"/>
  <c r="E933" i="15" s="1"/>
  <c r="U933" i="1" a="1"/>
  <c r="U933" i="1" s="1"/>
  <c r="AI933" i="1"/>
  <c r="BB933" i="1" s="1"/>
  <c r="AJ933" i="1"/>
  <c r="AK933" i="1"/>
  <c r="K936" i="10" s="1"/>
  <c r="AL933" i="1"/>
  <c r="AO933" i="1"/>
  <c r="AP933" i="1"/>
  <c r="M936" i="10" s="1"/>
  <c r="AQ933" i="1"/>
  <c r="BR933" i="1"/>
  <c r="BS933" i="1"/>
  <c r="BT933" i="1"/>
  <c r="A934" i="1"/>
  <c r="C934" i="1"/>
  <c r="G934" i="1"/>
  <c r="M934" i="1" a="1"/>
  <c r="M934" i="1" s="1"/>
  <c r="K934" i="15" s="1"/>
  <c r="N934" i="1" a="1"/>
  <c r="N934" i="1" s="1"/>
  <c r="L934" i="15" s="1"/>
  <c r="R934" i="1"/>
  <c r="S934" i="1" a="1"/>
  <c r="S934" i="1" s="1"/>
  <c r="D934" i="15" s="1"/>
  <c r="T934" i="1" a="1"/>
  <c r="T934" i="1" s="1"/>
  <c r="E934" i="15" s="1"/>
  <c r="U934" i="1" a="1"/>
  <c r="U934" i="1" s="1"/>
  <c r="AI934" i="1"/>
  <c r="BB934" i="1" s="1"/>
  <c r="AJ934" i="1"/>
  <c r="AK934" i="1"/>
  <c r="K937" i="10" s="1"/>
  <c r="AL934" i="1"/>
  <c r="AO934" i="1"/>
  <c r="AP934" i="1"/>
  <c r="M937" i="10" s="1"/>
  <c r="AQ934" i="1"/>
  <c r="BR934" i="1"/>
  <c r="BS934" i="1"/>
  <c r="BT934" i="1"/>
  <c r="A935" i="1"/>
  <c r="C935" i="1"/>
  <c r="G935" i="1"/>
  <c r="M935" i="1" a="1"/>
  <c r="M935" i="1" s="1"/>
  <c r="K935" i="15" s="1"/>
  <c r="N935" i="1" a="1"/>
  <c r="N935" i="1" s="1"/>
  <c r="L935" i="15" s="1"/>
  <c r="R935" i="1"/>
  <c r="S935" i="1" a="1"/>
  <c r="S935" i="1" s="1"/>
  <c r="D935" i="15" s="1"/>
  <c r="T935" i="1" a="1"/>
  <c r="T935" i="1" s="1"/>
  <c r="E935" i="15" s="1"/>
  <c r="U935" i="1" a="1"/>
  <c r="U935" i="1" s="1"/>
  <c r="AI935" i="1"/>
  <c r="BB935" i="1" s="1"/>
  <c r="AJ935" i="1"/>
  <c r="AK935" i="1"/>
  <c r="K938" i="10" s="1"/>
  <c r="AL935" i="1"/>
  <c r="AO935" i="1"/>
  <c r="AP935" i="1"/>
  <c r="M938" i="10" s="1"/>
  <c r="AQ935" i="1"/>
  <c r="BR935" i="1"/>
  <c r="BS935" i="1"/>
  <c r="BT935" i="1"/>
  <c r="A936" i="1"/>
  <c r="C936" i="1"/>
  <c r="G936" i="1"/>
  <c r="M936" i="1" a="1"/>
  <c r="M936" i="1" s="1"/>
  <c r="K936" i="15" s="1"/>
  <c r="N936" i="1" a="1"/>
  <c r="N936" i="1" s="1"/>
  <c r="L936" i="15" s="1"/>
  <c r="R936" i="1"/>
  <c r="S936" i="1" a="1"/>
  <c r="S936" i="1" s="1"/>
  <c r="D936" i="15" s="1"/>
  <c r="T936" i="1" a="1"/>
  <c r="T936" i="1" s="1"/>
  <c r="E936" i="15" s="1"/>
  <c r="U936" i="1" a="1"/>
  <c r="U936" i="1" s="1"/>
  <c r="AI936" i="1"/>
  <c r="BB936" i="1" s="1"/>
  <c r="AJ936" i="1"/>
  <c r="AK936" i="1"/>
  <c r="K939" i="10" s="1"/>
  <c r="AL936" i="1"/>
  <c r="AO936" i="1"/>
  <c r="AP936" i="1"/>
  <c r="M939" i="10" s="1"/>
  <c r="AQ936" i="1"/>
  <c r="BR936" i="1"/>
  <c r="BS936" i="1"/>
  <c r="BT936" i="1"/>
  <c r="A937" i="1"/>
  <c r="C937" i="1"/>
  <c r="G937" i="1"/>
  <c r="M937" i="1" a="1"/>
  <c r="M937" i="1" s="1"/>
  <c r="K937" i="15" s="1"/>
  <c r="N937" i="1" a="1"/>
  <c r="N937" i="1" s="1"/>
  <c r="L937" i="15" s="1"/>
  <c r="R937" i="1"/>
  <c r="S937" i="1" a="1"/>
  <c r="S937" i="1" s="1"/>
  <c r="D937" i="15" s="1"/>
  <c r="T937" i="1" a="1"/>
  <c r="T937" i="1" s="1"/>
  <c r="E937" i="15" s="1"/>
  <c r="U937" i="1" a="1"/>
  <c r="U937" i="1" s="1"/>
  <c r="AI937" i="1"/>
  <c r="BB937" i="1" s="1"/>
  <c r="AJ937" i="1"/>
  <c r="AK937" i="1"/>
  <c r="K940" i="10" s="1"/>
  <c r="AL937" i="1"/>
  <c r="AO937" i="1"/>
  <c r="AP937" i="1"/>
  <c r="M940" i="10" s="1"/>
  <c r="AQ937" i="1"/>
  <c r="BR937" i="1"/>
  <c r="BS937" i="1"/>
  <c r="BT937" i="1"/>
  <c r="A938" i="1"/>
  <c r="C938" i="1"/>
  <c r="G938" i="1"/>
  <c r="M938" i="1" a="1"/>
  <c r="M938" i="1" s="1"/>
  <c r="K938" i="15" s="1"/>
  <c r="N938" i="1" a="1"/>
  <c r="N938" i="1" s="1"/>
  <c r="L938" i="15" s="1"/>
  <c r="R938" i="1"/>
  <c r="S938" i="1" a="1"/>
  <c r="S938" i="1" s="1"/>
  <c r="D938" i="15" s="1"/>
  <c r="T938" i="1" a="1"/>
  <c r="T938" i="1" s="1"/>
  <c r="E938" i="15" s="1"/>
  <c r="U938" i="1" a="1"/>
  <c r="U938" i="1" s="1"/>
  <c r="AI938" i="1"/>
  <c r="BB938" i="1" s="1"/>
  <c r="AJ938" i="1"/>
  <c r="AK938" i="1"/>
  <c r="K941" i="10" s="1"/>
  <c r="AL938" i="1"/>
  <c r="AO938" i="1"/>
  <c r="AP938" i="1"/>
  <c r="M941" i="10" s="1"/>
  <c r="AQ938" i="1"/>
  <c r="BR938" i="1"/>
  <c r="BS938" i="1"/>
  <c r="BT938" i="1"/>
  <c r="A939" i="1"/>
  <c r="C939" i="1"/>
  <c r="G939" i="1"/>
  <c r="M939" i="1" a="1"/>
  <c r="M939" i="1" s="1"/>
  <c r="K939" i="15" s="1"/>
  <c r="N939" i="1" a="1"/>
  <c r="N939" i="1" s="1"/>
  <c r="L939" i="15" s="1"/>
  <c r="R939" i="1"/>
  <c r="S939" i="1" a="1"/>
  <c r="S939" i="1" s="1"/>
  <c r="D939" i="15" s="1"/>
  <c r="T939" i="1" a="1"/>
  <c r="T939" i="1" s="1"/>
  <c r="E939" i="15" s="1"/>
  <c r="U939" i="1" a="1"/>
  <c r="U939" i="1" s="1"/>
  <c r="AI939" i="1"/>
  <c r="BB939" i="1" s="1"/>
  <c r="AJ939" i="1"/>
  <c r="AK939" i="1"/>
  <c r="K942" i="10" s="1"/>
  <c r="AL939" i="1"/>
  <c r="AO939" i="1"/>
  <c r="AP939" i="1"/>
  <c r="M942" i="10" s="1"/>
  <c r="AQ939" i="1"/>
  <c r="BR939" i="1"/>
  <c r="BS939" i="1"/>
  <c r="BT939" i="1"/>
  <c r="A940" i="1"/>
  <c r="C940" i="1"/>
  <c r="G940" i="1"/>
  <c r="M940" i="1" a="1"/>
  <c r="M940" i="1" s="1"/>
  <c r="K940" i="15" s="1"/>
  <c r="N940" i="1" a="1"/>
  <c r="N940" i="1" s="1"/>
  <c r="L940" i="15" s="1"/>
  <c r="R940" i="1"/>
  <c r="S940" i="1" a="1"/>
  <c r="S940" i="1" s="1"/>
  <c r="D940" i="15" s="1"/>
  <c r="T940" i="1" a="1"/>
  <c r="T940" i="1" s="1"/>
  <c r="E940" i="15" s="1"/>
  <c r="U940" i="1" a="1"/>
  <c r="U940" i="1" s="1"/>
  <c r="AI940" i="1"/>
  <c r="BB940" i="1" s="1"/>
  <c r="AJ940" i="1"/>
  <c r="AK940" i="1"/>
  <c r="K943" i="10" s="1"/>
  <c r="AL940" i="1"/>
  <c r="AO940" i="1"/>
  <c r="AP940" i="1"/>
  <c r="M943" i="10" s="1"/>
  <c r="AQ940" i="1"/>
  <c r="BR940" i="1"/>
  <c r="BS940" i="1"/>
  <c r="BT940" i="1"/>
  <c r="A941" i="1"/>
  <c r="C941" i="1"/>
  <c r="G941" i="1"/>
  <c r="M941" i="1" a="1"/>
  <c r="M941" i="1" s="1"/>
  <c r="K941" i="15" s="1"/>
  <c r="N941" i="1" a="1"/>
  <c r="N941" i="1" s="1"/>
  <c r="L941" i="15" s="1"/>
  <c r="R941" i="1"/>
  <c r="S941" i="1" a="1"/>
  <c r="S941" i="1" s="1"/>
  <c r="D941" i="15" s="1"/>
  <c r="T941" i="1" a="1"/>
  <c r="T941" i="1" s="1"/>
  <c r="E941" i="15" s="1"/>
  <c r="U941" i="1" a="1"/>
  <c r="U941" i="1" s="1"/>
  <c r="AI941" i="1"/>
  <c r="BB941" i="1" s="1"/>
  <c r="AJ941" i="1"/>
  <c r="AK941" i="1"/>
  <c r="K944" i="10" s="1"/>
  <c r="AL941" i="1"/>
  <c r="AO941" i="1"/>
  <c r="AP941" i="1"/>
  <c r="M944" i="10" s="1"/>
  <c r="AQ941" i="1"/>
  <c r="BR941" i="1"/>
  <c r="BS941" i="1"/>
  <c r="BT941" i="1"/>
  <c r="A942" i="1"/>
  <c r="C942" i="1"/>
  <c r="G942" i="1"/>
  <c r="M942" i="1" a="1"/>
  <c r="M942" i="1" s="1"/>
  <c r="K942" i="15" s="1"/>
  <c r="N942" i="1" a="1"/>
  <c r="N942" i="1" s="1"/>
  <c r="L942" i="15" s="1"/>
  <c r="R942" i="1"/>
  <c r="S942" i="1" a="1"/>
  <c r="S942" i="1" s="1"/>
  <c r="D942" i="15" s="1"/>
  <c r="T942" i="1" a="1"/>
  <c r="T942" i="1" s="1"/>
  <c r="E942" i="15" s="1"/>
  <c r="U942" i="1" a="1"/>
  <c r="U942" i="1" s="1"/>
  <c r="AI942" i="1"/>
  <c r="BB942" i="1" s="1"/>
  <c r="AJ942" i="1"/>
  <c r="AK942" i="1"/>
  <c r="K945" i="10" s="1"/>
  <c r="AL942" i="1"/>
  <c r="AO942" i="1"/>
  <c r="AP942" i="1"/>
  <c r="M945" i="10" s="1"/>
  <c r="AQ942" i="1"/>
  <c r="BR942" i="1"/>
  <c r="BS942" i="1"/>
  <c r="BT942" i="1"/>
  <c r="A943" i="1"/>
  <c r="C943" i="1"/>
  <c r="G943" i="1"/>
  <c r="M943" i="1" a="1"/>
  <c r="M943" i="1" s="1"/>
  <c r="K943" i="15" s="1"/>
  <c r="N943" i="1" a="1"/>
  <c r="N943" i="1" s="1"/>
  <c r="L943" i="15" s="1"/>
  <c r="R943" i="1"/>
  <c r="S943" i="1" a="1"/>
  <c r="S943" i="1" s="1"/>
  <c r="D943" i="15" s="1"/>
  <c r="T943" i="1" a="1"/>
  <c r="T943" i="1" s="1"/>
  <c r="E943" i="15" s="1"/>
  <c r="U943" i="1" a="1"/>
  <c r="U943" i="1" s="1"/>
  <c r="AI943" i="1"/>
  <c r="BB943" i="1" s="1"/>
  <c r="AJ943" i="1"/>
  <c r="AK943" i="1"/>
  <c r="K946" i="10" s="1"/>
  <c r="AL943" i="1"/>
  <c r="AO943" i="1"/>
  <c r="AP943" i="1"/>
  <c r="M946" i="10" s="1"/>
  <c r="AQ943" i="1"/>
  <c r="BR943" i="1"/>
  <c r="BS943" i="1"/>
  <c r="BT943" i="1"/>
  <c r="A944" i="1"/>
  <c r="C944" i="1"/>
  <c r="G944" i="1"/>
  <c r="M944" i="1" a="1"/>
  <c r="M944" i="1" s="1"/>
  <c r="K944" i="15" s="1"/>
  <c r="N944" i="1" a="1"/>
  <c r="N944" i="1" s="1"/>
  <c r="L944" i="15" s="1"/>
  <c r="R944" i="1"/>
  <c r="S944" i="1" a="1"/>
  <c r="S944" i="1" s="1"/>
  <c r="D944" i="15" s="1"/>
  <c r="T944" i="1" a="1"/>
  <c r="T944" i="1" s="1"/>
  <c r="E944" i="15" s="1"/>
  <c r="U944" i="1" a="1"/>
  <c r="U944" i="1" s="1"/>
  <c r="AI944" i="1"/>
  <c r="BB944" i="1" s="1"/>
  <c r="AJ944" i="1"/>
  <c r="AK944" i="1"/>
  <c r="K947" i="10" s="1"/>
  <c r="AL944" i="1"/>
  <c r="AO944" i="1"/>
  <c r="AP944" i="1"/>
  <c r="M947" i="10" s="1"/>
  <c r="AQ944" i="1"/>
  <c r="BR944" i="1"/>
  <c r="BS944" i="1"/>
  <c r="BT944" i="1"/>
  <c r="A945" i="1"/>
  <c r="C945" i="1"/>
  <c r="G945" i="1"/>
  <c r="M945" i="1" a="1"/>
  <c r="M945" i="1" s="1"/>
  <c r="K945" i="15" s="1"/>
  <c r="N945" i="1" a="1"/>
  <c r="N945" i="1" s="1"/>
  <c r="L945" i="15" s="1"/>
  <c r="R945" i="1"/>
  <c r="S945" i="1" a="1"/>
  <c r="S945" i="1" s="1"/>
  <c r="D945" i="15" s="1"/>
  <c r="T945" i="1" a="1"/>
  <c r="T945" i="1" s="1"/>
  <c r="E945" i="15" s="1"/>
  <c r="U945" i="1" a="1"/>
  <c r="U945" i="1" s="1"/>
  <c r="AI945" i="1"/>
  <c r="BB945" i="1" s="1"/>
  <c r="AJ945" i="1"/>
  <c r="AK945" i="1"/>
  <c r="K948" i="10" s="1"/>
  <c r="AL945" i="1"/>
  <c r="AO945" i="1"/>
  <c r="AP945" i="1"/>
  <c r="M948" i="10" s="1"/>
  <c r="AQ945" i="1"/>
  <c r="BR945" i="1"/>
  <c r="BS945" i="1"/>
  <c r="BT945" i="1"/>
  <c r="A946" i="1"/>
  <c r="C946" i="1"/>
  <c r="G946" i="1"/>
  <c r="M946" i="1" a="1"/>
  <c r="M946" i="1" s="1"/>
  <c r="K946" i="15" s="1"/>
  <c r="N946" i="1" a="1"/>
  <c r="N946" i="1" s="1"/>
  <c r="L946" i="15" s="1"/>
  <c r="R946" i="1"/>
  <c r="S946" i="1" a="1"/>
  <c r="S946" i="1" s="1"/>
  <c r="D946" i="15" s="1"/>
  <c r="T946" i="1" a="1"/>
  <c r="T946" i="1" s="1"/>
  <c r="E946" i="15" s="1"/>
  <c r="U946" i="1" a="1"/>
  <c r="U946" i="1" s="1"/>
  <c r="AI946" i="1"/>
  <c r="BB946" i="1" s="1"/>
  <c r="AJ946" i="1"/>
  <c r="AK946" i="1"/>
  <c r="K949" i="10" s="1"/>
  <c r="AL946" i="1"/>
  <c r="AO946" i="1"/>
  <c r="AP946" i="1"/>
  <c r="M949" i="10" s="1"/>
  <c r="AQ946" i="1"/>
  <c r="BR946" i="1"/>
  <c r="BS946" i="1"/>
  <c r="BT946" i="1"/>
  <c r="A947" i="1"/>
  <c r="C947" i="1"/>
  <c r="G947" i="1"/>
  <c r="M947" i="1" a="1"/>
  <c r="M947" i="1" s="1"/>
  <c r="K947" i="15" s="1"/>
  <c r="N947" i="1" a="1"/>
  <c r="N947" i="1" s="1"/>
  <c r="L947" i="15" s="1"/>
  <c r="R947" i="1"/>
  <c r="S947" i="1" a="1"/>
  <c r="S947" i="1" s="1"/>
  <c r="D947" i="15" s="1"/>
  <c r="T947" i="1" a="1"/>
  <c r="T947" i="1" s="1"/>
  <c r="E947" i="15" s="1"/>
  <c r="U947" i="1" a="1"/>
  <c r="U947" i="1" s="1"/>
  <c r="AI947" i="1"/>
  <c r="BB947" i="1" s="1"/>
  <c r="AJ947" i="1"/>
  <c r="AK947" i="1"/>
  <c r="K950" i="10" s="1"/>
  <c r="AL947" i="1"/>
  <c r="AO947" i="1"/>
  <c r="AP947" i="1"/>
  <c r="M950" i="10" s="1"/>
  <c r="AQ947" i="1"/>
  <c r="BR947" i="1"/>
  <c r="BS947" i="1"/>
  <c r="BT947" i="1"/>
  <c r="A948" i="1"/>
  <c r="C948" i="1"/>
  <c r="G948" i="1"/>
  <c r="M948" i="1" a="1"/>
  <c r="M948" i="1" s="1"/>
  <c r="K948" i="15" s="1"/>
  <c r="N948" i="1" a="1"/>
  <c r="N948" i="1" s="1"/>
  <c r="L948" i="15" s="1"/>
  <c r="R948" i="1"/>
  <c r="S948" i="1" a="1"/>
  <c r="S948" i="1" s="1"/>
  <c r="D948" i="15" s="1"/>
  <c r="T948" i="1" a="1"/>
  <c r="T948" i="1" s="1"/>
  <c r="E948" i="15" s="1"/>
  <c r="U948" i="1" a="1"/>
  <c r="U948" i="1" s="1"/>
  <c r="AI948" i="1"/>
  <c r="BB948" i="1" s="1"/>
  <c r="AJ948" i="1"/>
  <c r="AK948" i="1"/>
  <c r="K951" i="10" s="1"/>
  <c r="AL948" i="1"/>
  <c r="AO948" i="1"/>
  <c r="AP948" i="1"/>
  <c r="M951" i="10" s="1"/>
  <c r="AQ948" i="1"/>
  <c r="BR948" i="1"/>
  <c r="BS948" i="1"/>
  <c r="BT948" i="1"/>
  <c r="A949" i="1"/>
  <c r="C949" i="1"/>
  <c r="G949" i="1"/>
  <c r="M949" i="1" a="1"/>
  <c r="M949" i="1" s="1"/>
  <c r="K949" i="15" s="1"/>
  <c r="N949" i="1" a="1"/>
  <c r="N949" i="1" s="1"/>
  <c r="L949" i="15" s="1"/>
  <c r="R949" i="1"/>
  <c r="S949" i="1" a="1"/>
  <c r="S949" i="1" s="1"/>
  <c r="D949" i="15" s="1"/>
  <c r="T949" i="1" a="1"/>
  <c r="T949" i="1" s="1"/>
  <c r="E949" i="15" s="1"/>
  <c r="U949" i="1" a="1"/>
  <c r="U949" i="1" s="1"/>
  <c r="AI949" i="1"/>
  <c r="BB949" i="1" s="1"/>
  <c r="AJ949" i="1"/>
  <c r="AK949" i="1"/>
  <c r="K952" i="10" s="1"/>
  <c r="AL949" i="1"/>
  <c r="AO949" i="1"/>
  <c r="AP949" i="1"/>
  <c r="M952" i="10" s="1"/>
  <c r="AQ949" i="1"/>
  <c r="BR949" i="1"/>
  <c r="BS949" i="1"/>
  <c r="BT949" i="1"/>
  <c r="A950" i="1"/>
  <c r="C950" i="1"/>
  <c r="G950" i="1"/>
  <c r="M950" i="1" a="1"/>
  <c r="M950" i="1" s="1"/>
  <c r="K950" i="15" s="1"/>
  <c r="N950" i="1" a="1"/>
  <c r="N950" i="1" s="1"/>
  <c r="L950" i="15" s="1"/>
  <c r="R950" i="1"/>
  <c r="S950" i="1" a="1"/>
  <c r="S950" i="1" s="1"/>
  <c r="D950" i="15" s="1"/>
  <c r="T950" i="1" a="1"/>
  <c r="T950" i="1" s="1"/>
  <c r="E950" i="15" s="1"/>
  <c r="U950" i="1" a="1"/>
  <c r="U950" i="1" s="1"/>
  <c r="AI950" i="1"/>
  <c r="BB950" i="1" s="1"/>
  <c r="AJ950" i="1"/>
  <c r="AK950" i="1"/>
  <c r="K953" i="10" s="1"/>
  <c r="AL950" i="1"/>
  <c r="AO950" i="1"/>
  <c r="AP950" i="1"/>
  <c r="M953" i="10" s="1"/>
  <c r="AQ950" i="1"/>
  <c r="BR950" i="1"/>
  <c r="BS950" i="1"/>
  <c r="BT950" i="1"/>
  <c r="A951" i="1"/>
  <c r="C951" i="1"/>
  <c r="G951" i="1"/>
  <c r="M951" i="1" a="1"/>
  <c r="M951" i="1" s="1"/>
  <c r="K951" i="15" s="1"/>
  <c r="N951" i="1" a="1"/>
  <c r="N951" i="1" s="1"/>
  <c r="L951" i="15" s="1"/>
  <c r="R951" i="1"/>
  <c r="S951" i="1" a="1"/>
  <c r="S951" i="1" s="1"/>
  <c r="D951" i="15" s="1"/>
  <c r="T951" i="1" a="1"/>
  <c r="T951" i="1" s="1"/>
  <c r="E951" i="15" s="1"/>
  <c r="U951" i="1" a="1"/>
  <c r="U951" i="1" s="1"/>
  <c r="AI951" i="1"/>
  <c r="BB951" i="1" s="1"/>
  <c r="AJ951" i="1"/>
  <c r="AK951" i="1"/>
  <c r="K954" i="10" s="1"/>
  <c r="AL951" i="1"/>
  <c r="AO951" i="1"/>
  <c r="AP951" i="1"/>
  <c r="M954" i="10" s="1"/>
  <c r="AQ951" i="1"/>
  <c r="BR951" i="1"/>
  <c r="BS951" i="1"/>
  <c r="BT951" i="1"/>
  <c r="A952" i="1"/>
  <c r="C952" i="1"/>
  <c r="G952" i="1"/>
  <c r="M952" i="1" a="1"/>
  <c r="M952" i="1" s="1"/>
  <c r="K952" i="15" s="1"/>
  <c r="N952" i="1" a="1"/>
  <c r="N952" i="1" s="1"/>
  <c r="L952" i="15" s="1"/>
  <c r="R952" i="1"/>
  <c r="S952" i="1" a="1"/>
  <c r="S952" i="1" s="1"/>
  <c r="D952" i="15" s="1"/>
  <c r="T952" i="1" a="1"/>
  <c r="T952" i="1" s="1"/>
  <c r="E952" i="15" s="1"/>
  <c r="U952" i="1" a="1"/>
  <c r="U952" i="1" s="1"/>
  <c r="AI952" i="1"/>
  <c r="BB952" i="1" s="1"/>
  <c r="AJ952" i="1"/>
  <c r="AK952" i="1"/>
  <c r="K955" i="10" s="1"/>
  <c r="AL952" i="1"/>
  <c r="AO952" i="1"/>
  <c r="AP952" i="1"/>
  <c r="M955" i="10" s="1"/>
  <c r="AQ952" i="1"/>
  <c r="BR952" i="1"/>
  <c r="BS952" i="1"/>
  <c r="BT952" i="1"/>
  <c r="A953" i="1"/>
  <c r="C953" i="1"/>
  <c r="G953" i="1"/>
  <c r="M953" i="1" a="1"/>
  <c r="M953" i="1" s="1"/>
  <c r="K953" i="15" s="1"/>
  <c r="N953" i="1" a="1"/>
  <c r="N953" i="1" s="1"/>
  <c r="L953" i="15" s="1"/>
  <c r="R953" i="1"/>
  <c r="S953" i="1" a="1"/>
  <c r="S953" i="1" s="1"/>
  <c r="D953" i="15" s="1"/>
  <c r="T953" i="1" a="1"/>
  <c r="T953" i="1" s="1"/>
  <c r="E953" i="15" s="1"/>
  <c r="U953" i="1" a="1"/>
  <c r="U953" i="1" s="1"/>
  <c r="AI953" i="1"/>
  <c r="BB953" i="1" s="1"/>
  <c r="AJ953" i="1"/>
  <c r="AK953" i="1"/>
  <c r="K956" i="10" s="1"/>
  <c r="AL953" i="1"/>
  <c r="AO953" i="1"/>
  <c r="AP953" i="1"/>
  <c r="M956" i="10" s="1"/>
  <c r="AQ953" i="1"/>
  <c r="BR953" i="1"/>
  <c r="BS953" i="1"/>
  <c r="BT953" i="1"/>
  <c r="A954" i="1"/>
  <c r="C954" i="1"/>
  <c r="G954" i="1"/>
  <c r="M954" i="1" a="1"/>
  <c r="M954" i="1" s="1"/>
  <c r="K954" i="15" s="1"/>
  <c r="N954" i="1" a="1"/>
  <c r="N954" i="1" s="1"/>
  <c r="L954" i="15" s="1"/>
  <c r="R954" i="1"/>
  <c r="S954" i="1" a="1"/>
  <c r="S954" i="1" s="1"/>
  <c r="D954" i="15" s="1"/>
  <c r="T954" i="1" a="1"/>
  <c r="T954" i="1" s="1"/>
  <c r="E954" i="15" s="1"/>
  <c r="U954" i="1" a="1"/>
  <c r="U954" i="1" s="1"/>
  <c r="AI954" i="1"/>
  <c r="BB954" i="1" s="1"/>
  <c r="AJ954" i="1"/>
  <c r="AK954" i="1"/>
  <c r="K957" i="10" s="1"/>
  <c r="AL954" i="1"/>
  <c r="AO954" i="1"/>
  <c r="AP954" i="1"/>
  <c r="M957" i="10" s="1"/>
  <c r="AQ954" i="1"/>
  <c r="BR954" i="1"/>
  <c r="BS954" i="1"/>
  <c r="BT954" i="1"/>
  <c r="A955" i="1"/>
  <c r="C955" i="1"/>
  <c r="G955" i="1"/>
  <c r="M955" i="1" a="1"/>
  <c r="M955" i="1" s="1"/>
  <c r="K955" i="15" s="1"/>
  <c r="N955" i="1" a="1"/>
  <c r="N955" i="1" s="1"/>
  <c r="L955" i="15" s="1"/>
  <c r="R955" i="1"/>
  <c r="S955" i="1" a="1"/>
  <c r="S955" i="1" s="1"/>
  <c r="D955" i="15" s="1"/>
  <c r="T955" i="1" a="1"/>
  <c r="T955" i="1" s="1"/>
  <c r="E955" i="15" s="1"/>
  <c r="U955" i="1" a="1"/>
  <c r="U955" i="1" s="1"/>
  <c r="AI955" i="1"/>
  <c r="BB955" i="1" s="1"/>
  <c r="AJ955" i="1"/>
  <c r="AK955" i="1"/>
  <c r="K958" i="10" s="1"/>
  <c r="AL955" i="1"/>
  <c r="AO955" i="1"/>
  <c r="AP955" i="1"/>
  <c r="M958" i="10" s="1"/>
  <c r="AQ955" i="1"/>
  <c r="BR955" i="1"/>
  <c r="BS955" i="1"/>
  <c r="BT955" i="1"/>
  <c r="A956" i="1"/>
  <c r="C956" i="1"/>
  <c r="G956" i="1"/>
  <c r="M956" i="1" a="1"/>
  <c r="M956" i="1" s="1"/>
  <c r="K956" i="15" s="1"/>
  <c r="N956" i="1" a="1"/>
  <c r="N956" i="1" s="1"/>
  <c r="L956" i="15" s="1"/>
  <c r="R956" i="1"/>
  <c r="S956" i="1" a="1"/>
  <c r="S956" i="1" s="1"/>
  <c r="D956" i="15" s="1"/>
  <c r="T956" i="1" a="1"/>
  <c r="T956" i="1" s="1"/>
  <c r="E956" i="15" s="1"/>
  <c r="U956" i="1" a="1"/>
  <c r="U956" i="1" s="1"/>
  <c r="AI956" i="1"/>
  <c r="BB956" i="1" s="1"/>
  <c r="AJ956" i="1"/>
  <c r="AK956" i="1"/>
  <c r="K959" i="10" s="1"/>
  <c r="AL956" i="1"/>
  <c r="AO956" i="1"/>
  <c r="AP956" i="1"/>
  <c r="M959" i="10" s="1"/>
  <c r="AQ956" i="1"/>
  <c r="BR956" i="1"/>
  <c r="BS956" i="1"/>
  <c r="BT956" i="1"/>
  <c r="A957" i="1"/>
  <c r="C957" i="1"/>
  <c r="G957" i="1"/>
  <c r="M957" i="1" a="1"/>
  <c r="M957" i="1" s="1"/>
  <c r="K957" i="15" s="1"/>
  <c r="N957" i="1" a="1"/>
  <c r="N957" i="1" s="1"/>
  <c r="L957" i="15" s="1"/>
  <c r="R957" i="1"/>
  <c r="S957" i="1" a="1"/>
  <c r="S957" i="1" s="1"/>
  <c r="D957" i="15" s="1"/>
  <c r="T957" i="1" a="1"/>
  <c r="T957" i="1" s="1"/>
  <c r="E957" i="15" s="1"/>
  <c r="U957" i="1" a="1"/>
  <c r="U957" i="1" s="1"/>
  <c r="AI957" i="1"/>
  <c r="BB957" i="1" s="1"/>
  <c r="AJ957" i="1"/>
  <c r="AK957" i="1"/>
  <c r="K960" i="10" s="1"/>
  <c r="AL957" i="1"/>
  <c r="AO957" i="1"/>
  <c r="AP957" i="1"/>
  <c r="M960" i="10" s="1"/>
  <c r="AQ957" i="1"/>
  <c r="BR957" i="1"/>
  <c r="BS957" i="1"/>
  <c r="BT957" i="1"/>
  <c r="A958" i="1"/>
  <c r="C958" i="1"/>
  <c r="G958" i="1"/>
  <c r="M958" i="1" a="1"/>
  <c r="M958" i="1" s="1"/>
  <c r="K958" i="15" s="1"/>
  <c r="N958" i="1" a="1"/>
  <c r="N958" i="1" s="1"/>
  <c r="L958" i="15" s="1"/>
  <c r="R958" i="1"/>
  <c r="S958" i="1" a="1"/>
  <c r="S958" i="1" s="1"/>
  <c r="D958" i="15" s="1"/>
  <c r="T958" i="1" a="1"/>
  <c r="T958" i="1" s="1"/>
  <c r="E958" i="15" s="1"/>
  <c r="U958" i="1" a="1"/>
  <c r="U958" i="1" s="1"/>
  <c r="AI958" i="1"/>
  <c r="BB958" i="1" s="1"/>
  <c r="AJ958" i="1"/>
  <c r="AK958" i="1"/>
  <c r="K961" i="10" s="1"/>
  <c r="AL958" i="1"/>
  <c r="AO958" i="1"/>
  <c r="AP958" i="1"/>
  <c r="M961" i="10" s="1"/>
  <c r="AQ958" i="1"/>
  <c r="BR958" i="1"/>
  <c r="BS958" i="1"/>
  <c r="BT958" i="1"/>
  <c r="A959" i="1"/>
  <c r="C959" i="1"/>
  <c r="G959" i="1"/>
  <c r="M959" i="1" a="1"/>
  <c r="M959" i="1" s="1"/>
  <c r="K959" i="15" s="1"/>
  <c r="N959" i="1" a="1"/>
  <c r="N959" i="1" s="1"/>
  <c r="L959" i="15" s="1"/>
  <c r="R959" i="1"/>
  <c r="S959" i="1" a="1"/>
  <c r="S959" i="1" s="1"/>
  <c r="D959" i="15" s="1"/>
  <c r="T959" i="1" a="1"/>
  <c r="T959" i="1" s="1"/>
  <c r="E959" i="15" s="1"/>
  <c r="U959" i="1" a="1"/>
  <c r="U959" i="1" s="1"/>
  <c r="AI959" i="1"/>
  <c r="BB959" i="1" s="1"/>
  <c r="AJ959" i="1"/>
  <c r="AK959" i="1"/>
  <c r="K962" i="10" s="1"/>
  <c r="AL959" i="1"/>
  <c r="AO959" i="1"/>
  <c r="AP959" i="1"/>
  <c r="M962" i="10" s="1"/>
  <c r="AQ959" i="1"/>
  <c r="BR959" i="1"/>
  <c r="BS959" i="1"/>
  <c r="BT959" i="1"/>
  <c r="A960" i="1"/>
  <c r="C960" i="1"/>
  <c r="G960" i="1"/>
  <c r="M960" i="1" a="1"/>
  <c r="M960" i="1" s="1"/>
  <c r="K960" i="15" s="1"/>
  <c r="N960" i="1" a="1"/>
  <c r="N960" i="1" s="1"/>
  <c r="L960" i="15" s="1"/>
  <c r="R960" i="1"/>
  <c r="S960" i="1" a="1"/>
  <c r="S960" i="1" s="1"/>
  <c r="D960" i="15" s="1"/>
  <c r="T960" i="1" a="1"/>
  <c r="T960" i="1" s="1"/>
  <c r="E960" i="15" s="1"/>
  <c r="U960" i="1" a="1"/>
  <c r="U960" i="1" s="1"/>
  <c r="AI960" i="1"/>
  <c r="BB960" i="1" s="1"/>
  <c r="AJ960" i="1"/>
  <c r="AK960" i="1"/>
  <c r="K963" i="10" s="1"/>
  <c r="AL960" i="1"/>
  <c r="AO960" i="1"/>
  <c r="AP960" i="1"/>
  <c r="M963" i="10" s="1"/>
  <c r="AQ960" i="1"/>
  <c r="BR960" i="1"/>
  <c r="BS960" i="1"/>
  <c r="BT960" i="1"/>
  <c r="A961" i="1"/>
  <c r="C961" i="1"/>
  <c r="G961" i="1"/>
  <c r="M961" i="1" a="1"/>
  <c r="M961" i="1" s="1"/>
  <c r="K961" i="15" s="1"/>
  <c r="N961" i="1" a="1"/>
  <c r="N961" i="1" s="1"/>
  <c r="L961" i="15" s="1"/>
  <c r="R961" i="1"/>
  <c r="S961" i="1" a="1"/>
  <c r="S961" i="1" s="1"/>
  <c r="D961" i="15" s="1"/>
  <c r="T961" i="1" a="1"/>
  <c r="T961" i="1" s="1"/>
  <c r="E961" i="15" s="1"/>
  <c r="U961" i="1" a="1"/>
  <c r="U961" i="1" s="1"/>
  <c r="AI961" i="1"/>
  <c r="BB961" i="1" s="1"/>
  <c r="AJ961" i="1"/>
  <c r="AK961" i="1"/>
  <c r="K964" i="10" s="1"/>
  <c r="AL961" i="1"/>
  <c r="AO961" i="1"/>
  <c r="AP961" i="1"/>
  <c r="M964" i="10" s="1"/>
  <c r="AQ961" i="1"/>
  <c r="BR961" i="1"/>
  <c r="BS961" i="1"/>
  <c r="BT961" i="1"/>
  <c r="A962" i="1"/>
  <c r="C962" i="1"/>
  <c r="G962" i="1"/>
  <c r="M962" i="1" a="1"/>
  <c r="M962" i="1" s="1"/>
  <c r="K962" i="15" s="1"/>
  <c r="N962" i="1" a="1"/>
  <c r="N962" i="1" s="1"/>
  <c r="L962" i="15" s="1"/>
  <c r="R962" i="1"/>
  <c r="S962" i="1" a="1"/>
  <c r="S962" i="1" s="1"/>
  <c r="D962" i="15" s="1"/>
  <c r="T962" i="1" a="1"/>
  <c r="T962" i="1" s="1"/>
  <c r="E962" i="15" s="1"/>
  <c r="U962" i="1" a="1"/>
  <c r="U962" i="1" s="1"/>
  <c r="AI962" i="1"/>
  <c r="BB962" i="1" s="1"/>
  <c r="AJ962" i="1"/>
  <c r="AK962" i="1"/>
  <c r="K965" i="10" s="1"/>
  <c r="AL962" i="1"/>
  <c r="AO962" i="1"/>
  <c r="AP962" i="1"/>
  <c r="M965" i="10" s="1"/>
  <c r="AQ962" i="1"/>
  <c r="BR962" i="1"/>
  <c r="BS962" i="1"/>
  <c r="BT962" i="1"/>
  <c r="A963" i="1"/>
  <c r="C963" i="1"/>
  <c r="G963" i="1"/>
  <c r="M963" i="1" a="1"/>
  <c r="M963" i="1" s="1"/>
  <c r="K963" i="15" s="1"/>
  <c r="N963" i="1" a="1"/>
  <c r="N963" i="1" s="1"/>
  <c r="L963" i="15" s="1"/>
  <c r="R963" i="1"/>
  <c r="S963" i="1" a="1"/>
  <c r="S963" i="1" s="1"/>
  <c r="D963" i="15" s="1"/>
  <c r="T963" i="1" a="1"/>
  <c r="T963" i="1" s="1"/>
  <c r="E963" i="15" s="1"/>
  <c r="U963" i="1" a="1"/>
  <c r="U963" i="1" s="1"/>
  <c r="AI963" i="1"/>
  <c r="BB963" i="1" s="1"/>
  <c r="AJ963" i="1"/>
  <c r="AK963" i="1"/>
  <c r="K966" i="10" s="1"/>
  <c r="AL963" i="1"/>
  <c r="AO963" i="1"/>
  <c r="AP963" i="1"/>
  <c r="M966" i="10" s="1"/>
  <c r="AQ963" i="1"/>
  <c r="BR963" i="1"/>
  <c r="BS963" i="1"/>
  <c r="BT963" i="1"/>
  <c r="A964" i="1"/>
  <c r="C964" i="1"/>
  <c r="G964" i="1"/>
  <c r="M964" i="1" a="1"/>
  <c r="M964" i="1" s="1"/>
  <c r="K964" i="15" s="1"/>
  <c r="N964" i="1" a="1"/>
  <c r="N964" i="1" s="1"/>
  <c r="L964" i="15" s="1"/>
  <c r="R964" i="1"/>
  <c r="S964" i="1" a="1"/>
  <c r="S964" i="1" s="1"/>
  <c r="D964" i="15" s="1"/>
  <c r="T964" i="1" a="1"/>
  <c r="T964" i="1" s="1"/>
  <c r="E964" i="15" s="1"/>
  <c r="U964" i="1" a="1"/>
  <c r="U964" i="1" s="1"/>
  <c r="AI964" i="1"/>
  <c r="BB964" i="1" s="1"/>
  <c r="AJ964" i="1"/>
  <c r="AK964" i="1"/>
  <c r="K967" i="10" s="1"/>
  <c r="AL964" i="1"/>
  <c r="AO964" i="1"/>
  <c r="AP964" i="1"/>
  <c r="M967" i="10" s="1"/>
  <c r="AQ964" i="1"/>
  <c r="BR964" i="1"/>
  <c r="BS964" i="1"/>
  <c r="BT964" i="1"/>
  <c r="A965" i="1"/>
  <c r="C965" i="1"/>
  <c r="G965" i="1"/>
  <c r="M965" i="1" a="1"/>
  <c r="M965" i="1" s="1"/>
  <c r="K965" i="15" s="1"/>
  <c r="N965" i="1" a="1"/>
  <c r="N965" i="1" s="1"/>
  <c r="L965" i="15" s="1"/>
  <c r="R965" i="1"/>
  <c r="S965" i="1" a="1"/>
  <c r="S965" i="1" s="1"/>
  <c r="D965" i="15" s="1"/>
  <c r="T965" i="1" a="1"/>
  <c r="T965" i="1" s="1"/>
  <c r="E965" i="15" s="1"/>
  <c r="U965" i="1" a="1"/>
  <c r="U965" i="1" s="1"/>
  <c r="AI965" i="1"/>
  <c r="BB965" i="1" s="1"/>
  <c r="AJ965" i="1"/>
  <c r="AK965" i="1"/>
  <c r="K968" i="10" s="1"/>
  <c r="AL965" i="1"/>
  <c r="AO965" i="1"/>
  <c r="AP965" i="1"/>
  <c r="M968" i="10" s="1"/>
  <c r="AQ965" i="1"/>
  <c r="BR965" i="1"/>
  <c r="BS965" i="1"/>
  <c r="BT965" i="1"/>
  <c r="A966" i="1"/>
  <c r="C966" i="1"/>
  <c r="G966" i="1"/>
  <c r="M966" i="1" a="1"/>
  <c r="M966" i="1" s="1"/>
  <c r="K966" i="15" s="1"/>
  <c r="N966" i="1" a="1"/>
  <c r="N966" i="1" s="1"/>
  <c r="L966" i="15" s="1"/>
  <c r="R966" i="1"/>
  <c r="S966" i="1" a="1"/>
  <c r="S966" i="1" s="1"/>
  <c r="D966" i="15" s="1"/>
  <c r="T966" i="1" a="1"/>
  <c r="T966" i="1" s="1"/>
  <c r="E966" i="15" s="1"/>
  <c r="U966" i="1" a="1"/>
  <c r="U966" i="1" s="1"/>
  <c r="AI966" i="1"/>
  <c r="BB966" i="1" s="1"/>
  <c r="AJ966" i="1"/>
  <c r="AK966" i="1"/>
  <c r="K969" i="10" s="1"/>
  <c r="AL966" i="1"/>
  <c r="AO966" i="1"/>
  <c r="AP966" i="1"/>
  <c r="M969" i="10" s="1"/>
  <c r="AQ966" i="1"/>
  <c r="BR966" i="1"/>
  <c r="BS966" i="1"/>
  <c r="BT966" i="1"/>
  <c r="A967" i="1"/>
  <c r="C967" i="1"/>
  <c r="G967" i="1"/>
  <c r="M967" i="1" a="1"/>
  <c r="M967" i="1" s="1"/>
  <c r="K967" i="15" s="1"/>
  <c r="N967" i="1" a="1"/>
  <c r="N967" i="1" s="1"/>
  <c r="L967" i="15" s="1"/>
  <c r="R967" i="1"/>
  <c r="S967" i="1" a="1"/>
  <c r="S967" i="1" s="1"/>
  <c r="D967" i="15" s="1"/>
  <c r="T967" i="1" a="1"/>
  <c r="T967" i="1" s="1"/>
  <c r="E967" i="15" s="1"/>
  <c r="U967" i="1" a="1"/>
  <c r="U967" i="1" s="1"/>
  <c r="AI967" i="1"/>
  <c r="BB967" i="1" s="1"/>
  <c r="AJ967" i="1"/>
  <c r="AK967" i="1"/>
  <c r="K970" i="10" s="1"/>
  <c r="AL967" i="1"/>
  <c r="AO967" i="1"/>
  <c r="AP967" i="1"/>
  <c r="M970" i="10" s="1"/>
  <c r="AQ967" i="1"/>
  <c r="BR967" i="1"/>
  <c r="BS967" i="1"/>
  <c r="BT967" i="1"/>
  <c r="A968" i="1"/>
  <c r="C968" i="1"/>
  <c r="G968" i="1"/>
  <c r="M968" i="1" a="1"/>
  <c r="M968" i="1" s="1"/>
  <c r="K968" i="15" s="1"/>
  <c r="N968" i="1" a="1"/>
  <c r="N968" i="1" s="1"/>
  <c r="L968" i="15" s="1"/>
  <c r="R968" i="1"/>
  <c r="S968" i="1" a="1"/>
  <c r="S968" i="1" s="1"/>
  <c r="D968" i="15" s="1"/>
  <c r="T968" i="1" a="1"/>
  <c r="T968" i="1" s="1"/>
  <c r="E968" i="15" s="1"/>
  <c r="U968" i="1" a="1"/>
  <c r="U968" i="1" s="1"/>
  <c r="AI968" i="1"/>
  <c r="BB968" i="1" s="1"/>
  <c r="AJ968" i="1"/>
  <c r="AK968" i="1"/>
  <c r="K971" i="10" s="1"/>
  <c r="AL968" i="1"/>
  <c r="AO968" i="1"/>
  <c r="AP968" i="1"/>
  <c r="M971" i="10" s="1"/>
  <c r="AQ968" i="1"/>
  <c r="BR968" i="1"/>
  <c r="BS968" i="1"/>
  <c r="BT968" i="1"/>
  <c r="A969" i="1"/>
  <c r="C969" i="1"/>
  <c r="G969" i="1"/>
  <c r="M969" i="1" a="1"/>
  <c r="M969" i="1" s="1"/>
  <c r="K969" i="15" s="1"/>
  <c r="N969" i="1" a="1"/>
  <c r="N969" i="1" s="1"/>
  <c r="L969" i="15" s="1"/>
  <c r="R969" i="1"/>
  <c r="S969" i="1" a="1"/>
  <c r="S969" i="1" s="1"/>
  <c r="D969" i="15" s="1"/>
  <c r="T969" i="1" a="1"/>
  <c r="T969" i="1" s="1"/>
  <c r="E969" i="15" s="1"/>
  <c r="U969" i="1" a="1"/>
  <c r="U969" i="1" s="1"/>
  <c r="AI969" i="1"/>
  <c r="BB969" i="1" s="1"/>
  <c r="AJ969" i="1"/>
  <c r="AK969" i="1"/>
  <c r="K972" i="10" s="1"/>
  <c r="AL969" i="1"/>
  <c r="AO969" i="1"/>
  <c r="AP969" i="1"/>
  <c r="M972" i="10" s="1"/>
  <c r="AQ969" i="1"/>
  <c r="BR969" i="1"/>
  <c r="BS969" i="1"/>
  <c r="BT969" i="1"/>
  <c r="A970" i="1"/>
  <c r="C970" i="1"/>
  <c r="G970" i="1"/>
  <c r="M970" i="1" a="1"/>
  <c r="M970" i="1" s="1"/>
  <c r="K970" i="15" s="1"/>
  <c r="N970" i="1" a="1"/>
  <c r="N970" i="1" s="1"/>
  <c r="L970" i="15" s="1"/>
  <c r="R970" i="1"/>
  <c r="S970" i="1" a="1"/>
  <c r="S970" i="1" s="1"/>
  <c r="D970" i="15" s="1"/>
  <c r="T970" i="1" a="1"/>
  <c r="T970" i="1" s="1"/>
  <c r="E970" i="15" s="1"/>
  <c r="U970" i="1" a="1"/>
  <c r="U970" i="1" s="1"/>
  <c r="AI970" i="1"/>
  <c r="BB970" i="1" s="1"/>
  <c r="AJ970" i="1"/>
  <c r="AK970" i="1"/>
  <c r="K973" i="10" s="1"/>
  <c r="AL970" i="1"/>
  <c r="AO970" i="1"/>
  <c r="AP970" i="1"/>
  <c r="M973" i="10" s="1"/>
  <c r="AQ970" i="1"/>
  <c r="BR970" i="1"/>
  <c r="BS970" i="1"/>
  <c r="BT970" i="1"/>
  <c r="A971" i="1"/>
  <c r="C971" i="1"/>
  <c r="G971" i="1"/>
  <c r="M971" i="1" a="1"/>
  <c r="M971" i="1" s="1"/>
  <c r="K971" i="15" s="1"/>
  <c r="N971" i="1" a="1"/>
  <c r="N971" i="1" s="1"/>
  <c r="L971" i="15" s="1"/>
  <c r="R971" i="1"/>
  <c r="S971" i="1" a="1"/>
  <c r="S971" i="1" s="1"/>
  <c r="D971" i="15" s="1"/>
  <c r="T971" i="1" a="1"/>
  <c r="T971" i="1" s="1"/>
  <c r="E971" i="15" s="1"/>
  <c r="U971" i="1" a="1"/>
  <c r="U971" i="1" s="1"/>
  <c r="AI971" i="1"/>
  <c r="BB971" i="1" s="1"/>
  <c r="AJ971" i="1"/>
  <c r="AK971" i="1"/>
  <c r="K974" i="10" s="1"/>
  <c r="AL971" i="1"/>
  <c r="AO971" i="1"/>
  <c r="AP971" i="1"/>
  <c r="M974" i="10" s="1"/>
  <c r="AQ971" i="1"/>
  <c r="BR971" i="1"/>
  <c r="BS971" i="1"/>
  <c r="BT971" i="1"/>
  <c r="A972" i="1"/>
  <c r="C972" i="1"/>
  <c r="G972" i="1"/>
  <c r="M972" i="1" a="1"/>
  <c r="M972" i="1" s="1"/>
  <c r="K972" i="15" s="1"/>
  <c r="N972" i="1" a="1"/>
  <c r="N972" i="1" s="1"/>
  <c r="L972" i="15" s="1"/>
  <c r="R972" i="1"/>
  <c r="S972" i="1" a="1"/>
  <c r="S972" i="1" s="1"/>
  <c r="D972" i="15" s="1"/>
  <c r="T972" i="1" a="1"/>
  <c r="T972" i="1" s="1"/>
  <c r="E972" i="15" s="1"/>
  <c r="U972" i="1" a="1"/>
  <c r="U972" i="1" s="1"/>
  <c r="AI972" i="1"/>
  <c r="BB972" i="1" s="1"/>
  <c r="AJ972" i="1"/>
  <c r="AK972" i="1"/>
  <c r="K975" i="10" s="1"/>
  <c r="AL972" i="1"/>
  <c r="AO972" i="1"/>
  <c r="AP972" i="1"/>
  <c r="M975" i="10" s="1"/>
  <c r="AQ972" i="1"/>
  <c r="BR972" i="1"/>
  <c r="BS972" i="1"/>
  <c r="BT972" i="1"/>
  <c r="A973" i="1"/>
  <c r="C973" i="1"/>
  <c r="G973" i="1"/>
  <c r="M973" i="1" a="1"/>
  <c r="M973" i="1" s="1"/>
  <c r="K973" i="15" s="1"/>
  <c r="N973" i="1" a="1"/>
  <c r="N973" i="1" s="1"/>
  <c r="L973" i="15" s="1"/>
  <c r="R973" i="1"/>
  <c r="S973" i="1" a="1"/>
  <c r="S973" i="1" s="1"/>
  <c r="D973" i="15" s="1"/>
  <c r="T973" i="1" a="1"/>
  <c r="T973" i="1" s="1"/>
  <c r="E973" i="15" s="1"/>
  <c r="U973" i="1" a="1"/>
  <c r="U973" i="1" s="1"/>
  <c r="AI973" i="1"/>
  <c r="BB973" i="1" s="1"/>
  <c r="AJ973" i="1"/>
  <c r="AK973" i="1"/>
  <c r="K976" i="10" s="1"/>
  <c r="AL973" i="1"/>
  <c r="AO973" i="1"/>
  <c r="AP973" i="1"/>
  <c r="M976" i="10" s="1"/>
  <c r="AQ973" i="1"/>
  <c r="BR973" i="1"/>
  <c r="BS973" i="1"/>
  <c r="BT973" i="1"/>
  <c r="A974" i="1"/>
  <c r="C974" i="1"/>
  <c r="G974" i="1"/>
  <c r="M974" i="1" a="1"/>
  <c r="M974" i="1" s="1"/>
  <c r="K974" i="15" s="1"/>
  <c r="N974" i="1" a="1"/>
  <c r="N974" i="1" s="1"/>
  <c r="L974" i="15" s="1"/>
  <c r="R974" i="1"/>
  <c r="S974" i="1" a="1"/>
  <c r="S974" i="1" s="1"/>
  <c r="D974" i="15" s="1"/>
  <c r="T974" i="1" a="1"/>
  <c r="T974" i="1" s="1"/>
  <c r="E974" i="15" s="1"/>
  <c r="U974" i="1" a="1"/>
  <c r="U974" i="1" s="1"/>
  <c r="AI974" i="1"/>
  <c r="BB974" i="1" s="1"/>
  <c r="AJ974" i="1"/>
  <c r="AK974" i="1"/>
  <c r="K977" i="10" s="1"/>
  <c r="AL974" i="1"/>
  <c r="AO974" i="1"/>
  <c r="AP974" i="1"/>
  <c r="M977" i="10" s="1"/>
  <c r="AQ974" i="1"/>
  <c r="BR974" i="1"/>
  <c r="BS974" i="1"/>
  <c r="BT974" i="1"/>
  <c r="A975" i="1"/>
  <c r="C975" i="1"/>
  <c r="G975" i="1"/>
  <c r="M975" i="1" a="1"/>
  <c r="M975" i="1" s="1"/>
  <c r="K975" i="15" s="1"/>
  <c r="N975" i="1" a="1"/>
  <c r="N975" i="1" s="1"/>
  <c r="L975" i="15" s="1"/>
  <c r="R975" i="1"/>
  <c r="S975" i="1" a="1"/>
  <c r="S975" i="1" s="1"/>
  <c r="D975" i="15" s="1"/>
  <c r="T975" i="1" a="1"/>
  <c r="T975" i="1" s="1"/>
  <c r="E975" i="15" s="1"/>
  <c r="U975" i="1" a="1"/>
  <c r="U975" i="1" s="1"/>
  <c r="AI975" i="1"/>
  <c r="BB975" i="1" s="1"/>
  <c r="AJ975" i="1"/>
  <c r="AK975" i="1"/>
  <c r="K978" i="10" s="1"/>
  <c r="AL975" i="1"/>
  <c r="AO975" i="1"/>
  <c r="AP975" i="1"/>
  <c r="M978" i="10" s="1"/>
  <c r="AQ975" i="1"/>
  <c r="BR975" i="1"/>
  <c r="BS975" i="1"/>
  <c r="BT975" i="1"/>
  <c r="A976" i="1"/>
  <c r="C976" i="1"/>
  <c r="G976" i="1"/>
  <c r="M976" i="1" a="1"/>
  <c r="M976" i="1" s="1"/>
  <c r="K976" i="15" s="1"/>
  <c r="N976" i="1" a="1"/>
  <c r="N976" i="1" s="1"/>
  <c r="L976" i="15" s="1"/>
  <c r="R976" i="1"/>
  <c r="S976" i="1" a="1"/>
  <c r="S976" i="1" s="1"/>
  <c r="D976" i="15" s="1"/>
  <c r="T976" i="1" a="1"/>
  <c r="T976" i="1" s="1"/>
  <c r="E976" i="15" s="1"/>
  <c r="U976" i="1" a="1"/>
  <c r="U976" i="1" s="1"/>
  <c r="AI976" i="1"/>
  <c r="BB976" i="1" s="1"/>
  <c r="AJ976" i="1"/>
  <c r="AK976" i="1"/>
  <c r="K979" i="10" s="1"/>
  <c r="AL976" i="1"/>
  <c r="AO976" i="1"/>
  <c r="AP976" i="1"/>
  <c r="M979" i="10" s="1"/>
  <c r="AQ976" i="1"/>
  <c r="BR976" i="1"/>
  <c r="BS976" i="1"/>
  <c r="BT976" i="1"/>
  <c r="A977" i="1"/>
  <c r="C977" i="1"/>
  <c r="G977" i="1"/>
  <c r="M977" i="1" a="1"/>
  <c r="M977" i="1" s="1"/>
  <c r="K977" i="15" s="1"/>
  <c r="N977" i="1" a="1"/>
  <c r="N977" i="1" s="1"/>
  <c r="L977" i="15" s="1"/>
  <c r="R977" i="1"/>
  <c r="S977" i="1" a="1"/>
  <c r="S977" i="1" s="1"/>
  <c r="D977" i="15" s="1"/>
  <c r="T977" i="1" a="1"/>
  <c r="T977" i="1" s="1"/>
  <c r="E977" i="15" s="1"/>
  <c r="U977" i="1" a="1"/>
  <c r="U977" i="1" s="1"/>
  <c r="AI977" i="1"/>
  <c r="BB977" i="1" s="1"/>
  <c r="AJ977" i="1"/>
  <c r="AK977" i="1"/>
  <c r="K980" i="10" s="1"/>
  <c r="AL977" i="1"/>
  <c r="AO977" i="1"/>
  <c r="AP977" i="1"/>
  <c r="M980" i="10" s="1"/>
  <c r="AQ977" i="1"/>
  <c r="BR977" i="1"/>
  <c r="BS977" i="1"/>
  <c r="BT977" i="1"/>
  <c r="A978" i="1"/>
  <c r="C978" i="1"/>
  <c r="G978" i="1"/>
  <c r="M978" i="1" a="1"/>
  <c r="M978" i="1" s="1"/>
  <c r="K978" i="15" s="1"/>
  <c r="N978" i="1" a="1"/>
  <c r="N978" i="1" s="1"/>
  <c r="L978" i="15" s="1"/>
  <c r="R978" i="1"/>
  <c r="S978" i="1" a="1"/>
  <c r="S978" i="1" s="1"/>
  <c r="D978" i="15" s="1"/>
  <c r="T978" i="1" a="1"/>
  <c r="T978" i="1" s="1"/>
  <c r="E978" i="15" s="1"/>
  <c r="U978" i="1" a="1"/>
  <c r="U978" i="1" s="1"/>
  <c r="AI978" i="1"/>
  <c r="BB978" i="1" s="1"/>
  <c r="AJ978" i="1"/>
  <c r="AK978" i="1"/>
  <c r="K981" i="10" s="1"/>
  <c r="AL978" i="1"/>
  <c r="AO978" i="1"/>
  <c r="AP978" i="1"/>
  <c r="M981" i="10" s="1"/>
  <c r="AQ978" i="1"/>
  <c r="BR978" i="1"/>
  <c r="BS978" i="1"/>
  <c r="BT978" i="1"/>
  <c r="A979" i="1"/>
  <c r="C979" i="1"/>
  <c r="G979" i="1"/>
  <c r="M979" i="1" a="1"/>
  <c r="M979" i="1" s="1"/>
  <c r="K979" i="15" s="1"/>
  <c r="N979" i="1" a="1"/>
  <c r="N979" i="1" s="1"/>
  <c r="L979" i="15" s="1"/>
  <c r="R979" i="1"/>
  <c r="S979" i="1" a="1"/>
  <c r="S979" i="1" s="1"/>
  <c r="D979" i="15" s="1"/>
  <c r="T979" i="1" a="1"/>
  <c r="T979" i="1" s="1"/>
  <c r="E979" i="15" s="1"/>
  <c r="U979" i="1" a="1"/>
  <c r="U979" i="1" s="1"/>
  <c r="AI979" i="1"/>
  <c r="BB979" i="1" s="1"/>
  <c r="AJ979" i="1"/>
  <c r="AK979" i="1"/>
  <c r="K982" i="10" s="1"/>
  <c r="AL979" i="1"/>
  <c r="AO979" i="1"/>
  <c r="AP979" i="1"/>
  <c r="M982" i="10" s="1"/>
  <c r="AQ979" i="1"/>
  <c r="BR979" i="1"/>
  <c r="BS979" i="1"/>
  <c r="BT979" i="1"/>
  <c r="A980" i="1"/>
  <c r="C980" i="1"/>
  <c r="G980" i="1"/>
  <c r="M980" i="1" a="1"/>
  <c r="M980" i="1" s="1"/>
  <c r="K980" i="15" s="1"/>
  <c r="N980" i="1" a="1"/>
  <c r="N980" i="1" s="1"/>
  <c r="L980" i="15" s="1"/>
  <c r="R980" i="1"/>
  <c r="S980" i="1" a="1"/>
  <c r="S980" i="1" s="1"/>
  <c r="D980" i="15" s="1"/>
  <c r="T980" i="1" a="1"/>
  <c r="T980" i="1" s="1"/>
  <c r="E980" i="15" s="1"/>
  <c r="U980" i="1" a="1"/>
  <c r="U980" i="1" s="1"/>
  <c r="AI980" i="1"/>
  <c r="BB980" i="1" s="1"/>
  <c r="AJ980" i="1"/>
  <c r="AK980" i="1"/>
  <c r="K983" i="10" s="1"/>
  <c r="AL980" i="1"/>
  <c r="AO980" i="1"/>
  <c r="AP980" i="1"/>
  <c r="M983" i="10" s="1"/>
  <c r="AQ980" i="1"/>
  <c r="BR980" i="1"/>
  <c r="BS980" i="1"/>
  <c r="BT980" i="1"/>
  <c r="A981" i="1"/>
  <c r="C981" i="1"/>
  <c r="G981" i="1"/>
  <c r="M981" i="1" a="1"/>
  <c r="M981" i="1" s="1"/>
  <c r="K981" i="15" s="1"/>
  <c r="N981" i="1" a="1"/>
  <c r="N981" i="1" s="1"/>
  <c r="L981" i="15" s="1"/>
  <c r="R981" i="1"/>
  <c r="S981" i="1" a="1"/>
  <c r="S981" i="1" s="1"/>
  <c r="D981" i="15" s="1"/>
  <c r="T981" i="1" a="1"/>
  <c r="T981" i="1" s="1"/>
  <c r="E981" i="15" s="1"/>
  <c r="U981" i="1" a="1"/>
  <c r="U981" i="1" s="1"/>
  <c r="AI981" i="1"/>
  <c r="BB981" i="1" s="1"/>
  <c r="AJ981" i="1"/>
  <c r="AK981" i="1"/>
  <c r="K984" i="10" s="1"/>
  <c r="AL981" i="1"/>
  <c r="AO981" i="1"/>
  <c r="AP981" i="1"/>
  <c r="M984" i="10" s="1"/>
  <c r="AQ981" i="1"/>
  <c r="BR981" i="1"/>
  <c r="BS981" i="1"/>
  <c r="BT981" i="1"/>
  <c r="A982" i="1"/>
  <c r="C982" i="1"/>
  <c r="G982" i="1"/>
  <c r="M982" i="1" a="1"/>
  <c r="M982" i="1" s="1"/>
  <c r="K982" i="15" s="1"/>
  <c r="N982" i="1" a="1"/>
  <c r="N982" i="1" s="1"/>
  <c r="L982" i="15" s="1"/>
  <c r="R982" i="1"/>
  <c r="S982" i="1" a="1"/>
  <c r="S982" i="1" s="1"/>
  <c r="D982" i="15" s="1"/>
  <c r="T982" i="1" a="1"/>
  <c r="T982" i="1" s="1"/>
  <c r="E982" i="15" s="1"/>
  <c r="U982" i="1" a="1"/>
  <c r="U982" i="1" s="1"/>
  <c r="AI982" i="1"/>
  <c r="BB982" i="1" s="1"/>
  <c r="AJ982" i="1"/>
  <c r="AK982" i="1"/>
  <c r="K985" i="10" s="1"/>
  <c r="AL982" i="1"/>
  <c r="AO982" i="1"/>
  <c r="AP982" i="1"/>
  <c r="M985" i="10" s="1"/>
  <c r="AQ982" i="1"/>
  <c r="BR982" i="1"/>
  <c r="BS982" i="1"/>
  <c r="BT982" i="1"/>
  <c r="A983" i="1"/>
  <c r="C983" i="1"/>
  <c r="G983" i="1"/>
  <c r="M983" i="1" a="1"/>
  <c r="M983" i="1" s="1"/>
  <c r="K983" i="15" s="1"/>
  <c r="N983" i="1" a="1"/>
  <c r="N983" i="1" s="1"/>
  <c r="L983" i="15" s="1"/>
  <c r="R983" i="1"/>
  <c r="S983" i="1" a="1"/>
  <c r="S983" i="1" s="1"/>
  <c r="D983" i="15" s="1"/>
  <c r="T983" i="1" a="1"/>
  <c r="T983" i="1" s="1"/>
  <c r="E983" i="15" s="1"/>
  <c r="U983" i="1" a="1"/>
  <c r="U983" i="1" s="1"/>
  <c r="AI983" i="1"/>
  <c r="BB983" i="1" s="1"/>
  <c r="AJ983" i="1"/>
  <c r="AK983" i="1"/>
  <c r="K986" i="10" s="1"/>
  <c r="AL983" i="1"/>
  <c r="AO983" i="1"/>
  <c r="AP983" i="1"/>
  <c r="M986" i="10" s="1"/>
  <c r="AQ983" i="1"/>
  <c r="BR983" i="1"/>
  <c r="BS983" i="1"/>
  <c r="BT983" i="1"/>
  <c r="A984" i="1"/>
  <c r="C984" i="1"/>
  <c r="G984" i="1"/>
  <c r="M984" i="1" a="1"/>
  <c r="M984" i="1" s="1"/>
  <c r="K984" i="15" s="1"/>
  <c r="N984" i="1" a="1"/>
  <c r="N984" i="1" s="1"/>
  <c r="L984" i="15" s="1"/>
  <c r="R984" i="1"/>
  <c r="S984" i="1" a="1"/>
  <c r="S984" i="1" s="1"/>
  <c r="D984" i="15" s="1"/>
  <c r="T984" i="1" a="1"/>
  <c r="T984" i="1" s="1"/>
  <c r="E984" i="15" s="1"/>
  <c r="U984" i="1" a="1"/>
  <c r="U984" i="1" s="1"/>
  <c r="AI984" i="1"/>
  <c r="BB984" i="1" s="1"/>
  <c r="AJ984" i="1"/>
  <c r="AK984" i="1"/>
  <c r="K987" i="10" s="1"/>
  <c r="AL984" i="1"/>
  <c r="AO984" i="1"/>
  <c r="AP984" i="1"/>
  <c r="M987" i="10" s="1"/>
  <c r="AQ984" i="1"/>
  <c r="BR984" i="1"/>
  <c r="BS984" i="1"/>
  <c r="BT984" i="1"/>
  <c r="A985" i="1"/>
  <c r="C985" i="1"/>
  <c r="G985" i="1"/>
  <c r="M985" i="1" a="1"/>
  <c r="M985" i="1" s="1"/>
  <c r="K985" i="15" s="1"/>
  <c r="N985" i="1" a="1"/>
  <c r="N985" i="1" s="1"/>
  <c r="L985" i="15" s="1"/>
  <c r="R985" i="1"/>
  <c r="S985" i="1" a="1"/>
  <c r="S985" i="1" s="1"/>
  <c r="D985" i="15" s="1"/>
  <c r="T985" i="1" a="1"/>
  <c r="T985" i="1" s="1"/>
  <c r="E985" i="15" s="1"/>
  <c r="U985" i="1" a="1"/>
  <c r="U985" i="1" s="1"/>
  <c r="AI985" i="1"/>
  <c r="BB985" i="1" s="1"/>
  <c r="AJ985" i="1"/>
  <c r="AK985" i="1"/>
  <c r="K988" i="10" s="1"/>
  <c r="AL985" i="1"/>
  <c r="AO985" i="1"/>
  <c r="AP985" i="1"/>
  <c r="M988" i="10" s="1"/>
  <c r="AQ985" i="1"/>
  <c r="BR985" i="1"/>
  <c r="BS985" i="1"/>
  <c r="BT985" i="1"/>
  <c r="A986" i="1"/>
  <c r="C986" i="1"/>
  <c r="G986" i="1"/>
  <c r="M986" i="1" a="1"/>
  <c r="M986" i="1" s="1"/>
  <c r="K986" i="15" s="1"/>
  <c r="N986" i="1" a="1"/>
  <c r="N986" i="1" s="1"/>
  <c r="L986" i="15" s="1"/>
  <c r="R986" i="1"/>
  <c r="S986" i="1" a="1"/>
  <c r="S986" i="1" s="1"/>
  <c r="D986" i="15" s="1"/>
  <c r="T986" i="1" a="1"/>
  <c r="T986" i="1" s="1"/>
  <c r="E986" i="15" s="1"/>
  <c r="U986" i="1" a="1"/>
  <c r="U986" i="1" s="1"/>
  <c r="AI986" i="1"/>
  <c r="BB986" i="1" s="1"/>
  <c r="AJ986" i="1"/>
  <c r="AK986" i="1"/>
  <c r="K989" i="10" s="1"/>
  <c r="AL986" i="1"/>
  <c r="AO986" i="1"/>
  <c r="AP986" i="1"/>
  <c r="M989" i="10" s="1"/>
  <c r="AQ986" i="1"/>
  <c r="BR986" i="1"/>
  <c r="BS986" i="1"/>
  <c r="BT986" i="1"/>
  <c r="A987" i="1"/>
  <c r="C987" i="1"/>
  <c r="G987" i="1"/>
  <c r="M987" i="1" a="1"/>
  <c r="M987" i="1" s="1"/>
  <c r="K987" i="15" s="1"/>
  <c r="N987" i="1" a="1"/>
  <c r="N987" i="1" s="1"/>
  <c r="L987" i="15" s="1"/>
  <c r="R987" i="1"/>
  <c r="S987" i="1" a="1"/>
  <c r="S987" i="1" s="1"/>
  <c r="D987" i="15" s="1"/>
  <c r="T987" i="1" a="1"/>
  <c r="T987" i="1" s="1"/>
  <c r="E987" i="15" s="1"/>
  <c r="U987" i="1" a="1"/>
  <c r="U987" i="1" s="1"/>
  <c r="AI987" i="1"/>
  <c r="BB987" i="1" s="1"/>
  <c r="AJ987" i="1"/>
  <c r="AK987" i="1"/>
  <c r="K990" i="10" s="1"/>
  <c r="AL987" i="1"/>
  <c r="AO987" i="1"/>
  <c r="AP987" i="1"/>
  <c r="M990" i="10" s="1"/>
  <c r="AQ987" i="1"/>
  <c r="BR987" i="1"/>
  <c r="BS987" i="1"/>
  <c r="BT987" i="1"/>
  <c r="A988" i="1"/>
  <c r="C988" i="1"/>
  <c r="G988" i="1"/>
  <c r="M988" i="1" a="1"/>
  <c r="M988" i="1" s="1"/>
  <c r="K988" i="15" s="1"/>
  <c r="N988" i="1" a="1"/>
  <c r="N988" i="1" s="1"/>
  <c r="L988" i="15" s="1"/>
  <c r="R988" i="1"/>
  <c r="S988" i="1" a="1"/>
  <c r="S988" i="1" s="1"/>
  <c r="D988" i="15" s="1"/>
  <c r="T988" i="1" a="1"/>
  <c r="T988" i="1" s="1"/>
  <c r="E988" i="15" s="1"/>
  <c r="U988" i="1" a="1"/>
  <c r="U988" i="1" s="1"/>
  <c r="AI988" i="1"/>
  <c r="BB988" i="1" s="1"/>
  <c r="AJ988" i="1"/>
  <c r="AK988" i="1"/>
  <c r="K991" i="10" s="1"/>
  <c r="AL988" i="1"/>
  <c r="AO988" i="1"/>
  <c r="AP988" i="1"/>
  <c r="M991" i="10" s="1"/>
  <c r="AQ988" i="1"/>
  <c r="BR988" i="1"/>
  <c r="BS988" i="1"/>
  <c r="BT988" i="1"/>
  <c r="A989" i="1"/>
  <c r="C989" i="1"/>
  <c r="G989" i="1"/>
  <c r="M989" i="1" a="1"/>
  <c r="M989" i="1" s="1"/>
  <c r="K989" i="15" s="1"/>
  <c r="N989" i="1" a="1"/>
  <c r="N989" i="1" s="1"/>
  <c r="L989" i="15" s="1"/>
  <c r="R989" i="1"/>
  <c r="S989" i="1" a="1"/>
  <c r="S989" i="1" s="1"/>
  <c r="D989" i="15" s="1"/>
  <c r="T989" i="1" a="1"/>
  <c r="T989" i="1" s="1"/>
  <c r="E989" i="15" s="1"/>
  <c r="U989" i="1" a="1"/>
  <c r="U989" i="1" s="1"/>
  <c r="AI989" i="1"/>
  <c r="BB989" i="1" s="1"/>
  <c r="AJ989" i="1"/>
  <c r="AK989" i="1"/>
  <c r="K992" i="10" s="1"/>
  <c r="AL989" i="1"/>
  <c r="AO989" i="1"/>
  <c r="AP989" i="1"/>
  <c r="M992" i="10" s="1"/>
  <c r="AQ989" i="1"/>
  <c r="BR989" i="1"/>
  <c r="BS989" i="1"/>
  <c r="BT989" i="1"/>
  <c r="A990" i="1"/>
  <c r="C990" i="1"/>
  <c r="G990" i="1"/>
  <c r="M990" i="1" a="1"/>
  <c r="M990" i="1" s="1"/>
  <c r="K990" i="15" s="1"/>
  <c r="N990" i="1" a="1"/>
  <c r="N990" i="1" s="1"/>
  <c r="L990" i="15" s="1"/>
  <c r="R990" i="1"/>
  <c r="S990" i="1" a="1"/>
  <c r="S990" i="1" s="1"/>
  <c r="D990" i="15" s="1"/>
  <c r="T990" i="1" a="1"/>
  <c r="T990" i="1" s="1"/>
  <c r="E990" i="15" s="1"/>
  <c r="U990" i="1" a="1"/>
  <c r="U990" i="1" s="1"/>
  <c r="AI990" i="1"/>
  <c r="BB990" i="1" s="1"/>
  <c r="AJ990" i="1"/>
  <c r="AK990" i="1"/>
  <c r="K993" i="10" s="1"/>
  <c r="AL990" i="1"/>
  <c r="AO990" i="1"/>
  <c r="AP990" i="1"/>
  <c r="M993" i="10" s="1"/>
  <c r="AQ990" i="1"/>
  <c r="BR990" i="1"/>
  <c r="BS990" i="1"/>
  <c r="BT990" i="1"/>
  <c r="A991" i="1"/>
  <c r="C991" i="1"/>
  <c r="G991" i="1"/>
  <c r="M991" i="1" a="1"/>
  <c r="M991" i="1" s="1"/>
  <c r="K991" i="15" s="1"/>
  <c r="N991" i="1" a="1"/>
  <c r="N991" i="1" s="1"/>
  <c r="L991" i="15" s="1"/>
  <c r="R991" i="1"/>
  <c r="S991" i="1" a="1"/>
  <c r="S991" i="1" s="1"/>
  <c r="D991" i="15" s="1"/>
  <c r="T991" i="1" a="1"/>
  <c r="T991" i="1" s="1"/>
  <c r="E991" i="15" s="1"/>
  <c r="U991" i="1" a="1"/>
  <c r="U991" i="1" s="1"/>
  <c r="AI991" i="1"/>
  <c r="BB991" i="1" s="1"/>
  <c r="AJ991" i="1"/>
  <c r="AK991" i="1"/>
  <c r="K994" i="10" s="1"/>
  <c r="AL991" i="1"/>
  <c r="AO991" i="1"/>
  <c r="AP991" i="1"/>
  <c r="M994" i="10" s="1"/>
  <c r="AQ991" i="1"/>
  <c r="BR991" i="1"/>
  <c r="BS991" i="1"/>
  <c r="BT991" i="1"/>
  <c r="A992" i="1"/>
  <c r="C992" i="1"/>
  <c r="G992" i="1"/>
  <c r="M992" i="1" a="1"/>
  <c r="M992" i="1" s="1"/>
  <c r="K992" i="15" s="1"/>
  <c r="N992" i="1" a="1"/>
  <c r="N992" i="1" s="1"/>
  <c r="L992" i="15" s="1"/>
  <c r="R992" i="1"/>
  <c r="S992" i="1" a="1"/>
  <c r="S992" i="1" s="1"/>
  <c r="D992" i="15" s="1"/>
  <c r="T992" i="1" a="1"/>
  <c r="T992" i="1" s="1"/>
  <c r="E992" i="15" s="1"/>
  <c r="U992" i="1" a="1"/>
  <c r="U992" i="1" s="1"/>
  <c r="AI992" i="1"/>
  <c r="BB992" i="1" s="1"/>
  <c r="AJ992" i="1"/>
  <c r="AK992" i="1"/>
  <c r="K995" i="10" s="1"/>
  <c r="AL992" i="1"/>
  <c r="AO992" i="1"/>
  <c r="AP992" i="1"/>
  <c r="M995" i="10" s="1"/>
  <c r="AQ992" i="1"/>
  <c r="BR992" i="1"/>
  <c r="BS992" i="1"/>
  <c r="BT992" i="1"/>
  <c r="A993" i="1"/>
  <c r="C993" i="1"/>
  <c r="G993" i="1"/>
  <c r="M993" i="1" a="1"/>
  <c r="M993" i="1" s="1"/>
  <c r="K993" i="15" s="1"/>
  <c r="N993" i="1" a="1"/>
  <c r="N993" i="1" s="1"/>
  <c r="L993" i="15" s="1"/>
  <c r="R993" i="1"/>
  <c r="S993" i="1" a="1"/>
  <c r="S993" i="1" s="1"/>
  <c r="D993" i="15" s="1"/>
  <c r="T993" i="1" a="1"/>
  <c r="T993" i="1" s="1"/>
  <c r="E993" i="15" s="1"/>
  <c r="U993" i="1" a="1"/>
  <c r="U993" i="1" s="1"/>
  <c r="AI993" i="1"/>
  <c r="BB993" i="1" s="1"/>
  <c r="AJ993" i="1"/>
  <c r="AK993" i="1"/>
  <c r="K996" i="10" s="1"/>
  <c r="AL993" i="1"/>
  <c r="AO993" i="1"/>
  <c r="AP993" i="1"/>
  <c r="M996" i="10" s="1"/>
  <c r="AQ993" i="1"/>
  <c r="BR993" i="1"/>
  <c r="BS993" i="1"/>
  <c r="BT993" i="1"/>
  <c r="A994" i="1"/>
  <c r="C994" i="1"/>
  <c r="G994" i="1"/>
  <c r="M994" i="1" a="1"/>
  <c r="M994" i="1" s="1"/>
  <c r="K994" i="15" s="1"/>
  <c r="N994" i="1" a="1"/>
  <c r="N994" i="1" s="1"/>
  <c r="L994" i="15" s="1"/>
  <c r="R994" i="1"/>
  <c r="S994" i="1" a="1"/>
  <c r="S994" i="1" s="1"/>
  <c r="D994" i="15" s="1"/>
  <c r="T994" i="1" a="1"/>
  <c r="T994" i="1" s="1"/>
  <c r="E994" i="15" s="1"/>
  <c r="U994" i="1" a="1"/>
  <c r="U994" i="1" s="1"/>
  <c r="AI994" i="1"/>
  <c r="BB994" i="1" s="1"/>
  <c r="AJ994" i="1"/>
  <c r="AK994" i="1"/>
  <c r="K997" i="10" s="1"/>
  <c r="AL994" i="1"/>
  <c r="AO994" i="1"/>
  <c r="AP994" i="1"/>
  <c r="M997" i="10" s="1"/>
  <c r="AQ994" i="1"/>
  <c r="BR994" i="1"/>
  <c r="BS994" i="1"/>
  <c r="BT994" i="1"/>
  <c r="A995" i="1"/>
  <c r="C995" i="1"/>
  <c r="G995" i="1"/>
  <c r="M995" i="1" a="1"/>
  <c r="M995" i="1" s="1"/>
  <c r="K995" i="15" s="1"/>
  <c r="N995" i="1" a="1"/>
  <c r="N995" i="1" s="1"/>
  <c r="L995" i="15" s="1"/>
  <c r="R995" i="1"/>
  <c r="S995" i="1" a="1"/>
  <c r="S995" i="1" s="1"/>
  <c r="D995" i="15" s="1"/>
  <c r="T995" i="1" a="1"/>
  <c r="T995" i="1" s="1"/>
  <c r="E995" i="15" s="1"/>
  <c r="U995" i="1" a="1"/>
  <c r="U995" i="1" s="1"/>
  <c r="AI995" i="1"/>
  <c r="BB995" i="1" s="1"/>
  <c r="AJ995" i="1"/>
  <c r="AK995" i="1"/>
  <c r="K998" i="10" s="1"/>
  <c r="AL995" i="1"/>
  <c r="AO995" i="1"/>
  <c r="AP995" i="1"/>
  <c r="M998" i="10" s="1"/>
  <c r="AQ995" i="1"/>
  <c r="BR995" i="1"/>
  <c r="BS995" i="1"/>
  <c r="BT995" i="1"/>
  <c r="A996" i="1"/>
  <c r="C996" i="1"/>
  <c r="G996" i="1"/>
  <c r="M996" i="1" a="1"/>
  <c r="M996" i="1" s="1"/>
  <c r="K996" i="15" s="1"/>
  <c r="N996" i="1" a="1"/>
  <c r="N996" i="1" s="1"/>
  <c r="L996" i="15" s="1"/>
  <c r="R996" i="1"/>
  <c r="S996" i="1" a="1"/>
  <c r="S996" i="1" s="1"/>
  <c r="D996" i="15" s="1"/>
  <c r="T996" i="1" a="1"/>
  <c r="T996" i="1" s="1"/>
  <c r="E996" i="15" s="1"/>
  <c r="U996" i="1" a="1"/>
  <c r="U996" i="1" s="1"/>
  <c r="AI996" i="1"/>
  <c r="BB996" i="1" s="1"/>
  <c r="AJ996" i="1"/>
  <c r="AK996" i="1"/>
  <c r="K999" i="10" s="1"/>
  <c r="AL996" i="1"/>
  <c r="AO996" i="1"/>
  <c r="AP996" i="1"/>
  <c r="M999" i="10" s="1"/>
  <c r="AQ996" i="1"/>
  <c r="BR996" i="1"/>
  <c r="BS996" i="1"/>
  <c r="BT996" i="1"/>
  <c r="A997" i="1"/>
  <c r="C997" i="1"/>
  <c r="G997" i="1"/>
  <c r="M997" i="1" a="1"/>
  <c r="M997" i="1" s="1"/>
  <c r="K997" i="15" s="1"/>
  <c r="N997" i="1" a="1"/>
  <c r="N997" i="1" s="1"/>
  <c r="L997" i="15" s="1"/>
  <c r="R997" i="1"/>
  <c r="S997" i="1" a="1"/>
  <c r="S997" i="1" s="1"/>
  <c r="D997" i="15" s="1"/>
  <c r="T997" i="1" a="1"/>
  <c r="T997" i="1" s="1"/>
  <c r="E997" i="15" s="1"/>
  <c r="U997" i="1" a="1"/>
  <c r="U997" i="1" s="1"/>
  <c r="AI997" i="1"/>
  <c r="BB997" i="1" s="1"/>
  <c r="AJ997" i="1"/>
  <c r="AK997" i="1"/>
  <c r="K1000" i="10" s="1"/>
  <c r="AL997" i="1"/>
  <c r="AO997" i="1"/>
  <c r="AP997" i="1"/>
  <c r="M1000" i="10" s="1"/>
  <c r="AQ997" i="1"/>
  <c r="BR997" i="1"/>
  <c r="BS997" i="1"/>
  <c r="BT997" i="1"/>
  <c r="A998" i="1"/>
  <c r="C998" i="1"/>
  <c r="G998" i="1"/>
  <c r="M998" i="1" a="1"/>
  <c r="M998" i="1" s="1"/>
  <c r="K998" i="15" s="1"/>
  <c r="N998" i="1" a="1"/>
  <c r="N998" i="1" s="1"/>
  <c r="L998" i="15" s="1"/>
  <c r="R998" i="1"/>
  <c r="S998" i="1" a="1"/>
  <c r="S998" i="1" s="1"/>
  <c r="D998" i="15" s="1"/>
  <c r="T998" i="1" a="1"/>
  <c r="T998" i="1" s="1"/>
  <c r="E998" i="15" s="1"/>
  <c r="U998" i="1" a="1"/>
  <c r="U998" i="1" s="1"/>
  <c r="AI998" i="1"/>
  <c r="BB998" i="1" s="1"/>
  <c r="AJ998" i="1"/>
  <c r="AK998" i="1"/>
  <c r="K1001" i="10" s="1"/>
  <c r="AL998" i="1"/>
  <c r="AO998" i="1"/>
  <c r="AP998" i="1"/>
  <c r="M1001" i="10" s="1"/>
  <c r="AQ998" i="1"/>
  <c r="BR998" i="1"/>
  <c r="BS998" i="1"/>
  <c r="BT998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769" i="1" l="1" a="1"/>
  <c r="BD769" i="1" s="1"/>
  <c r="L156" i="15"/>
  <c r="AN159" i="1"/>
  <c r="BQ999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96" i="1" a="1"/>
  <c r="BC996" i="1" s="1"/>
  <c r="BD996" i="1" a="1"/>
  <c r="BD996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3" i="1" a="1"/>
  <c r="BC953" i="1" s="1"/>
  <c r="BD953" i="1" a="1"/>
  <c r="BD953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3" i="1" a="1"/>
  <c r="BC753" i="1" s="1"/>
  <c r="BD753" i="1" a="1"/>
  <c r="BD753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2" i="1" a="1"/>
  <c r="BC752" i="1" s="1"/>
  <c r="BD752" i="1" a="1"/>
  <c r="BD752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5" i="1" a="1"/>
  <c r="BE995" i="1" s="1"/>
  <c r="BE986" i="1" a="1"/>
  <c r="BE986" i="1" s="1"/>
  <c r="BE997" i="1" a="1"/>
  <c r="BE997" i="1" s="1"/>
  <c r="BE991" i="1" a="1"/>
  <c r="BE991" i="1" s="1"/>
  <c r="BE988" i="1" a="1"/>
  <c r="BE988" i="1" s="1"/>
  <c r="BE982" i="1" a="1"/>
  <c r="BE982" i="1" s="1"/>
  <c r="BE979" i="1" a="1"/>
  <c r="BE979" i="1" s="1"/>
  <c r="BE970" i="1" a="1"/>
  <c r="BE970" i="1" s="1"/>
  <c r="BE980" i="1" a="1"/>
  <c r="BE980" i="1" s="1"/>
  <c r="BE987" i="1" a="1"/>
  <c r="BE987" i="1" s="1"/>
  <c r="BE992" i="1" a="1"/>
  <c r="BE992" i="1" s="1"/>
  <c r="BE974" i="1" a="1"/>
  <c r="BE974" i="1" s="1"/>
  <c r="BE971" i="1" a="1"/>
  <c r="BE971" i="1" s="1"/>
  <c r="BE968" i="1" a="1"/>
  <c r="BE968" i="1" s="1"/>
  <c r="BE959" i="1" a="1"/>
  <c r="BE959" i="1" s="1"/>
  <c r="BE956" i="1" a="1"/>
  <c r="BE956" i="1" s="1"/>
  <c r="BE953" i="1" a="1"/>
  <c r="BE953" i="1" s="1"/>
  <c r="BE950" i="1" a="1"/>
  <c r="BE950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28" i="1" a="1"/>
  <c r="BE928" i="1" s="1"/>
  <c r="BE925" i="1" a="1"/>
  <c r="BE925" i="1" s="1"/>
  <c r="BE922" i="1" a="1"/>
  <c r="BE922" i="1" s="1"/>
  <c r="BE919" i="1" a="1"/>
  <c r="BE919" i="1" s="1"/>
  <c r="BE913" i="1" a="1"/>
  <c r="BE913" i="1" s="1"/>
  <c r="BE910" i="1" a="1"/>
  <c r="BE910" i="1" s="1"/>
  <c r="BE907" i="1" a="1"/>
  <c r="BE907" i="1" s="1"/>
  <c r="BE901" i="1" a="1"/>
  <c r="BE901" i="1" s="1"/>
  <c r="BE892" i="1" a="1"/>
  <c r="BE892" i="1" s="1"/>
  <c r="BE883" i="1" a="1"/>
  <c r="BE883" i="1" s="1"/>
  <c r="BE880" i="1" a="1"/>
  <c r="BE880" i="1" s="1"/>
  <c r="BE877" i="1" a="1"/>
  <c r="BE877" i="1" s="1"/>
  <c r="BE874" i="1" a="1"/>
  <c r="BE874" i="1" s="1"/>
  <c r="BE868" i="1" a="1"/>
  <c r="BE868" i="1" s="1"/>
  <c r="BE862" i="1" a="1"/>
  <c r="BE862" i="1" s="1"/>
  <c r="BE853" i="1" a="1"/>
  <c r="BE853" i="1" s="1"/>
  <c r="BE838" i="1" a="1"/>
  <c r="BE838" i="1" s="1"/>
  <c r="BE829" i="1" a="1"/>
  <c r="BE829" i="1" s="1"/>
  <c r="BE826" i="1" a="1"/>
  <c r="BE826" i="1" s="1"/>
  <c r="BE820" i="1" a="1"/>
  <c r="BE820" i="1" s="1"/>
  <c r="BE817" i="1" a="1"/>
  <c r="BE817" i="1" s="1"/>
  <c r="BE814" i="1" a="1"/>
  <c r="BE814" i="1" s="1"/>
  <c r="BE808" i="1" a="1"/>
  <c r="BE808" i="1" s="1"/>
  <c r="BE805" i="1" a="1"/>
  <c r="BE805" i="1" s="1"/>
  <c r="BE799" i="1" a="1"/>
  <c r="BE799" i="1" s="1"/>
  <c r="BE796" i="1" a="1"/>
  <c r="BE796" i="1" s="1"/>
  <c r="BE793" i="1" a="1"/>
  <c r="BE793" i="1" s="1"/>
  <c r="BE787" i="1" a="1"/>
  <c r="BE787" i="1" s="1"/>
  <c r="BE778" i="1" a="1"/>
  <c r="BE778" i="1" s="1"/>
  <c r="BE769" i="1" a="1"/>
  <c r="BE769" i="1" s="1"/>
  <c r="BE760" i="1" a="1"/>
  <c r="BE760" i="1" s="1"/>
  <c r="BE752" i="1" a="1"/>
  <c r="BE752" i="1" s="1"/>
  <c r="BE744" i="1" a="1"/>
  <c r="BE744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57" i="1" a="1"/>
  <c r="BE957" i="1" s="1"/>
  <c r="BE948" i="1" a="1"/>
  <c r="BE948" i="1" s="1"/>
  <c r="BE942" i="1" a="1"/>
  <c r="BE942" i="1" s="1"/>
  <c r="BE939" i="1" a="1"/>
  <c r="BE939" i="1" s="1"/>
  <c r="BE933" i="1" a="1"/>
  <c r="BE933" i="1" s="1"/>
  <c r="BE930" i="1" a="1"/>
  <c r="BE930" i="1" s="1"/>
  <c r="BE921" i="1" a="1"/>
  <c r="BE921" i="1" s="1"/>
  <c r="BE918" i="1" a="1"/>
  <c r="BE918" i="1" s="1"/>
  <c r="BE912" i="1" a="1"/>
  <c r="BE912" i="1" s="1"/>
  <c r="BE909" i="1" a="1"/>
  <c r="BE909" i="1" s="1"/>
  <c r="BE903" i="1" a="1"/>
  <c r="BE903" i="1" s="1"/>
  <c r="BE900" i="1" a="1"/>
  <c r="BE900" i="1" s="1"/>
  <c r="BE894" i="1" a="1"/>
  <c r="BE894" i="1" s="1"/>
  <c r="BE891" i="1" a="1"/>
  <c r="BE891" i="1" s="1"/>
  <c r="BE885" i="1" a="1"/>
  <c r="BE885" i="1" s="1"/>
  <c r="BE882" i="1" a="1"/>
  <c r="BE882" i="1" s="1"/>
  <c r="BE876" i="1" a="1"/>
  <c r="BE876" i="1" s="1"/>
  <c r="BE873" i="1" a="1"/>
  <c r="BE873" i="1" s="1"/>
  <c r="BE870" i="1" a="1"/>
  <c r="BE870" i="1" s="1"/>
  <c r="BE861" i="1" a="1"/>
  <c r="BE861" i="1" s="1"/>
  <c r="BE858" i="1" a="1"/>
  <c r="BE858" i="1" s="1"/>
  <c r="BE852" i="1" a="1"/>
  <c r="BE852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8" i="1" a="1"/>
  <c r="BE828" i="1" s="1"/>
  <c r="BE822" i="1" a="1"/>
  <c r="BE822" i="1" s="1"/>
  <c r="BE819" i="1" a="1"/>
  <c r="BE819" i="1" s="1"/>
  <c r="BE795" i="1" a="1"/>
  <c r="BE795" i="1" s="1"/>
  <c r="BE786" i="1" a="1"/>
  <c r="BE786" i="1" s="1"/>
  <c r="BE780" i="1" a="1"/>
  <c r="BE780" i="1" s="1"/>
  <c r="BE777" i="1" a="1"/>
  <c r="BE777" i="1" s="1"/>
  <c r="BE771" i="1" a="1"/>
  <c r="BE771" i="1" s="1"/>
  <c r="BE768" i="1" a="1"/>
  <c r="BE768" i="1" s="1"/>
  <c r="BE759" i="1" a="1"/>
  <c r="BE759" i="1" s="1"/>
  <c r="BE743" i="1" a="1"/>
  <c r="BE743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0" i="1" a="1"/>
  <c r="BE920" i="1" s="1"/>
  <c r="BE911" i="1" a="1"/>
  <c r="BE911" i="1" s="1"/>
  <c r="BE875" i="1" a="1"/>
  <c r="BE875" i="1" s="1"/>
  <c r="BE869" i="1" a="1"/>
  <c r="BE869" i="1" s="1"/>
  <c r="BE851" i="1" a="1"/>
  <c r="BE851" i="1" s="1"/>
  <c r="BE842" i="1" a="1"/>
  <c r="BE842" i="1" s="1"/>
  <c r="BE839" i="1" a="1"/>
  <c r="BE839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5" i="1" a="1"/>
  <c r="BE815" i="1" s="1"/>
  <c r="BE812" i="1" a="1"/>
  <c r="BE812" i="1" s="1"/>
  <c r="BE806" i="1" a="1"/>
  <c r="BE806" i="1" s="1"/>
  <c r="BE803" i="1" a="1"/>
  <c r="BE803" i="1" s="1"/>
  <c r="BE800" i="1" a="1"/>
  <c r="BE800" i="1" s="1"/>
  <c r="BE797" i="1" a="1"/>
  <c r="BE797" i="1" s="1"/>
  <c r="BE794" i="1" a="1"/>
  <c r="BE794" i="1" s="1"/>
  <c r="BE788" i="1" a="1"/>
  <c r="BE788" i="1" s="1"/>
  <c r="BE785" i="1" a="1"/>
  <c r="BE785" i="1" s="1"/>
  <c r="BE779" i="1" a="1"/>
  <c r="BE779" i="1" s="1"/>
  <c r="BE776" i="1" a="1"/>
  <c r="BE776" i="1" s="1"/>
  <c r="BE770" i="1" a="1"/>
  <c r="BE770" i="1" s="1"/>
  <c r="BE761" i="1" a="1"/>
  <c r="BE761" i="1" s="1"/>
  <c r="BE758" i="1" a="1"/>
  <c r="BE758" i="1" s="1"/>
  <c r="BE755" i="1" a="1"/>
  <c r="BE755" i="1" s="1"/>
  <c r="BE753" i="1" a="1"/>
  <c r="BE753" i="1" s="1"/>
  <c r="BE751" i="1" a="1"/>
  <c r="BE751" i="1" s="1"/>
  <c r="BE748" i="1" a="1"/>
  <c r="BE748" i="1" s="1"/>
  <c r="BE745" i="1" a="1"/>
  <c r="BE745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5" i="1"/>
  <c r="BQ642" i="1"/>
  <c r="BQ636" i="1"/>
  <c r="BQ548" i="1"/>
  <c r="BQ996" i="1"/>
  <c r="BQ876" i="1"/>
  <c r="BQ807" i="1"/>
  <c r="BQ998" i="1"/>
  <c r="BQ916" i="1"/>
  <c r="BQ671" i="1"/>
  <c r="BQ662" i="1"/>
  <c r="BQ560" i="1"/>
  <c r="BQ412" i="1"/>
  <c r="BQ410" i="1"/>
  <c r="BQ773" i="1"/>
  <c r="BQ770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2" i="1"/>
  <c r="BQ869" i="1"/>
  <c r="BQ866" i="1"/>
  <c r="BQ857" i="1"/>
  <c r="BQ848" i="1"/>
  <c r="BQ767" i="1"/>
  <c r="BQ761" i="1"/>
  <c r="BQ758" i="1"/>
  <c r="BQ756" i="1"/>
  <c r="BQ739" i="1"/>
  <c r="BQ730" i="1"/>
  <c r="BQ727" i="1"/>
  <c r="BQ512" i="1"/>
  <c r="AN76" i="1"/>
  <c r="AM86" i="1"/>
  <c r="L86" i="10" s="1"/>
  <c r="AN89" i="1"/>
  <c r="AM967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78" i="1"/>
  <c r="BQ938" i="1"/>
  <c r="BQ929" i="1"/>
  <c r="BQ808" i="1"/>
  <c r="BQ804" i="1"/>
  <c r="BQ801" i="1"/>
  <c r="BQ798" i="1"/>
  <c r="BQ792" i="1"/>
  <c r="BQ780" i="1"/>
  <c r="BQ77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89" i="1"/>
  <c r="BQ849" i="1"/>
  <c r="BQ845" i="1"/>
  <c r="BQ787" i="1"/>
  <c r="BQ784" i="1"/>
  <c r="BQ778" i="1"/>
  <c r="BQ775" i="1"/>
  <c r="BQ997" i="1"/>
  <c r="BQ993" i="1"/>
  <c r="BQ990" i="1"/>
  <c r="BQ987" i="1"/>
  <c r="BQ975" i="1"/>
  <c r="BQ972" i="1"/>
  <c r="BQ966" i="1"/>
  <c r="BQ963" i="1"/>
  <c r="BQ957" i="1"/>
  <c r="BQ954" i="1"/>
  <c r="BQ930" i="1"/>
  <c r="BQ926" i="1"/>
  <c r="BQ923" i="1"/>
  <c r="BQ920" i="1"/>
  <c r="BQ911" i="1"/>
  <c r="BQ902" i="1"/>
  <c r="BQ742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1" i="1"/>
  <c r="BQ768" i="1"/>
  <c r="BQ762" i="1"/>
  <c r="BQ979" i="1"/>
  <c r="BQ977" i="1"/>
  <c r="BQ971" i="1"/>
  <c r="BQ962" i="1"/>
  <c r="BQ953" i="1"/>
  <c r="BQ943" i="1"/>
  <c r="BQ903" i="1"/>
  <c r="BQ899" i="1"/>
  <c r="BQ896" i="1"/>
  <c r="BQ893" i="1"/>
  <c r="BQ884" i="1"/>
  <c r="BQ862" i="1"/>
  <c r="BQ816" i="1"/>
  <c r="BQ791" i="1"/>
  <c r="BQ788" i="1"/>
  <c r="BQ786" i="1"/>
  <c r="BQ783" i="1"/>
  <c r="BQ752" i="1"/>
  <c r="BQ749" i="1"/>
  <c r="BQ743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5" i="1"/>
  <c r="BQ757" i="1"/>
  <c r="BQ754" i="1"/>
  <c r="BQ751" i="1"/>
  <c r="BQ748" i="1"/>
  <c r="BQ746" i="1"/>
  <c r="BQ740" i="1"/>
  <c r="BQ737" i="1"/>
  <c r="BQ733" i="1"/>
  <c r="BQ726" i="1"/>
  <c r="BQ723" i="1"/>
  <c r="BQ995" i="1"/>
  <c r="BQ989" i="1"/>
  <c r="BQ988" i="1"/>
  <c r="BQ984" i="1"/>
  <c r="BQ981" i="1"/>
  <c r="BQ968" i="1"/>
  <c r="BQ959" i="1"/>
  <c r="BQ950" i="1"/>
  <c r="BQ944" i="1"/>
  <c r="BQ941" i="1"/>
  <c r="BQ934" i="1"/>
  <c r="BQ921" i="1"/>
  <c r="BQ917" i="1"/>
  <c r="BQ914" i="1"/>
  <c r="BQ907" i="1"/>
  <c r="BQ894" i="1"/>
  <c r="BQ890" i="1"/>
  <c r="BQ887" i="1"/>
  <c r="BQ880" i="1"/>
  <c r="BQ867" i="1"/>
  <c r="BQ863" i="1"/>
  <c r="BQ860" i="1"/>
  <c r="BQ853" i="1"/>
  <c r="BQ840" i="1"/>
  <c r="BQ837" i="1"/>
  <c r="BQ831" i="1"/>
  <c r="BQ828" i="1"/>
  <c r="BQ822" i="1"/>
  <c r="BQ819" i="1"/>
  <c r="BQ799" i="1"/>
  <c r="BQ795" i="1"/>
  <c r="BQ986" i="1"/>
  <c r="BQ980" i="1"/>
  <c r="BQ948" i="1"/>
  <c r="BQ939" i="1"/>
  <c r="BQ935" i="1"/>
  <c r="BQ932" i="1"/>
  <c r="BQ925" i="1"/>
  <c r="BQ912" i="1"/>
  <c r="BQ908" i="1"/>
  <c r="BQ905" i="1"/>
  <c r="BQ898" i="1"/>
  <c r="BQ885" i="1"/>
  <c r="BQ881" i="1"/>
  <c r="BQ878" i="1"/>
  <c r="BQ871" i="1"/>
  <c r="BQ858" i="1"/>
  <c r="BQ854" i="1"/>
  <c r="BQ851" i="1"/>
  <c r="BQ844" i="1"/>
  <c r="BQ835" i="1"/>
  <c r="BQ826" i="1"/>
  <c r="BQ817" i="1"/>
  <c r="BQ813" i="1"/>
  <c r="BQ810" i="1"/>
  <c r="BQ789" i="1"/>
  <c r="BQ782" i="1"/>
  <c r="BQ779" i="1"/>
  <c r="BQ777" i="1"/>
  <c r="BQ766" i="1"/>
  <c r="BQ763" i="1"/>
  <c r="BQ759" i="1"/>
  <c r="BQ747" i="1"/>
  <c r="BQ744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1" i="1"/>
  <c r="AN795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4" i="1"/>
  <c r="BQ992" i="1"/>
  <c r="BQ991" i="1"/>
  <c r="BQ983" i="1"/>
  <c r="BQ982" i="1"/>
  <c r="BQ974" i="1"/>
  <c r="BQ973" i="1"/>
  <c r="BQ969" i="1"/>
  <c r="BQ965" i="1"/>
  <c r="BQ964" i="1"/>
  <c r="BQ960" i="1"/>
  <c r="BQ956" i="1"/>
  <c r="BQ955" i="1"/>
  <c r="BQ951" i="1"/>
  <c r="BQ947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3" i="1"/>
  <c r="BQ838" i="1"/>
  <c r="BQ834" i="1"/>
  <c r="BQ829" i="1"/>
  <c r="BQ825" i="1"/>
  <c r="BQ820" i="1"/>
  <c r="BQ811" i="1"/>
  <c r="BQ802" i="1"/>
  <c r="BQ797" i="1"/>
  <c r="BQ794" i="1"/>
  <c r="BQ790" i="1"/>
  <c r="BQ785" i="1"/>
  <c r="BQ781" i="1"/>
  <c r="BQ776" i="1"/>
  <c r="BQ772" i="1"/>
  <c r="BQ769" i="1"/>
  <c r="BQ764" i="1"/>
  <c r="BQ760" i="1"/>
  <c r="BQ755" i="1"/>
  <c r="BQ753" i="1"/>
  <c r="BQ750" i="1"/>
  <c r="BQ745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5" i="1"/>
  <c r="BQ976" i="1"/>
  <c r="BQ967" i="1"/>
  <c r="BQ958" i="1"/>
  <c r="BQ949" i="1"/>
  <c r="BQ945" i="1"/>
  <c r="BQ936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6" i="1"/>
  <c r="BQ832" i="1"/>
  <c r="BQ827" i="1"/>
  <c r="BQ823" i="1"/>
  <c r="BQ818" i="1"/>
  <c r="BQ814" i="1"/>
  <c r="BQ809" i="1"/>
  <c r="BQ805" i="1"/>
  <c r="BQ800" i="1"/>
  <c r="BQ796" i="1"/>
  <c r="BQ793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0" i="1"/>
  <c r="AN746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5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0" i="1"/>
  <c r="AN789" i="1"/>
  <c r="AN854" i="1"/>
  <c r="AN813" i="1"/>
  <c r="AN963" i="1"/>
  <c r="BE164" i="1" a="1"/>
  <c r="BE164" i="1" s="1"/>
  <c r="AN810" i="1"/>
  <c r="AN869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4" i="1"/>
  <c r="AN843" i="1"/>
  <c r="AN762" i="1"/>
  <c r="AN956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7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3" i="1"/>
  <c r="F972" i="12"/>
  <c r="G976" i="10"/>
  <c r="D975" i="10"/>
  <c r="C975" i="10"/>
  <c r="AN972" i="1"/>
  <c r="AM97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69" i="1"/>
  <c r="F968" i="12"/>
  <c r="G972" i="10"/>
  <c r="D971" i="10"/>
  <c r="C971" i="10"/>
  <c r="AN968" i="1"/>
  <c r="F967" i="12"/>
  <c r="G971" i="10"/>
  <c r="D970" i="10"/>
  <c r="C970" i="10"/>
  <c r="F966" i="12"/>
  <c r="G970" i="10"/>
  <c r="D969" i="10"/>
  <c r="C969" i="10"/>
  <c r="AN96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0" i="1"/>
  <c r="F959" i="12"/>
  <c r="G963" i="10"/>
  <c r="D962" i="10"/>
  <c r="C962" i="10"/>
  <c r="F958" i="12"/>
  <c r="G962" i="10"/>
  <c r="D961" i="10"/>
  <c r="C961" i="10"/>
  <c r="AM958" i="1"/>
  <c r="F957" i="12"/>
  <c r="G961" i="10"/>
  <c r="D960" i="10"/>
  <c r="C960" i="10"/>
  <c r="AN957" i="1"/>
  <c r="F956" i="12"/>
  <c r="G960" i="10"/>
  <c r="D959" i="10"/>
  <c r="C959" i="10"/>
  <c r="F955" i="12"/>
  <c r="G959" i="10"/>
  <c r="D958" i="10"/>
  <c r="C958" i="10"/>
  <c r="AM95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1" i="1"/>
  <c r="F950" i="12"/>
  <c r="G954" i="10"/>
  <c r="D953" i="10"/>
  <c r="C953" i="10"/>
  <c r="F949" i="12"/>
  <c r="G953" i="10"/>
  <c r="D952" i="10"/>
  <c r="C952" i="10"/>
  <c r="AM949" i="1"/>
  <c r="F948" i="12"/>
  <c r="G952" i="10"/>
  <c r="D951" i="10"/>
  <c r="C951" i="10"/>
  <c r="AN948" i="1"/>
  <c r="F947" i="12"/>
  <c r="G951" i="10"/>
  <c r="D950" i="10"/>
  <c r="C950" i="10"/>
  <c r="AN947" i="1"/>
  <c r="F946" i="12"/>
  <c r="G950" i="10"/>
  <c r="D949" i="10"/>
  <c r="C949" i="10"/>
  <c r="AN946" i="1"/>
  <c r="F945" i="12"/>
  <c r="G949" i="10"/>
  <c r="D948" i="10"/>
  <c r="C948" i="10"/>
  <c r="AN945" i="1"/>
  <c r="F944" i="12"/>
  <c r="G948" i="10"/>
  <c r="D947" i="10"/>
  <c r="C947" i="10"/>
  <c r="AN944" i="1"/>
  <c r="F943" i="12"/>
  <c r="G947" i="10"/>
  <c r="D946" i="10"/>
  <c r="C946" i="10"/>
  <c r="AN943" i="1"/>
  <c r="F942" i="12"/>
  <c r="G946" i="10"/>
  <c r="D945" i="10"/>
  <c r="C945" i="10"/>
  <c r="AN942" i="1"/>
  <c r="F941" i="12"/>
  <c r="G945" i="10"/>
  <c r="D944" i="10"/>
  <c r="C944" i="10"/>
  <c r="AN941" i="1"/>
  <c r="F940" i="12"/>
  <c r="G944" i="10"/>
  <c r="D943" i="10"/>
  <c r="C943" i="10"/>
  <c r="AN940" i="1"/>
  <c r="AM94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37" i="1"/>
  <c r="F936" i="12"/>
  <c r="G940" i="10"/>
  <c r="D939" i="10"/>
  <c r="C939" i="10"/>
  <c r="AN936" i="1"/>
  <c r="F935" i="12"/>
  <c r="G939" i="10"/>
  <c r="D938" i="10"/>
  <c r="C938" i="10"/>
  <c r="AM935" i="1"/>
  <c r="F934" i="12"/>
  <c r="G938" i="10"/>
  <c r="D937" i="10"/>
  <c r="C937" i="10"/>
  <c r="AN934" i="1"/>
  <c r="F933" i="12"/>
  <c r="G937" i="10"/>
  <c r="D936" i="10"/>
  <c r="C936" i="10"/>
  <c r="AN933" i="1"/>
  <c r="F932" i="12"/>
  <c r="G936" i="10"/>
  <c r="D935" i="10"/>
  <c r="C935" i="10"/>
  <c r="AM932" i="1"/>
  <c r="F931" i="12"/>
  <c r="G935" i="10"/>
  <c r="D934" i="10"/>
  <c r="C934" i="10"/>
  <c r="AM931" i="1"/>
  <c r="F930" i="12"/>
  <c r="G934" i="10"/>
  <c r="D933" i="10"/>
  <c r="C933" i="10"/>
  <c r="AN930" i="1"/>
  <c r="F929" i="12"/>
  <c r="G933" i="10"/>
  <c r="D932" i="10"/>
  <c r="C932" i="10"/>
  <c r="AM929" i="1"/>
  <c r="F928" i="12"/>
  <c r="G932" i="10"/>
  <c r="D931" i="10"/>
  <c r="C931" i="10"/>
  <c r="F927" i="12"/>
  <c r="G931" i="10"/>
  <c r="D930" i="10"/>
  <c r="C930" i="10"/>
  <c r="AM927" i="1"/>
  <c r="F926" i="12"/>
  <c r="G930" i="10"/>
  <c r="D929" i="10"/>
  <c r="C929" i="10"/>
  <c r="AN926" i="1"/>
  <c r="F925" i="12"/>
  <c r="G929" i="10"/>
  <c r="D928" i="10"/>
  <c r="C928" i="10"/>
  <c r="AN925" i="1"/>
  <c r="F924" i="12"/>
  <c r="G928" i="10"/>
  <c r="D927" i="10"/>
  <c r="C927" i="10"/>
  <c r="AN924" i="1"/>
  <c r="F923" i="12"/>
  <c r="G927" i="10"/>
  <c r="D926" i="10"/>
  <c r="C926" i="10"/>
  <c r="AM923" i="1"/>
  <c r="F922" i="12"/>
  <c r="G926" i="10"/>
  <c r="D925" i="10"/>
  <c r="C925" i="10"/>
  <c r="AM922" i="1"/>
  <c r="F921" i="12"/>
  <c r="G925" i="10"/>
  <c r="D924" i="10"/>
  <c r="C924" i="10"/>
  <c r="AN921" i="1"/>
  <c r="F920" i="12"/>
  <c r="G924" i="10"/>
  <c r="D923" i="10"/>
  <c r="C923" i="10"/>
  <c r="F919" i="12"/>
  <c r="G923" i="10"/>
  <c r="D922" i="10"/>
  <c r="C922" i="10"/>
  <c r="AN919" i="1"/>
  <c r="F918" i="12"/>
  <c r="G922" i="10"/>
  <c r="D921" i="10"/>
  <c r="C921" i="10"/>
  <c r="AN918" i="1"/>
  <c r="AM918" i="1"/>
  <c r="F917" i="12"/>
  <c r="G921" i="10"/>
  <c r="D920" i="10"/>
  <c r="C920" i="10"/>
  <c r="AM917" i="1"/>
  <c r="F916" i="12"/>
  <c r="G920" i="10"/>
  <c r="D919" i="10"/>
  <c r="C919" i="10"/>
  <c r="F915" i="12"/>
  <c r="G919" i="10"/>
  <c r="D918" i="10"/>
  <c r="C918" i="10"/>
  <c r="AN915" i="1"/>
  <c r="F914" i="12"/>
  <c r="G918" i="10"/>
  <c r="D917" i="10"/>
  <c r="C917" i="10"/>
  <c r="AN914" i="1"/>
  <c r="F913" i="12"/>
  <c r="G917" i="10"/>
  <c r="D916" i="10"/>
  <c r="C916" i="10"/>
  <c r="AN913" i="1"/>
  <c r="AM913" i="1"/>
  <c r="F912" i="12"/>
  <c r="G916" i="10"/>
  <c r="D915" i="10"/>
  <c r="C915" i="10"/>
  <c r="AN912" i="1"/>
  <c r="F911" i="12"/>
  <c r="G915" i="10"/>
  <c r="D914" i="10"/>
  <c r="C914" i="10"/>
  <c r="F910" i="12"/>
  <c r="G914" i="10"/>
  <c r="D913" i="10"/>
  <c r="C913" i="10"/>
  <c r="AM910" i="1"/>
  <c r="F909" i="12"/>
  <c r="G913" i="10"/>
  <c r="D912" i="10"/>
  <c r="C912" i="10"/>
  <c r="AN909" i="1"/>
  <c r="F908" i="12"/>
  <c r="G912" i="10"/>
  <c r="D911" i="10"/>
  <c r="C911" i="10"/>
  <c r="F907" i="12"/>
  <c r="G911" i="10"/>
  <c r="D910" i="10"/>
  <c r="C910" i="10"/>
  <c r="AM907" i="1"/>
  <c r="F906" i="12"/>
  <c r="G910" i="10"/>
  <c r="D909" i="10"/>
  <c r="C909" i="10"/>
  <c r="AN906" i="1"/>
  <c r="F905" i="12"/>
  <c r="G909" i="10"/>
  <c r="D908" i="10"/>
  <c r="C908" i="10"/>
  <c r="AN905" i="1"/>
  <c r="F904" i="12"/>
  <c r="G908" i="10"/>
  <c r="D907" i="10"/>
  <c r="C907" i="10"/>
  <c r="AM904" i="1"/>
  <c r="F903" i="12"/>
  <c r="G907" i="10"/>
  <c r="D906" i="10"/>
  <c r="C906" i="10"/>
  <c r="AN903" i="1"/>
  <c r="F902" i="12"/>
  <c r="G906" i="10"/>
  <c r="D905" i="10"/>
  <c r="C905" i="10"/>
  <c r="AM902" i="1"/>
  <c r="F901" i="12"/>
  <c r="G905" i="10"/>
  <c r="D904" i="10"/>
  <c r="C904" i="10"/>
  <c r="AN901" i="1"/>
  <c r="F900" i="12"/>
  <c r="G904" i="10"/>
  <c r="D903" i="10"/>
  <c r="C903" i="10"/>
  <c r="AN900" i="1"/>
  <c r="AM900" i="1"/>
  <c r="F899" i="12"/>
  <c r="G903" i="10"/>
  <c r="D902" i="10"/>
  <c r="C902" i="10"/>
  <c r="AN899" i="1"/>
  <c r="F898" i="12"/>
  <c r="G902" i="10"/>
  <c r="D901" i="10"/>
  <c r="C901" i="10"/>
  <c r="AN898" i="1"/>
  <c r="AM898" i="1"/>
  <c r="F897" i="12"/>
  <c r="G901" i="10"/>
  <c r="D900" i="10"/>
  <c r="C900" i="10"/>
  <c r="AN897" i="1"/>
  <c r="F896" i="12"/>
  <c r="G900" i="10"/>
  <c r="D899" i="10"/>
  <c r="C899" i="10"/>
  <c r="F895" i="12"/>
  <c r="G899" i="10"/>
  <c r="D898" i="10"/>
  <c r="C898" i="10"/>
  <c r="AN895" i="1"/>
  <c r="AM895" i="1"/>
  <c r="F894" i="12"/>
  <c r="G898" i="10"/>
  <c r="D897" i="10"/>
  <c r="C897" i="10"/>
  <c r="AN89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1" i="1"/>
  <c r="AM891" i="1"/>
  <c r="F890" i="12"/>
  <c r="G894" i="10"/>
  <c r="D893" i="10"/>
  <c r="C893" i="10"/>
  <c r="AN890" i="1"/>
  <c r="AM890" i="1"/>
  <c r="F889" i="12"/>
  <c r="G893" i="10"/>
  <c r="D892" i="10"/>
  <c r="C892" i="10"/>
  <c r="AN889" i="1"/>
  <c r="AM889" i="1"/>
  <c r="F888" i="12"/>
  <c r="G892" i="10"/>
  <c r="D891" i="10"/>
  <c r="C891" i="10"/>
  <c r="AN888" i="1"/>
  <c r="AM888" i="1"/>
  <c r="F887" i="12"/>
  <c r="G891" i="10"/>
  <c r="D890" i="10"/>
  <c r="C890" i="10"/>
  <c r="F886" i="12"/>
  <c r="G890" i="10"/>
  <c r="D889" i="10"/>
  <c r="C889" i="10"/>
  <c r="AN886" i="1"/>
  <c r="F885" i="12"/>
  <c r="G889" i="10"/>
  <c r="D888" i="10"/>
  <c r="C888" i="10"/>
  <c r="AN885" i="1"/>
  <c r="F884" i="12"/>
  <c r="G888" i="10"/>
  <c r="D887" i="10"/>
  <c r="C887" i="10"/>
  <c r="AM884" i="1"/>
  <c r="F883" i="12"/>
  <c r="G887" i="10"/>
  <c r="D886" i="10"/>
  <c r="C886" i="10"/>
  <c r="AM883" i="1"/>
  <c r="F882" i="12"/>
  <c r="G886" i="10"/>
  <c r="D885" i="10"/>
  <c r="C885" i="10"/>
  <c r="AN882" i="1"/>
  <c r="F881" i="12"/>
  <c r="G885" i="10"/>
  <c r="D884" i="10"/>
  <c r="C884" i="10"/>
  <c r="AN881" i="1"/>
  <c r="AM881" i="1"/>
  <c r="F880" i="12"/>
  <c r="G884" i="10"/>
  <c r="D883" i="10"/>
  <c r="C883" i="10"/>
  <c r="AN880" i="1"/>
  <c r="F879" i="12"/>
  <c r="G883" i="10"/>
  <c r="D882" i="10"/>
  <c r="C882" i="10"/>
  <c r="AN879" i="1"/>
  <c r="F878" i="12"/>
  <c r="G882" i="10"/>
  <c r="D881" i="10"/>
  <c r="C881" i="10"/>
  <c r="AN878" i="1"/>
  <c r="AM878" i="1"/>
  <c r="F877" i="12"/>
  <c r="G881" i="10"/>
  <c r="D880" i="10"/>
  <c r="C880" i="10"/>
  <c r="AN877" i="1"/>
  <c r="AM877" i="1"/>
  <c r="F876" i="12"/>
  <c r="G880" i="10"/>
  <c r="D879" i="10"/>
  <c r="C879" i="10"/>
  <c r="AN876" i="1"/>
  <c r="F875" i="12"/>
  <c r="G879" i="10"/>
  <c r="D878" i="10"/>
  <c r="C878" i="10"/>
  <c r="F874" i="12"/>
  <c r="G878" i="10"/>
  <c r="D877" i="10"/>
  <c r="C877" i="10"/>
  <c r="AN874" i="1"/>
  <c r="AM874" i="1"/>
  <c r="F873" i="12"/>
  <c r="G877" i="10"/>
  <c r="D876" i="10"/>
  <c r="C876" i="10"/>
  <c r="AN873" i="1"/>
  <c r="F872" i="12"/>
  <c r="G876" i="10"/>
  <c r="D875" i="10"/>
  <c r="C875" i="10"/>
  <c r="AN872" i="1"/>
  <c r="F871" i="12"/>
  <c r="G875" i="10"/>
  <c r="D874" i="10"/>
  <c r="C874" i="10"/>
  <c r="AN871" i="1"/>
  <c r="F870" i="12"/>
  <c r="G874" i="10"/>
  <c r="D873" i="10"/>
  <c r="C873" i="10"/>
  <c r="AN870" i="1"/>
  <c r="AM870" i="1"/>
  <c r="F869" i="12"/>
  <c r="G873" i="10"/>
  <c r="D872" i="10"/>
  <c r="C872" i="10"/>
  <c r="F868" i="12"/>
  <c r="G872" i="10"/>
  <c r="D871" i="10"/>
  <c r="C871" i="10"/>
  <c r="AN868" i="1"/>
  <c r="AM868" i="1"/>
  <c r="F867" i="12"/>
  <c r="G871" i="10"/>
  <c r="D870" i="10"/>
  <c r="C870" i="10"/>
  <c r="AN867" i="1"/>
  <c r="F866" i="12"/>
  <c r="G870" i="10"/>
  <c r="D869" i="10"/>
  <c r="C869" i="10"/>
  <c r="AN866" i="1"/>
  <c r="F865" i="12"/>
  <c r="G869" i="10"/>
  <c r="D868" i="10"/>
  <c r="C868" i="10"/>
  <c r="AN865" i="1"/>
  <c r="AM865" i="1"/>
  <c r="F864" i="12"/>
  <c r="G868" i="10"/>
  <c r="D867" i="10"/>
  <c r="C867" i="10"/>
  <c r="AN864" i="1"/>
  <c r="F863" i="12"/>
  <c r="G867" i="10"/>
  <c r="D866" i="10"/>
  <c r="C866" i="10"/>
  <c r="AN863" i="1"/>
  <c r="AM863" i="1"/>
  <c r="F862" i="12"/>
  <c r="G866" i="10"/>
  <c r="D865" i="10"/>
  <c r="C865" i="10"/>
  <c r="F861" i="12"/>
  <c r="G865" i="10"/>
  <c r="D864" i="10"/>
  <c r="C864" i="10"/>
  <c r="AN861" i="1"/>
  <c r="F860" i="12"/>
  <c r="G864" i="10"/>
  <c r="D863" i="10"/>
  <c r="C863" i="10"/>
  <c r="AM860" i="1"/>
  <c r="F859" i="12"/>
  <c r="G863" i="10"/>
  <c r="D862" i="10"/>
  <c r="C862" i="10"/>
  <c r="AN859" i="1"/>
  <c r="AM859" i="1"/>
  <c r="F858" i="12"/>
  <c r="G862" i="10"/>
  <c r="D861" i="10"/>
  <c r="C861" i="10"/>
  <c r="AN858" i="1"/>
  <c r="F857" i="12"/>
  <c r="G861" i="10"/>
  <c r="D860" i="10"/>
  <c r="C860" i="10"/>
  <c r="AN857" i="1"/>
  <c r="F856" i="12"/>
  <c r="G860" i="10"/>
  <c r="D859" i="10"/>
  <c r="C859" i="10"/>
  <c r="AN856" i="1"/>
  <c r="AM856" i="1"/>
  <c r="F855" i="12"/>
  <c r="G859" i="10"/>
  <c r="D858" i="10"/>
  <c r="C858" i="10"/>
  <c r="AN855" i="1"/>
  <c r="F854" i="12"/>
  <c r="G858" i="10"/>
  <c r="D857" i="10"/>
  <c r="C857" i="10"/>
  <c r="AM854" i="1"/>
  <c r="F853" i="12"/>
  <c r="G857" i="10"/>
  <c r="D856" i="10"/>
  <c r="C856" i="10"/>
  <c r="AN853" i="1"/>
  <c r="AM853" i="1"/>
  <c r="F852" i="12"/>
  <c r="G856" i="10"/>
  <c r="D855" i="10"/>
  <c r="C855" i="10"/>
  <c r="AN852" i="1"/>
  <c r="F851" i="12"/>
  <c r="G855" i="10"/>
  <c r="D854" i="10"/>
  <c r="C854" i="10"/>
  <c r="AM851" i="1"/>
  <c r="F850" i="12"/>
  <c r="G854" i="10"/>
  <c r="D853" i="10"/>
  <c r="C853" i="10"/>
  <c r="AN850" i="1"/>
  <c r="AM850" i="1"/>
  <c r="F849" i="12"/>
  <c r="G853" i="10"/>
  <c r="D852" i="10"/>
  <c r="C852" i="10"/>
  <c r="AN849" i="1"/>
  <c r="F848" i="12"/>
  <c r="G852" i="10"/>
  <c r="D851" i="10"/>
  <c r="C851" i="10"/>
  <c r="AM848" i="1"/>
  <c r="F847" i="12"/>
  <c r="G851" i="10"/>
  <c r="D850" i="10"/>
  <c r="C850" i="10"/>
  <c r="AN847" i="1"/>
  <c r="F846" i="12"/>
  <c r="G850" i="10"/>
  <c r="D849" i="10"/>
  <c r="C849" i="10"/>
  <c r="AN846" i="1"/>
  <c r="F845" i="12"/>
  <c r="G849" i="10"/>
  <c r="D848" i="10"/>
  <c r="C848" i="10"/>
  <c r="AN845" i="1"/>
  <c r="F844" i="12"/>
  <c r="G848" i="10"/>
  <c r="D847" i="10"/>
  <c r="C847" i="10"/>
  <c r="AN844" i="1"/>
  <c r="F843" i="12"/>
  <c r="G847" i="10"/>
  <c r="D846" i="10"/>
  <c r="C846" i="10"/>
  <c r="F842" i="12"/>
  <c r="G846" i="10"/>
  <c r="D845" i="10"/>
  <c r="C845" i="10"/>
  <c r="AN842" i="1"/>
  <c r="F841" i="12"/>
  <c r="G845" i="10"/>
  <c r="D844" i="10"/>
  <c r="C844" i="10"/>
  <c r="AN841" i="1"/>
  <c r="AM841" i="1"/>
  <c r="F840" i="12"/>
  <c r="G844" i="10"/>
  <c r="D843" i="10"/>
  <c r="C843" i="10"/>
  <c r="AN840" i="1"/>
  <c r="AM840" i="1"/>
  <c r="F839" i="12"/>
  <c r="G843" i="10"/>
  <c r="D842" i="10"/>
  <c r="C842" i="10"/>
  <c r="AN839" i="1"/>
  <c r="F838" i="12"/>
  <c r="G842" i="10"/>
  <c r="D841" i="10"/>
  <c r="C841" i="10"/>
  <c r="AN838" i="1"/>
  <c r="AM838" i="1"/>
  <c r="F837" i="12"/>
  <c r="G841" i="10"/>
  <c r="D840" i="10"/>
  <c r="C840" i="10"/>
  <c r="AN837" i="1"/>
  <c r="AM837" i="1"/>
  <c r="F836" i="12"/>
  <c r="G840" i="10"/>
  <c r="D839" i="10"/>
  <c r="C839" i="10"/>
  <c r="AN836" i="1"/>
  <c r="AM836" i="1"/>
  <c r="F835" i="12"/>
  <c r="G839" i="10"/>
  <c r="D838" i="10"/>
  <c r="C838" i="10"/>
  <c r="AM835" i="1"/>
  <c r="F834" i="12"/>
  <c r="G838" i="10"/>
  <c r="D837" i="10"/>
  <c r="C837" i="10"/>
  <c r="AN834" i="1"/>
  <c r="AM834" i="1"/>
  <c r="F833" i="12"/>
  <c r="G837" i="10"/>
  <c r="D836" i="10"/>
  <c r="C836" i="10"/>
  <c r="AN833" i="1"/>
  <c r="F832" i="12"/>
  <c r="G836" i="10"/>
  <c r="D835" i="10"/>
  <c r="C835" i="10"/>
  <c r="AN832" i="1"/>
  <c r="F831" i="12"/>
  <c r="G835" i="10"/>
  <c r="D834" i="10"/>
  <c r="C834" i="10"/>
  <c r="AN831" i="1"/>
  <c r="AM831" i="1"/>
  <c r="F830" i="12"/>
  <c r="G834" i="10"/>
  <c r="D833" i="10"/>
  <c r="C833" i="10"/>
  <c r="AN830" i="1"/>
  <c r="AM830" i="1"/>
  <c r="F829" i="12"/>
  <c r="G833" i="10"/>
  <c r="D832" i="10"/>
  <c r="C832" i="10"/>
  <c r="AN829" i="1"/>
  <c r="AM829" i="1"/>
  <c r="F828" i="12"/>
  <c r="G832" i="10"/>
  <c r="D831" i="10"/>
  <c r="C831" i="10"/>
  <c r="AN828" i="1"/>
  <c r="AM828" i="1"/>
  <c r="F827" i="12"/>
  <c r="G831" i="10"/>
  <c r="D830" i="10"/>
  <c r="C830" i="10"/>
  <c r="AN827" i="1"/>
  <c r="F826" i="12"/>
  <c r="G830" i="10"/>
  <c r="D829" i="10"/>
  <c r="C829" i="10"/>
  <c r="AN826" i="1"/>
  <c r="AM826" i="1"/>
  <c r="F825" i="12"/>
  <c r="G829" i="10"/>
  <c r="D828" i="10"/>
  <c r="C828" i="10"/>
  <c r="AM825" i="1"/>
  <c r="F824" i="12"/>
  <c r="G828" i="10"/>
  <c r="D827" i="10"/>
  <c r="C827" i="10"/>
  <c r="AN824" i="1"/>
  <c r="F823" i="12"/>
  <c r="G827" i="10"/>
  <c r="D826" i="10"/>
  <c r="C826" i="10"/>
  <c r="AN823" i="1"/>
  <c r="AM823" i="1"/>
  <c r="F822" i="12"/>
  <c r="G826" i="10"/>
  <c r="D825" i="10"/>
  <c r="C825" i="10"/>
  <c r="AN822" i="1"/>
  <c r="AM822" i="1"/>
  <c r="F821" i="12"/>
  <c r="G825" i="10"/>
  <c r="D824" i="10"/>
  <c r="C824" i="10"/>
  <c r="AN821" i="1"/>
  <c r="AM821" i="1"/>
  <c r="F820" i="12"/>
  <c r="G824" i="10"/>
  <c r="D823" i="10"/>
  <c r="C823" i="10"/>
  <c r="AN820" i="1"/>
  <c r="AM820" i="1"/>
  <c r="F819" i="12"/>
  <c r="G823" i="10"/>
  <c r="D822" i="10"/>
  <c r="C822" i="10"/>
  <c r="AM819" i="1"/>
  <c r="F818" i="12"/>
  <c r="G822" i="10"/>
  <c r="D821" i="10"/>
  <c r="C821" i="10"/>
  <c r="AN818" i="1"/>
  <c r="F817" i="12"/>
  <c r="G821" i="10"/>
  <c r="D820" i="10"/>
  <c r="C820" i="10"/>
  <c r="AN817" i="1"/>
  <c r="AM817" i="1"/>
  <c r="F816" i="12"/>
  <c r="G820" i="10"/>
  <c r="D819" i="10"/>
  <c r="C819" i="10"/>
  <c r="AN816" i="1"/>
  <c r="AM816" i="1"/>
  <c r="F815" i="12"/>
  <c r="G819" i="10"/>
  <c r="D818" i="10"/>
  <c r="C818" i="10"/>
  <c r="AN815" i="1"/>
  <c r="F814" i="12"/>
  <c r="G818" i="10"/>
  <c r="D817" i="10"/>
  <c r="C817" i="10"/>
  <c r="AN814" i="1"/>
  <c r="AM814" i="1"/>
  <c r="F813" i="12"/>
  <c r="G817" i="10"/>
  <c r="D816" i="10"/>
  <c r="C816" i="10"/>
  <c r="AM813" i="1"/>
  <c r="F812" i="12"/>
  <c r="G816" i="10"/>
  <c r="D815" i="10"/>
  <c r="C815" i="10"/>
  <c r="AN812" i="1"/>
  <c r="F811" i="12"/>
  <c r="G815" i="10"/>
  <c r="D814" i="10"/>
  <c r="C814" i="10"/>
  <c r="AN811" i="1"/>
  <c r="AM811" i="1"/>
  <c r="F810" i="12"/>
  <c r="G814" i="10"/>
  <c r="D813" i="10"/>
  <c r="C813" i="10"/>
  <c r="AM810" i="1"/>
  <c r="F809" i="12"/>
  <c r="G813" i="10"/>
  <c r="D812" i="10"/>
  <c r="C812" i="10"/>
  <c r="AN809" i="1"/>
  <c r="F808" i="12"/>
  <c r="G812" i="10"/>
  <c r="D811" i="10"/>
  <c r="C811" i="10"/>
  <c r="AN808" i="1"/>
  <c r="AM808" i="1"/>
  <c r="F807" i="12"/>
  <c r="G811" i="10"/>
  <c r="D810" i="10"/>
  <c r="C810" i="10"/>
  <c r="AN807" i="1"/>
  <c r="AM807" i="1"/>
  <c r="F806" i="12"/>
  <c r="G810" i="10"/>
  <c r="D809" i="10"/>
  <c r="C809" i="10"/>
  <c r="AN806" i="1"/>
  <c r="F805" i="12"/>
  <c r="G809" i="10"/>
  <c r="D808" i="10"/>
  <c r="C808" i="10"/>
  <c r="AN805" i="1"/>
  <c r="AM805" i="1"/>
  <c r="F804" i="12"/>
  <c r="G808" i="10"/>
  <c r="D807" i="10"/>
  <c r="C807" i="10"/>
  <c r="AN804" i="1"/>
  <c r="F803" i="12"/>
  <c r="G807" i="10"/>
  <c r="D806" i="10"/>
  <c r="C806" i="10"/>
  <c r="AN803" i="1"/>
  <c r="AM803" i="1"/>
  <c r="F802" i="12"/>
  <c r="G806" i="10"/>
  <c r="D805" i="10"/>
  <c r="C805" i="10"/>
  <c r="AN802" i="1"/>
  <c r="F801" i="12"/>
  <c r="G805" i="10"/>
  <c r="D804" i="10"/>
  <c r="C804" i="10"/>
  <c r="AM801" i="1"/>
  <c r="F800" i="12"/>
  <c r="G804" i="10"/>
  <c r="D803" i="10"/>
  <c r="C803" i="10"/>
  <c r="AN800" i="1"/>
  <c r="AM800" i="1"/>
  <c r="F799" i="12"/>
  <c r="G803" i="10"/>
  <c r="D802" i="10"/>
  <c r="C802" i="10"/>
  <c r="AN799" i="1"/>
  <c r="AM799" i="1"/>
  <c r="F798" i="12"/>
  <c r="G802" i="10"/>
  <c r="D801" i="10"/>
  <c r="C801" i="10"/>
  <c r="AN798" i="1"/>
  <c r="AM798" i="1"/>
  <c r="F797" i="12"/>
  <c r="G801" i="10"/>
  <c r="D800" i="10"/>
  <c r="C800" i="10"/>
  <c r="AN797" i="1"/>
  <c r="AM797" i="1"/>
  <c r="F796" i="12"/>
  <c r="G800" i="10"/>
  <c r="D799" i="10"/>
  <c r="C799" i="10"/>
  <c r="AN796" i="1"/>
  <c r="F795" i="12"/>
  <c r="G799" i="10"/>
  <c r="D798" i="10"/>
  <c r="C798" i="10"/>
  <c r="F794" i="12"/>
  <c r="G798" i="10"/>
  <c r="D797" i="10"/>
  <c r="C797" i="10"/>
  <c r="AN794" i="1"/>
  <c r="AM794" i="1"/>
  <c r="F793" i="12"/>
  <c r="G797" i="10"/>
  <c r="D796" i="10"/>
  <c r="C796" i="10"/>
  <c r="AN793" i="1"/>
  <c r="AM793" i="1"/>
  <c r="F792" i="12"/>
  <c r="G796" i="10"/>
  <c r="D795" i="10"/>
  <c r="C795" i="10"/>
  <c r="AN792" i="1"/>
  <c r="AM792" i="1"/>
  <c r="F791" i="12"/>
  <c r="G795" i="10"/>
  <c r="D794" i="10"/>
  <c r="C794" i="10"/>
  <c r="AN791" i="1"/>
  <c r="AM791" i="1"/>
  <c r="F790" i="12"/>
  <c r="G794" i="10"/>
  <c r="D793" i="10"/>
  <c r="C793" i="10"/>
  <c r="AN790" i="1"/>
  <c r="AM790" i="1"/>
  <c r="F789" i="12"/>
  <c r="G793" i="10"/>
  <c r="D792" i="10"/>
  <c r="C792" i="10"/>
  <c r="AM789" i="1"/>
  <c r="F788" i="12"/>
  <c r="G792" i="10"/>
  <c r="D791" i="10"/>
  <c r="C791" i="10"/>
  <c r="AN788" i="1"/>
  <c r="AM788" i="1"/>
  <c r="F787" i="12"/>
  <c r="G791" i="10"/>
  <c r="D790" i="10"/>
  <c r="C790" i="10"/>
  <c r="AN787" i="1"/>
  <c r="AM787" i="1"/>
  <c r="F786" i="12"/>
  <c r="G790" i="10"/>
  <c r="D789" i="10"/>
  <c r="C789" i="10"/>
  <c r="AN786" i="1"/>
  <c r="F785" i="12"/>
  <c r="G789" i="10"/>
  <c r="D788" i="10"/>
  <c r="C788" i="10"/>
  <c r="AN785" i="1"/>
  <c r="AM785" i="1"/>
  <c r="F784" i="12"/>
  <c r="G788" i="10"/>
  <c r="D787" i="10"/>
  <c r="C787" i="10"/>
  <c r="AN784" i="1"/>
  <c r="AM784" i="1"/>
  <c r="F783" i="12"/>
  <c r="G787" i="10"/>
  <c r="D786" i="10"/>
  <c r="C786" i="10"/>
  <c r="AN783" i="1"/>
  <c r="AM783" i="1"/>
  <c r="F782" i="12"/>
  <c r="G786" i="10"/>
  <c r="D785" i="10"/>
  <c r="C785" i="10"/>
  <c r="AN782" i="1"/>
  <c r="F781" i="12"/>
  <c r="G785" i="10"/>
  <c r="D784" i="10"/>
  <c r="C784" i="10"/>
  <c r="AN781" i="1"/>
  <c r="AM781" i="1"/>
  <c r="F780" i="12"/>
  <c r="G784" i="10"/>
  <c r="M783" i="10"/>
  <c r="D783" i="10"/>
  <c r="C783" i="10"/>
  <c r="AM780" i="1"/>
  <c r="F779" i="12"/>
  <c r="G783" i="10"/>
  <c r="D782" i="10"/>
  <c r="C782" i="10"/>
  <c r="AN779" i="1"/>
  <c r="F778" i="12"/>
  <c r="G782" i="10"/>
  <c r="D781" i="10"/>
  <c r="C781" i="10"/>
  <c r="AN778" i="1"/>
  <c r="AM778" i="1"/>
  <c r="F777" i="12"/>
  <c r="G781" i="10"/>
  <c r="D780" i="10"/>
  <c r="C780" i="10"/>
  <c r="AN777" i="1"/>
  <c r="AM777" i="1"/>
  <c r="F776" i="12"/>
  <c r="G780" i="10"/>
  <c r="D779" i="10"/>
  <c r="C779" i="10"/>
  <c r="AN776" i="1"/>
  <c r="F775" i="12"/>
  <c r="G779" i="10"/>
  <c r="D778" i="10"/>
  <c r="C778" i="10"/>
  <c r="AN775" i="1"/>
  <c r="F774" i="12"/>
  <c r="G778" i="10"/>
  <c r="D777" i="10"/>
  <c r="C777" i="10"/>
  <c r="AN774" i="1"/>
  <c r="AM774" i="1"/>
  <c r="F773" i="12"/>
  <c r="G777" i="10"/>
  <c r="D776" i="10"/>
  <c r="C776" i="10"/>
  <c r="AN773" i="1"/>
  <c r="AM773" i="1"/>
  <c r="F772" i="12"/>
  <c r="G776" i="10"/>
  <c r="D775" i="10"/>
  <c r="C775" i="10"/>
  <c r="AN772" i="1"/>
  <c r="AM772" i="1"/>
  <c r="F771" i="12"/>
  <c r="G775" i="10"/>
  <c r="D774" i="10"/>
  <c r="C774" i="10"/>
  <c r="AM771" i="1"/>
  <c r="F770" i="12"/>
  <c r="G774" i="10"/>
  <c r="D773" i="10"/>
  <c r="C773" i="10"/>
  <c r="AN770" i="1"/>
  <c r="F769" i="12"/>
  <c r="G773" i="10"/>
  <c r="D772" i="10"/>
  <c r="C772" i="10"/>
  <c r="AN769" i="1"/>
  <c r="AM769" i="1"/>
  <c r="F768" i="12"/>
  <c r="G772" i="10"/>
  <c r="D771" i="10"/>
  <c r="C771" i="10"/>
  <c r="AN768" i="1"/>
  <c r="AM768" i="1"/>
  <c r="F767" i="12"/>
  <c r="G771" i="10"/>
  <c r="D770" i="10"/>
  <c r="C770" i="10"/>
  <c r="AN767" i="1"/>
  <c r="F766" i="12"/>
  <c r="G770" i="10"/>
  <c r="D769" i="10"/>
  <c r="C769" i="10"/>
  <c r="AN766" i="1"/>
  <c r="AM766" i="1"/>
  <c r="F765" i="12"/>
  <c r="G769" i="10"/>
  <c r="D768" i="10"/>
  <c r="C768" i="10"/>
  <c r="AN765" i="1"/>
  <c r="AM765" i="1"/>
  <c r="F764" i="12"/>
  <c r="G768" i="10"/>
  <c r="D767" i="10"/>
  <c r="C767" i="10"/>
  <c r="AN764" i="1"/>
  <c r="AM764" i="1"/>
  <c r="F763" i="12"/>
  <c r="G767" i="10"/>
  <c r="D766" i="10"/>
  <c r="C766" i="10"/>
  <c r="AN763" i="1"/>
  <c r="AM763" i="1"/>
  <c r="F762" i="12"/>
  <c r="G766" i="10"/>
  <c r="D765" i="10"/>
  <c r="C765" i="10"/>
  <c r="AM762" i="1"/>
  <c r="F761" i="12"/>
  <c r="G765" i="10"/>
  <c r="D764" i="10"/>
  <c r="C764" i="10"/>
  <c r="AN761" i="1"/>
  <c r="AM761" i="1"/>
  <c r="F760" i="12"/>
  <c r="G764" i="10"/>
  <c r="D763" i="10"/>
  <c r="C763" i="10"/>
  <c r="AN760" i="1"/>
  <c r="AM760" i="1"/>
  <c r="F759" i="12"/>
  <c r="G763" i="10"/>
  <c r="D762" i="10"/>
  <c r="C762" i="10"/>
  <c r="AN759" i="1"/>
  <c r="F758" i="12"/>
  <c r="G762" i="10"/>
  <c r="D761" i="10"/>
  <c r="C761" i="10"/>
  <c r="AN758" i="1"/>
  <c r="AM758" i="1"/>
  <c r="F757" i="12"/>
  <c r="G761" i="10"/>
  <c r="D760" i="10"/>
  <c r="C760" i="10"/>
  <c r="AN757" i="1"/>
  <c r="AM757" i="1"/>
  <c r="F756" i="12"/>
  <c r="G760" i="10"/>
  <c r="D759" i="10"/>
  <c r="C759" i="10"/>
  <c r="AN756" i="1"/>
  <c r="AM756" i="1"/>
  <c r="F755" i="12"/>
  <c r="G759" i="10"/>
  <c r="D758" i="10"/>
  <c r="C758" i="10"/>
  <c r="AN755" i="1"/>
  <c r="AM755" i="1"/>
  <c r="F754" i="12"/>
  <c r="G758" i="10"/>
  <c r="D757" i="10"/>
  <c r="C757" i="10"/>
  <c r="AN754" i="1"/>
  <c r="F753" i="12"/>
  <c r="G757" i="10"/>
  <c r="D756" i="10"/>
  <c r="C756" i="10"/>
  <c r="F752" i="12"/>
  <c r="G756" i="10"/>
  <c r="D755" i="10"/>
  <c r="C755" i="10"/>
  <c r="AN753" i="1"/>
  <c r="AM753" i="1"/>
  <c r="F751" i="12"/>
  <c r="G755" i="10"/>
  <c r="D754" i="10"/>
  <c r="C754" i="10"/>
  <c r="AN752" i="1"/>
  <c r="F750" i="12"/>
  <c r="G754" i="10"/>
  <c r="D753" i="10"/>
  <c r="C753" i="10"/>
  <c r="F749" i="12"/>
  <c r="G753" i="10"/>
  <c r="D752" i="10"/>
  <c r="C752" i="10"/>
  <c r="AN751" i="1"/>
  <c r="AM751" i="1"/>
  <c r="F748" i="12"/>
  <c r="G752" i="10"/>
  <c r="D751" i="10"/>
  <c r="C751" i="10"/>
  <c r="AN750" i="1"/>
  <c r="F747" i="12"/>
  <c r="G751" i="10"/>
  <c r="D750" i="10"/>
  <c r="C750" i="10"/>
  <c r="AM749" i="1"/>
  <c r="F746" i="12"/>
  <c r="G750" i="10"/>
  <c r="D749" i="10"/>
  <c r="C749" i="10"/>
  <c r="AN748" i="1"/>
  <c r="AM748" i="1"/>
  <c r="F745" i="12"/>
  <c r="G749" i="10"/>
  <c r="D748" i="10"/>
  <c r="C748" i="10"/>
  <c r="AN747" i="1"/>
  <c r="AM747" i="1"/>
  <c r="F744" i="12"/>
  <c r="G748" i="10"/>
  <c r="D747" i="10"/>
  <c r="C747" i="10"/>
  <c r="AM746" i="1"/>
  <c r="F743" i="12"/>
  <c r="G747" i="10"/>
  <c r="D746" i="10"/>
  <c r="C746" i="10"/>
  <c r="AN745" i="1"/>
  <c r="AM745" i="1"/>
  <c r="F742" i="12"/>
  <c r="G746" i="10"/>
  <c r="D745" i="10"/>
  <c r="C745" i="10"/>
  <c r="AN744" i="1"/>
  <c r="F741" i="12"/>
  <c r="G745" i="10"/>
  <c r="D744" i="10"/>
  <c r="C744" i="10"/>
  <c r="AN743" i="1"/>
  <c r="AM743" i="1"/>
  <c r="F740" i="12"/>
  <c r="G744" i="10"/>
  <c r="D743" i="10"/>
  <c r="C743" i="10"/>
  <c r="AN742" i="1"/>
  <c r="AM742" i="1"/>
  <c r="F739" i="12"/>
  <c r="G743" i="10"/>
  <c r="D742" i="10"/>
  <c r="C742" i="10"/>
  <c r="F738" i="12"/>
  <c r="G742" i="10"/>
  <c r="D741" i="10"/>
  <c r="C741" i="10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39" i="1"/>
  <c r="AM934" i="1"/>
  <c r="AM925" i="1"/>
  <c r="AN922" i="1"/>
  <c r="AM916" i="1"/>
  <c r="AM911" i="1"/>
  <c r="AM867" i="1"/>
  <c r="AM866" i="1"/>
  <c r="AM862" i="1"/>
  <c r="AM855" i="1"/>
  <c r="AM852" i="1"/>
  <c r="AN848" i="1"/>
  <c r="AM847" i="1"/>
  <c r="AM843" i="1"/>
  <c r="AM954" i="1"/>
  <c r="AM937" i="1"/>
  <c r="AM970" i="1"/>
  <c r="AM966" i="1"/>
  <c r="AM947" i="1"/>
  <c r="AM943" i="1"/>
  <c r="AM938" i="1"/>
  <c r="AN927" i="1"/>
  <c r="AM946" i="1"/>
  <c r="AM941" i="1"/>
  <c r="AM933" i="1"/>
  <c r="AM928" i="1"/>
  <c r="AM919" i="1"/>
  <c r="AN916" i="1"/>
  <c r="AM915" i="1"/>
  <c r="AM914" i="1"/>
  <c r="AN907" i="1"/>
  <c r="AM905" i="1"/>
  <c r="AM901" i="1"/>
  <c r="AM896" i="1"/>
  <c r="AM892" i="1"/>
  <c r="AM887" i="1"/>
  <c r="AM880" i="1"/>
  <c r="AM873" i="1"/>
  <c r="AM861" i="1"/>
  <c r="AM858" i="1"/>
  <c r="AM857" i="1"/>
  <c r="AN851" i="1"/>
  <c r="AM846" i="1"/>
  <c r="AM845" i="1"/>
  <c r="AM844" i="1"/>
  <c r="AM842" i="1"/>
  <c r="AM839" i="1"/>
  <c r="AM833" i="1"/>
  <c r="AM824" i="1"/>
  <c r="AM815" i="1"/>
  <c r="AM812" i="1"/>
  <c r="AM809" i="1"/>
  <c r="AM796" i="1"/>
  <c r="AM776" i="1"/>
  <c r="AM767" i="1"/>
  <c r="AM908" i="1"/>
  <c r="AM886" i="1"/>
  <c r="AM879" i="1"/>
  <c r="AM875" i="1"/>
  <c r="AM871" i="1"/>
  <c r="AM864" i="1"/>
  <c r="AM744" i="1"/>
  <c r="AM734" i="1"/>
  <c r="AM827" i="1"/>
  <c r="AM818" i="1"/>
  <c r="AM806" i="1"/>
  <c r="AM782" i="1"/>
  <c r="AM779" i="1"/>
  <c r="AM770" i="1"/>
  <c r="AM754" i="1"/>
  <c r="AM752" i="1"/>
  <c r="AN736" i="1"/>
  <c r="AN975" i="1"/>
  <c r="AN962" i="1"/>
  <c r="AM961" i="1"/>
  <c r="AN291" i="1"/>
  <c r="AM257" i="1"/>
  <c r="AM254" i="1"/>
  <c r="AM251" i="1"/>
  <c r="AM244" i="1"/>
  <c r="AM964" i="1"/>
  <c r="AM280" i="1"/>
  <c r="AN270" i="1"/>
  <c r="AN974" i="1"/>
  <c r="AM973" i="1"/>
  <c r="AM418" i="1"/>
  <c r="AM271" i="1"/>
  <c r="BE996" i="1" a="1"/>
  <c r="BE996" i="1" s="1"/>
  <c r="AM926" i="1"/>
  <c r="AM906" i="1"/>
  <c r="AN896" i="1"/>
  <c r="AM869" i="1"/>
  <c r="AN819" i="1"/>
  <c r="AM802" i="1"/>
  <c r="AM759" i="1"/>
  <c r="AM667" i="1"/>
  <c r="AM996" i="1"/>
  <c r="AM849" i="1"/>
  <c r="AM832" i="1"/>
  <c r="AN825" i="1"/>
  <c r="AM775" i="1"/>
  <c r="AN749" i="1"/>
  <c r="AM703" i="1"/>
  <c r="AM682" i="1"/>
  <c r="AM944" i="1"/>
  <c r="AM899" i="1"/>
  <c r="AM893" i="1"/>
  <c r="AN883" i="1"/>
  <c r="AM882" i="1"/>
  <c r="AM872" i="1"/>
  <c r="AN862" i="1"/>
  <c r="AM804" i="1"/>
  <c r="AN801" i="1"/>
  <c r="AM795" i="1"/>
  <c r="AM786" i="1"/>
  <c r="AM750" i="1"/>
  <c r="AN715" i="1"/>
  <c r="BE983" i="1" a="1"/>
  <c r="BE983" i="1" s="1"/>
  <c r="BE934" i="1" a="1"/>
  <c r="BE934" i="1" s="1"/>
  <c r="BE904" i="1" a="1"/>
  <c r="BE904" i="1" s="1"/>
  <c r="BE893" i="1" a="1"/>
  <c r="BE893" i="1" s="1"/>
  <c r="BE732" i="1" a="1"/>
  <c r="BE732" i="1" s="1"/>
  <c r="BE688" i="1" a="1"/>
  <c r="BE688" i="1" s="1"/>
  <c r="BE669" i="1" a="1"/>
  <c r="BE669" i="1" s="1"/>
  <c r="BE944" i="1" a="1"/>
  <c r="BE944" i="1" s="1"/>
  <c r="BE782" i="1" a="1"/>
  <c r="BE782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38" i="1"/>
  <c r="AM987" i="1"/>
  <c r="AN953" i="1"/>
  <c r="AN935" i="1"/>
  <c r="AN928" i="1"/>
  <c r="AN923" i="1"/>
  <c r="AN917" i="1"/>
  <c r="AN892" i="1"/>
  <c r="AN950" i="1"/>
  <c r="AM936" i="1"/>
  <c r="AM924" i="1"/>
  <c r="BE895" i="1" a="1"/>
  <c r="BE895" i="1" s="1"/>
  <c r="BE978" i="1" a="1"/>
  <c r="BE978" i="1" s="1"/>
  <c r="BE947" i="1" a="1"/>
  <c r="BE947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1" i="1" a="1"/>
  <c r="BE791" i="1" s="1"/>
  <c r="BE764" i="1" a="1"/>
  <c r="BE764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89" i="1"/>
  <c r="AN983" i="1"/>
  <c r="AN980" i="1"/>
  <c r="AM969" i="1"/>
  <c r="AN964" i="1"/>
  <c r="AM951" i="1"/>
  <c r="AM939" i="1"/>
  <c r="AN887" i="1"/>
  <c r="AN998" i="1"/>
  <c r="AN992" i="1"/>
  <c r="AM981" i="1"/>
  <c r="AM978" i="1"/>
  <c r="AN971" i="1"/>
  <c r="AN965" i="1"/>
  <c r="AM948" i="1"/>
  <c r="AN932" i="1"/>
  <c r="AM920" i="1"/>
  <c r="AN910" i="1"/>
  <c r="AM909" i="1"/>
  <c r="AN908" i="1"/>
  <c r="AM990" i="1"/>
  <c r="AM962" i="1"/>
  <c r="AN959" i="1"/>
  <c r="AM957" i="1"/>
  <c r="AN955" i="1"/>
  <c r="AM953" i="1"/>
  <c r="AN931" i="1"/>
  <c r="AM930" i="1"/>
  <c r="AN929" i="1"/>
  <c r="AN904" i="1"/>
  <c r="AM897" i="1"/>
  <c r="BE889" i="1" a="1"/>
  <c r="BE889" i="1" s="1"/>
  <c r="BE860" i="1" a="1"/>
  <c r="BE860" i="1" s="1"/>
  <c r="BE847" i="1" a="1"/>
  <c r="BE847" i="1" s="1"/>
  <c r="BE998" i="1" a="1"/>
  <c r="BE998" i="1" s="1"/>
  <c r="BE977" i="1" a="1"/>
  <c r="BE977" i="1" s="1"/>
  <c r="BE966" i="1" a="1"/>
  <c r="BE966" i="1" s="1"/>
  <c r="BE962" i="1" a="1"/>
  <c r="BE962" i="1" s="1"/>
  <c r="BE941" i="1" a="1"/>
  <c r="BE941" i="1" s="1"/>
  <c r="BE916" i="1" a="1"/>
  <c r="BE916" i="1" s="1"/>
  <c r="BE902" i="1" a="1"/>
  <c r="BE902" i="1" s="1"/>
  <c r="BE884" i="1" a="1"/>
  <c r="BE884" i="1" s="1"/>
  <c r="BE871" i="1" a="1"/>
  <c r="BE871" i="1" s="1"/>
  <c r="BE865" i="1" a="1"/>
  <c r="BE865" i="1" s="1"/>
  <c r="BE863" i="1" a="1"/>
  <c r="BE863" i="1" s="1"/>
  <c r="BE898" i="1" a="1"/>
  <c r="BE898" i="1" s="1"/>
  <c r="BE886" i="1" a="1"/>
  <c r="BE886" i="1" s="1"/>
  <c r="BE854" i="1" a="1"/>
  <c r="BE854" i="1" s="1"/>
  <c r="BE816" i="1" a="1"/>
  <c r="BE816" i="1" s="1"/>
  <c r="BE813" i="1" a="1"/>
  <c r="BE813" i="1" s="1"/>
  <c r="BE810" i="1" a="1"/>
  <c r="BE810" i="1" s="1"/>
  <c r="BE789" i="1" a="1"/>
  <c r="BE789" i="1" s="1"/>
  <c r="BE762" i="1" a="1"/>
  <c r="BE762" i="1" s="1"/>
  <c r="BE746" i="1" a="1"/>
  <c r="BE746" i="1" s="1"/>
  <c r="BE666" i="1" a="1"/>
  <c r="BE666" i="1" s="1"/>
  <c r="BE636" i="1" a="1"/>
  <c r="BE636" i="1" s="1"/>
  <c r="BE604" i="1" a="1"/>
  <c r="BE604" i="1" s="1"/>
  <c r="BE773" i="1" a="1"/>
  <c r="BE773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3" i="1"/>
  <c r="BE989" i="1" a="1"/>
  <c r="BE989" i="1" s="1"/>
  <c r="BE984" i="1" a="1"/>
  <c r="BE984" i="1" s="1"/>
  <c r="BE976" i="1" a="1"/>
  <c r="BE976" i="1" s="1"/>
  <c r="BE965" i="1" a="1"/>
  <c r="BE965" i="1" s="1"/>
  <c r="AM921" i="1"/>
  <c r="AN902" i="1"/>
  <c r="AM894" i="1"/>
  <c r="AN875" i="1"/>
  <c r="BE994" i="1" a="1"/>
  <c r="BE994" i="1" s="1"/>
  <c r="AM984" i="1"/>
  <c r="BE975" i="1" a="1"/>
  <c r="BE975" i="1" s="1"/>
  <c r="AM975" i="1"/>
  <c r="AM971" i="1"/>
  <c r="AM960" i="1"/>
  <c r="AM952" i="1"/>
  <c r="AM945" i="1"/>
  <c r="AN911" i="1"/>
  <c r="AM903" i="1"/>
  <c r="AN884" i="1"/>
  <c r="AM876" i="1"/>
  <c r="BE993" i="1" a="1"/>
  <c r="BE993" i="1" s="1"/>
  <c r="BE985" i="1" a="1"/>
  <c r="BE985" i="1" s="1"/>
  <c r="AM963" i="1"/>
  <c r="AM942" i="1"/>
  <c r="AN920" i="1"/>
  <c r="AM912" i="1"/>
  <c r="AN893" i="1"/>
  <c r="AM885" i="1"/>
  <c r="BE940" i="1" a="1"/>
  <c r="BE940" i="1" s="1"/>
  <c r="BE938" i="1" a="1"/>
  <c r="BE938" i="1" s="1"/>
  <c r="BE935" i="1" a="1"/>
  <c r="BE935" i="1" s="1"/>
  <c r="BE932" i="1" a="1"/>
  <c r="BE932" i="1" s="1"/>
  <c r="BE923" i="1" a="1"/>
  <c r="BE923" i="1" s="1"/>
  <c r="BE914" i="1" a="1"/>
  <c r="BE914" i="1" s="1"/>
  <c r="BE905" i="1" a="1"/>
  <c r="BE905" i="1" s="1"/>
  <c r="BE896" i="1" a="1"/>
  <c r="BE896" i="1" s="1"/>
  <c r="BE887" i="1" a="1"/>
  <c r="BE887" i="1" s="1"/>
  <c r="BE878" i="1" a="1"/>
  <c r="BE878" i="1" s="1"/>
  <c r="BE857" i="1" a="1"/>
  <c r="BE857" i="1" s="1"/>
  <c r="BE856" i="1" a="1"/>
  <c r="BE856" i="1" s="1"/>
  <c r="BE849" i="1" a="1"/>
  <c r="BE849" i="1" s="1"/>
  <c r="BE990" i="1" a="1"/>
  <c r="BE990" i="1" s="1"/>
  <c r="BE981" i="1" a="1"/>
  <c r="BE981" i="1" s="1"/>
  <c r="BE931" i="1" a="1"/>
  <c r="BE931" i="1" s="1"/>
  <c r="BE929" i="1" a="1"/>
  <c r="BE929" i="1" s="1"/>
  <c r="BE926" i="1" a="1"/>
  <c r="BE926" i="1" s="1"/>
  <c r="BE924" i="1" a="1"/>
  <c r="BE924" i="1" s="1"/>
  <c r="BE917" i="1" a="1"/>
  <c r="BE917" i="1" s="1"/>
  <c r="BE915" i="1" a="1"/>
  <c r="BE915" i="1" s="1"/>
  <c r="BE908" i="1" a="1"/>
  <c r="BE908" i="1" s="1"/>
  <c r="BE906" i="1" a="1"/>
  <c r="BE906" i="1" s="1"/>
  <c r="BE899" i="1" a="1"/>
  <c r="BE899" i="1" s="1"/>
  <c r="BE897" i="1" a="1"/>
  <c r="BE897" i="1" s="1"/>
  <c r="BE890" i="1" a="1"/>
  <c r="BE890" i="1" s="1"/>
  <c r="BE888" i="1" a="1"/>
  <c r="BE888" i="1" s="1"/>
  <c r="BE881" i="1" a="1"/>
  <c r="BE881" i="1" s="1"/>
  <c r="BE879" i="1" a="1"/>
  <c r="BE879" i="1" s="1"/>
  <c r="BE872" i="1" a="1"/>
  <c r="BE872" i="1" s="1"/>
  <c r="BE867" i="1" a="1"/>
  <c r="BE867" i="1" s="1"/>
  <c r="BE864" i="1" a="1"/>
  <c r="BE864" i="1" s="1"/>
  <c r="BE859" i="1" a="1"/>
  <c r="BE859" i="1" s="1"/>
  <c r="BE850" i="1" a="1"/>
  <c r="BE850" i="1" s="1"/>
  <c r="BE848" i="1" a="1"/>
  <c r="BE848" i="1" s="1"/>
  <c r="BE844" i="1" a="1"/>
  <c r="BE844" i="1" s="1"/>
  <c r="BE866" i="1" a="1"/>
  <c r="BE866" i="1" s="1"/>
  <c r="BE855" i="1" a="1"/>
  <c r="BE855" i="1" s="1"/>
  <c r="BE825" i="1" a="1"/>
  <c r="BE825" i="1" s="1"/>
  <c r="BE804" i="1" a="1"/>
  <c r="BE804" i="1" s="1"/>
  <c r="BE801" i="1" a="1"/>
  <c r="BE801" i="1" s="1"/>
  <c r="BE798" i="1" a="1"/>
  <c r="BE798" i="1" s="1"/>
  <c r="BE784" i="1" a="1"/>
  <c r="BE784" i="1" s="1"/>
  <c r="BE774" i="1" a="1"/>
  <c r="BE774" i="1" s="1"/>
  <c r="BE757" i="1" a="1"/>
  <c r="BE757" i="1" s="1"/>
  <c r="BE749" i="1" a="1"/>
  <c r="BE749" i="1" s="1"/>
  <c r="BE734" i="1" a="1"/>
  <c r="BE734" i="1" s="1"/>
  <c r="BE783" i="1" a="1"/>
  <c r="BE783" i="1" s="1"/>
  <c r="BE766" i="1" a="1"/>
  <c r="BE766" i="1" s="1"/>
  <c r="BE756" i="1" a="1"/>
  <c r="BE756" i="1" s="1"/>
  <c r="BE735" i="1" a="1"/>
  <c r="BE735" i="1" s="1"/>
  <c r="BE733" i="1" a="1"/>
  <c r="BE733" i="1" s="1"/>
  <c r="BE846" i="1" a="1"/>
  <c r="BE846" i="1" s="1"/>
  <c r="BE835" i="1" a="1"/>
  <c r="BE835" i="1" s="1"/>
  <c r="BE809" i="1" a="1"/>
  <c r="BE809" i="1" s="1"/>
  <c r="BE807" i="1" a="1"/>
  <c r="BE807" i="1" s="1"/>
  <c r="BE792" i="1" a="1"/>
  <c r="BE792" i="1" s="1"/>
  <c r="BE775" i="1" a="1"/>
  <c r="BE775" i="1" s="1"/>
  <c r="BE767" i="1" a="1"/>
  <c r="BE767" i="1" s="1"/>
  <c r="BE765" i="1" a="1"/>
  <c r="BE765" i="1" s="1"/>
  <c r="BE750" i="1" a="1"/>
  <c r="BE750" i="1" s="1"/>
  <c r="BE742" i="1" a="1"/>
  <c r="BE742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7" i="1" a="1"/>
  <c r="BE747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998" i="1"/>
  <c r="AN997" i="1"/>
  <c r="AN996" i="1"/>
  <c r="AM991" i="1"/>
  <c r="AM989" i="1"/>
  <c r="AN988" i="1"/>
  <c r="AN987" i="1"/>
  <c r="AM982" i="1"/>
  <c r="AM980" i="1"/>
  <c r="AN979" i="1"/>
  <c r="AN978" i="1"/>
  <c r="AM974" i="1"/>
  <c r="AN961" i="1"/>
  <c r="AM959" i="1"/>
  <c r="AN958" i="1"/>
  <c r="AM997" i="1"/>
  <c r="AM995" i="1"/>
  <c r="AN994" i="1"/>
  <c r="AN993" i="1"/>
  <c r="AM988" i="1"/>
  <c r="AM986" i="1"/>
  <c r="AN985" i="1"/>
  <c r="AN984" i="1"/>
  <c r="AM979" i="1"/>
  <c r="AM977" i="1"/>
  <c r="AN976" i="1"/>
  <c r="AN970" i="1"/>
  <c r="AM968" i="1"/>
  <c r="AN967" i="1"/>
  <c r="AM956" i="1"/>
  <c r="AM994" i="1"/>
  <c r="AM992" i="1"/>
  <c r="AN991" i="1"/>
  <c r="AN990" i="1"/>
  <c r="AM985" i="1"/>
  <c r="AM983" i="1"/>
  <c r="AN982" i="1"/>
  <c r="AN981" i="1"/>
  <c r="AM976" i="1"/>
  <c r="AM965" i="1"/>
  <c r="AN952" i="1"/>
  <c r="AM950" i="1"/>
  <c r="AN949" i="1"/>
  <c r="BE973" i="1" a="1"/>
  <c r="BE973" i="1" s="1"/>
  <c r="BE969" i="1" a="1"/>
  <c r="BE969" i="1" s="1"/>
  <c r="BE964" i="1" a="1"/>
  <c r="BE964" i="1" s="1"/>
  <c r="BE960" i="1" a="1"/>
  <c r="BE960" i="1" s="1"/>
  <c r="BE955" i="1" a="1"/>
  <c r="BE955" i="1" s="1"/>
  <c r="BE951" i="1" a="1"/>
  <c r="BE951" i="1" s="1"/>
  <c r="BE972" i="1" a="1"/>
  <c r="BE972" i="1" s="1"/>
  <c r="BQ970" i="1"/>
  <c r="BE967" i="1" a="1"/>
  <c r="BE967" i="1" s="1"/>
  <c r="BE963" i="1" a="1"/>
  <c r="BE963" i="1" s="1"/>
  <c r="BQ961" i="1"/>
  <c r="BE958" i="1" a="1"/>
  <c r="BE958" i="1" s="1"/>
  <c r="BE954" i="1" a="1"/>
  <c r="BE954" i="1" s="1"/>
  <c r="BQ952" i="1"/>
  <c r="BE949" i="1" a="1"/>
  <c r="BE949" i="1" s="1"/>
  <c r="BE945" i="1" a="1"/>
  <c r="BE945" i="1" s="1"/>
  <c r="BQ940" i="1"/>
  <c r="BE936" i="1" a="1"/>
  <c r="BE936" i="1" s="1"/>
  <c r="BQ931" i="1"/>
  <c r="BE927" i="1" a="1"/>
  <c r="BE927" i="1" s="1"/>
  <c r="BE845" i="1" a="1"/>
  <c r="BE845" i="1" s="1"/>
  <c r="BE841" i="1" a="1"/>
  <c r="BE841" i="1" s="1"/>
  <c r="BQ839" i="1"/>
  <c r="BE836" i="1" a="1"/>
  <c r="BE836" i="1" s="1"/>
  <c r="BE832" i="1" a="1"/>
  <c r="BE832" i="1" s="1"/>
  <c r="BQ830" i="1"/>
  <c r="BE827" i="1" a="1"/>
  <c r="BE827" i="1" s="1"/>
  <c r="BE823" i="1" a="1"/>
  <c r="BE823" i="1" s="1"/>
  <c r="BQ821" i="1"/>
  <c r="BQ812" i="1"/>
  <c r="BQ803" i="1"/>
  <c r="BQ842" i="1"/>
  <c r="BQ833" i="1"/>
  <c r="BQ824" i="1"/>
  <c r="BQ815" i="1"/>
  <c r="BE811" i="1" a="1"/>
  <c r="BE811" i="1" s="1"/>
  <c r="BQ806" i="1"/>
  <c r="BE802" i="1" a="1"/>
  <c r="BE802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<sst xmlns="http://schemas.openxmlformats.org/spreadsheetml/2006/main" count="15262" uniqueCount="2177">
  <si>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</si>
  <si>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</si>
  <si>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</si>
  <si>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</si>
  <si>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</si>
  <si>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</si>
  <si>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</si>
  <si>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</si>
  <si>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</si>
  <si>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</si>
  <si>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</si>
  <si>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</si>
  <si>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</si>
  <si>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</si>
  <si>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</si>
  <si>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</si>
  <si>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</si>
  <si>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</si>
  <si>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</si>
  <si>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</si>
  <si>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</si>
  <si>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</si>
  <si>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</si>
  <si>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</si>
  <si>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</si>
  <si>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</si>
  <si>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</si>
  <si>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</si>
  <si>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</si>
  <si>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</si>
  <si>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</si>
  <si>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</si>
  <si>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</si>
  <si>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</si>
  <si>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</si>
  <si>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</si>
  <si>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</si>
  <si>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</si>
  <si>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</si>
  <si>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</si>
  <si>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</si>
  <si>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</si>
  <si>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</si>
  <si>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</si>
  <si>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</si>
  <si>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</si>
  <si>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</si>
  <si>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</si>
  <si>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</si>
  <si>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</si>
  <si>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</si>
  <si>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</si>
  <si>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</si>
  <si>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</si>
  <si>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</si>
  <si>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</si>
  <si>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</si>
  <si>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</si>
  <si>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</si>
  <si>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</si>
  <si>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</si>
  <si>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</si>
  <si>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</si>
  <si>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</si>
  <si>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</si>
  <si>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</si>
  <si>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</si>
  <si>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</si>
  <si>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</si>
  <si>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</si>
  <si>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</si>
  <si>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</si>
  <si>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</si>
  <si>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</si>
  <si>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</si>
  <si>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</si>
  <si>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</si>
  <si>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</si>
  <si>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</si>
  <si>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</si>
  <si>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</si>
  <si>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</si>
  <si>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</si>
  <si>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</si>
  <si>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</si>
  <si>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</si>
  <si>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</si>
  <si>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</si>
  <si>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</si>
  <si>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</si>
  <si>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</si>
  <si>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</si>
  <si>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</si>
  <si>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</si>
  <si>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</si>
  <si>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</si>
  <si>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</si>
  <si>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</si>
  <si>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</si>
  <si>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</si>
  <si>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</si>
  <si>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</si>
  <si>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</si>
  <si>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</si>
  <si>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</si>
  <si>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</si>
  <si>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</si>
  <si>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</si>
  <si>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</si>
  <si>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</si>
  <si>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</si>
  <si>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</si>
  <si>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</si>
  <si>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</si>
  <si>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</si>
  <si>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</si>
  <si>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</si>
  <si>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</si>
  <si>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</si>
  <si>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</si>
  <si>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</si>
  <si>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</si>
  <si>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</si>
  <si>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</si>
  <si>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</si>
  <si>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</si>
  <si>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</si>
  <si>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</si>
  <si>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</si>
  <si>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</si>
  <si>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</si>
  <si>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</si>
  <si>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</si>
  <si>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</si>
  <si>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</si>
  <si>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</si>
  <si>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</si>
  <si>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</si>
  <si>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</si>
  <si>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</si>
  <si>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</si>
  <si>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</si>
  <si>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</si>
  <si>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</si>
  <si>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</si>
  <si>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</si>
  <si>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</si>
  <si>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</si>
  <si>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</si>
  <si>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</si>
  <si>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</si>
  <si>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</si>
  <si>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</si>
  <si>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</si>
  <si>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</si>
  <si>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</si>
  <si>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</si>
  <si>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</si>
  <si>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</si>
  <si>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</si>
  <si>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</si>
  <si>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</si>
  <si>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</si>
  <si>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</si>
  <si>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</si>
  <si>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</si>
  <si>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</si>
  <si>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</si>
  <si>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</si>
  <si>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</si>
  <si>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</si>
  <si>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</si>
  <si>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</si>
  <si>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</si>
  <si>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</si>
  <si>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</si>
  <si>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</si>
  <si>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</si>
  <si>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</si>
  <si>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</si>
  <si>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</si>
  <si>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</si>
  <si>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</si>
  <si>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</si>
  <si>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</si>
  <si>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</si>
  <si>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</si>
  <si>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</si>
  <si>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</si>
  <si>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</si>
  <si>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</si>
  <si>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</si>
  <si>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</si>
  <si>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</si>
  <si>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</si>
  <si>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</si>
  <si>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</si>
  <si>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</si>
  <si>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</si>
  <si>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</si>
  <si>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</si>
  <si>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</si>
  <si>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</si>
  <si>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</si>
  <si>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</si>
  <si>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</si>
  <si>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</si>
  <si>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</si>
  <si>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</si>
  <si>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</si>
  <si>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</si>
  <si>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</si>
  <si>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</si>
  <si>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</si>
  <si>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</si>
  <si>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</si>
  <si>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</si>
  <si>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</si>
  <si>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</si>
  <si>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</si>
  <si>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</si>
  <si>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</si>
  <si>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</si>
  <si>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</si>
  <si>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</si>
  <si>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</si>
  <si>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</si>
  <si>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</si>
  <si>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</si>
  <si>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</si>
  <si>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</si>
  <si>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</si>
  <si>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</si>
  <si>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</si>
  <si>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</si>
  <si>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</si>
  <si>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</si>
  <si>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</si>
  <si>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</si>
  <si>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</si>
  <si>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</si>
  <si>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</si>
  <si>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</si>
  <si>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</si>
  <si>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</si>
  <si>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</si>
  <si>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</si>
  <si>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</si>
  <si>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</si>
  <si>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</si>
  <si>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</si>
  <si>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</si>
  <si>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</si>
  <si>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</si>
  <si>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</si>
  <si>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</si>
  <si>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</si>
  <si>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</si>
  <si>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</si>
  <si>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</si>
  <si>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</si>
  <si>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</si>
  <si>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</si>
  <si>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</si>
  <si>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</si>
  <si>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</si>
  <si>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</si>
  <si>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</si>
  <si>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</si>
  <si>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</si>
  <si>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</si>
  <si>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</si>
  <si>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</si>
  <si>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</si>
  <si>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</si>
  <si>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</si>
  <si>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</si>
  <si>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</si>
  <si>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</si>
  <si>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</si>
  <si>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</si>
  <si>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</si>
  <si>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</si>
  <si>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</si>
  <si>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</si>
  <si>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</si>
  <si>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</si>
  <si>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</si>
  <si>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</si>
  <si>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</si>
  <si>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</si>
  <si>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</si>
  <si>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</si>
  <si>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</si>
  <si>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</si>
  <si>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</si>
  <si>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</si>
  <si>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</si>
  <si>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</si>
  <si>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</si>
  <si>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</si>
  <si>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</si>
  <si>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</si>
  <si>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</si>
  <si>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</si>
  <si>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</si>
  <si>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</si>
  <si>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</si>
  <si>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</si>
  <si>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</si>
  <si>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</si>
  <si>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</si>
  <si>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</si>
  <si>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</si>
  <si>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</si>
  <si>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</si>
  <si>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</si>
  <si>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</si>
  <si>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</si>
  <si>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</si>
  <si>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</si>
  <si>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</si>
  <si>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</si>
  <si>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</si>
  <si>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</si>
  <si>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</si>
  <si>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</si>
  <si>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</si>
  <si>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</si>
  <si>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</si>
  <si>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</si>
  <si>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</si>
  <si>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</si>
  <si>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</si>
  <si>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</si>
  <si>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</si>
  <si>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</si>
  <si>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</si>
  <si>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</si>
  <si>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</si>
  <si>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</si>
  <si>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</si>
  <si>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</si>
  <si>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</si>
  <si>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</si>
  <si>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</si>
  <si>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</si>
  <si>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</si>
  <si>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</si>
  <si>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</si>
  <si>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</si>
  <si>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</si>
  <si>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</si>
  <si>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</si>
  <si>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</si>
  <si>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</si>
  <si>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</si>
  <si>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</si>
  <si>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</si>
  <si>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</si>
  <si>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</si>
  <si>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</si>
  <si>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</si>
  <si>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</si>
  <si>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</si>
  <si>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</si>
  <si>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</si>
  <si>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</si>
  <si>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</si>
  <si>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</si>
  <si>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</si>
  <si>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</si>
  <si>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</si>
  <si>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</si>
  <si>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</si>
  <si>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</si>
  <si>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</si>
  <si>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</si>
  <si>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</si>
  <si>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</si>
  <si>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</si>
  <si>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</si>
  <si>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</si>
  <si>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</si>
  <si>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</si>
  <si>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</si>
  <si>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</si>
  <si>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</si>
  <si>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</si>
  <si>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</si>
  <si>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</si>
  <si>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</si>
  <si>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</si>
  <si>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</si>
  <si>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</si>
  <si>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</si>
  <si>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</si>
  <si>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</si>
  <si>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</si>
  <si>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</si>
  <si>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</si>
  <si>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</si>
  <si>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</si>
  <si>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</si>
  <si>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</si>
  <si>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</si>
  <si>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</si>
  <si>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</si>
  <si>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</si>
  <si>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</si>
  <si>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</si>
  <si>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</si>
  <si>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</si>
  <si>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</si>
  <si>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</si>
  <si>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</si>
  <si>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</si>
  <si>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</si>
  <si>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</si>
  <si>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</si>
  <si>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</si>
  <si>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</si>
  <si>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</si>
  <si>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</si>
  <si>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</si>
  <si>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</si>
  <si>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</si>
  <si>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</si>
  <si>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</si>
  <si>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</si>
  <si>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</si>
  <si>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</si>
  <si>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</si>
  <si>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</si>
  <si>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</si>
  <si>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</si>
  <si>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</si>
  <si>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</si>
  <si>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</si>
  <si>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</si>
  <si>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</si>
  <si>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</si>
  <si>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</si>
  <si>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</si>
  <si>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</si>
  <si>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</si>
  <si>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</si>
  <si>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</si>
  <si>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</si>
  <si>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</si>
  <si>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</si>
  <si>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</si>
  <si>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</si>
  <si>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</si>
  <si>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</si>
  <si>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</si>
  <si>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</si>
  <si>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</si>
  <si>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</si>
  <si>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</si>
  <si>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</si>
  <si>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</si>
  <si>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</si>
  <si>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</si>
  <si>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</si>
  <si>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</si>
  <si>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</si>
  <si>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</si>
  <si>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</si>
  <si>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</si>
  <si>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</si>
  <si>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</si>
  <si>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</si>
  <si>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</si>
  <si>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</si>
  <si>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</si>
  <si>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</si>
  <si>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</si>
  <si>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</si>
  <si>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</si>
  <si>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</si>
  <si>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</si>
  <si>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</si>
  <si>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</si>
  <si>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</si>
  <si>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</si>
  <si>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</si>
  <si>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</si>
  <si>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</si>
  <si>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</si>
  <si>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</si>
  <si>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</si>
  <si>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</si>
  <si>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</si>
  <si>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</si>
  <si>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</si>
  <si>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</si>
  <si>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</si>
  <si>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</si>
  <si>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</si>
  <si>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</si>
  <si>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</si>
  <si>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</si>
  <si>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</si>
  <si>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</si>
  <si>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</si>
  <si>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</si>
  <si>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</si>
  <si>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</si>
  <si>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</si>
  <si>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</si>
  <si>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</si>
  <si>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</si>
  <si>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</si>
  <si>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</si>
  <si>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</si>
  <si>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</si>
  <si>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</si>
  <si>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</si>
  <si>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</si>
  <si>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</si>
  <si>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</si>
  <si>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</si>
  <si>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</si>
  <si>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</si>
  <si>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</si>
  <si>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</si>
  <si>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</si>
  <si>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</si>
  <si>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</si>
  <si>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</si>
  <si>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</si>
  <si>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</si>
  <si>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</si>
  <si>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</si>
  <si>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</si>
  <si>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</si>
  <si>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</si>
  <si>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</si>
  <si>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</si>
  <si>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</si>
  <si>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</si>
  <si>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</si>
  <si>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</si>
  <si>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</si>
  <si>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</si>
  <si>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</si>
  <si>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</si>
  <si>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</si>
  <si>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</si>
  <si>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</si>
  <si>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</si>
  <si>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</si>
  <si>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</si>
  <si>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</si>
  <si>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</si>
  <si>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</si>
  <si>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</si>
  <si>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</si>
  <si>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</si>
  <si>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</si>
  <si>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</si>
  <si>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</si>
  <si>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</si>
  <si>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</si>
  <si>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</si>
  <si>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</si>
  <si>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</si>
  <si>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</si>
  <si>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</si>
  <si>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</si>
  <si>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</si>
  <si>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</si>
  <si>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</si>
  <si>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</si>
  <si>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</si>
  <si>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</si>
  <si>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</si>
  <si>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</si>
  <si>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</si>
  <si>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</si>
  <si>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</si>
  <si>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</si>
  <si>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</si>
  <si>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</si>
  <si>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</si>
  <si>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</si>
  <si>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</si>
  <si>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</si>
  <si>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</si>
  <si>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</si>
  <si>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</si>
  <si>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</si>
  <si>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</si>
  <si>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</si>
  <si>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</si>
  <si>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</si>
  <si>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</si>
  <si>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</si>
  <si>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</si>
  <si>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</si>
  <si>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</si>
  <si>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</si>
  <si>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</si>
  <si>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</si>
  <si>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</si>
  <si>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</si>
  <si>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</si>
  <si>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</si>
  <si>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</si>
  <si>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</si>
  <si>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</si>
  <si>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</si>
  <si>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</si>
  <si>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</si>
  <si>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</si>
  <si>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</si>
  <si>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</si>
  <si>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</si>
  <si>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</si>
  <si>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</si>
  <si>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</si>
  <si>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</si>
  <si>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</si>
  <si>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</si>
  <si>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</si>
  <si>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</si>
  <si>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</si>
  <si>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</si>
  <si>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</si>
  <si>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</si>
  <si>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</si>
  <si>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</si>
  <si>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</si>
  <si>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</si>
  <si>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VIA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</si>
  <si>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</si>
  <si>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</si>
  <si>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</si>
  <si>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</si>
  <si>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</si>
  <si>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</si>
  <si>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</si>
  <si>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</si>
  <si>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</si>
  <si>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</si>
  <si>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</si>
  <si>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</si>
  <si>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</si>
  <si>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</si>
  <si>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</si>
  <si>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</si>
  <si>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</si>
  <si>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</si>
  <si>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</si>
  <si>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</si>
  <si>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</si>
  <si>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</si>
  <si>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</si>
  <si>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</si>
  <si>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</si>
  <si>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</si>
  <si>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</si>
  <si>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</si>
  <si>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</si>
  <si>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</si>
  <si>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</si>
  <si>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</si>
  <si>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</si>
  <si>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</si>
  <si>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</si>
  <si>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</si>
  <si>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</si>
  <si>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</si>
  <si>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</si>
  <si>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</si>
  <si>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</si>
  <si>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</si>
  <si>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</si>
  <si>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</si>
  <si>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</si>
  <si>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</si>
  <si>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</si>
  <si>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</si>
  <si>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</si>
  <si>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</si>
  <si>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</si>
  <si>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</si>
  <si>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</si>
  <si>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</si>
  <si>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</si>
  <si>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</si>
  <si>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</si>
  <si>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</si>
  <si>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</si>
  <si>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</si>
  <si>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</si>
  <si>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</si>
  <si>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</si>
  <si>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</si>
  <si>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</si>
  <si>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</si>
  <si>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</si>
  <si>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</si>
  <si>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</si>
  <si>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</si>
  <si>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</si>
  <si>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</si>
  <si>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</si>
  <si>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</si>
  <si>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</si>
  <si>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</si>
  <si>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</si>
  <si>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</si>
  <si>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</si>
  <si>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</si>
  <si>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</si>
  <si>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</si>
  <si>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</si>
  <si>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</si>
  <si>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</si>
  <si>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</si>
  <si>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</si>
  <si>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</si>
  <si>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</si>
  <si>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</si>
  <si>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</si>
  <si>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</si>
  <si>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</si>
  <si>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</si>
  <si>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</si>
  <si>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</si>
  <si>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</si>
  <si>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</si>
  <si>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</si>
  <si>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</si>
  <si>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</si>
  <si>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</si>
  <si>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</si>
  <si>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</si>
  <si>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</si>
  <si>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</si>
  <si>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</si>
  <si>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</si>
  <si>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</si>
  <si>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</si>
  <si>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</si>
  <si>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</si>
  <si>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</si>
  <si>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</si>
  <si>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</si>
  <si>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</si>
  <si>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</si>
  <si>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</si>
  <si>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</si>
  <si>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</si>
  <si>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</si>
  <si>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</si>
  <si>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</si>
  <si>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</si>
  <si>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</si>
  <si>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</si>
  <si>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</si>
  <si>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</si>
  <si>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</si>
  <si>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</si>
  <si>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</si>
  <si>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</si>
  <si>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</si>
  <si>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</si>
  <si>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</si>
  <si>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</si>
  <si>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</si>
  <si>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</si>
  <si>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</si>
  <si>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</si>
  <si>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</si>
  <si>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</si>
  <si>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</si>
  <si>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</si>
  <si>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</si>
  <si>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</si>
  <si>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</si>
  <si>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</si>
  <si>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</si>
  <si>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</si>
  <si>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</si>
  <si>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</si>
  <si>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</si>
  <si>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</si>
  <si>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</si>
  <si>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</si>
  <si>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</si>
  <si>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</si>
  <si>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</si>
  <si>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</si>
  <si>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</si>
  <si>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</si>
  <si>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</si>
  <si>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</si>
  <si>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</si>
  <si>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</si>
  <si>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</si>
  <si>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</si>
  <si>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</si>
  <si>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</si>
  <si>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</si>
  <si>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</si>
  <si>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</si>
  <si>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</si>
  <si>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</si>
  <si>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</si>
  <si>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</si>
  <si>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</si>
  <si>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</si>
  <si>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</si>
  <si>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</si>
  <si>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</si>
  <si>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</si>
  <si>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</si>
  <si>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</si>
  <si>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</si>
  <si>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</si>
  <si>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</si>
  <si>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</si>
  <si>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</si>
  <si>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</si>
  <si>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</si>
  <si>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</si>
  <si>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</si>
  <si>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</si>
  <si>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</si>
  <si>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</si>
  <si>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</si>
  <si>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</si>
  <si>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</si>
  <si>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</si>
  <si>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</si>
  <si>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</si>
  <si>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</si>
  <si>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</si>
  <si>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</si>
  <si>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</si>
  <si>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</si>
  <si>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</si>
  <si>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</si>
  <si>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</si>
  <si>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</si>
  <si>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</si>
  <si>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</si>
  <si>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</si>
  <si>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</si>
  <si>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</si>
  <si>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</si>
  <si>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</si>
  <si>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</si>
  <si>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</si>
  <si>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</si>
  <si>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</si>
  <si>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</si>
  <si>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</si>
  <si>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</si>
  <si>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</si>
  <si>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</si>
  <si>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</si>
  <si>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</si>
  <si>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</si>
  <si>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</si>
  <si>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</si>
  <si>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</si>
  <si>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</si>
  <si>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</si>
  <si>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</si>
  <si>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</si>
  <si>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</si>
  <si>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</si>
  <si>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</si>
  <si>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</si>
  <si>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</si>
  <si>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</si>
  <si>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</si>
  <si>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</si>
  <si>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</si>
  <si>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</si>
  <si>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</si>
  <si>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</si>
  <si>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</si>
  <si>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</si>
  <si>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</si>
  <si>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</si>
  <si>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</si>
  <si>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</si>
  <si>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</si>
  <si>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</si>
  <si>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</si>
  <si>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</si>
  <si>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</si>
  <si>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</si>
  <si>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</si>
  <si>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</si>
  <si>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</si>
  <si>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</si>
  <si>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</si>
  <si>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</si>
  <si>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</si>
  <si>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</si>
  <si>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</si>
  <si>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</si>
  <si>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</si>
  <si>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</si>
  <si>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</si>
  <si>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</si>
  <si>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</si>
  <si>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</si>
  <si>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</si>
  <si>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</si>
  <si>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</si>
  <si>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</si>
  <si>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</si>
  <si>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</si>
  <si>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</si>
  <si>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</si>
  <si>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</si>
  <si>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</si>
  <si>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</si>
  <si>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</si>
  <si>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</si>
  <si>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</si>
  <si>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</si>
  <si>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</si>
  <si>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</si>
  <si>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</si>
  <si>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</si>
  <si>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</si>
  <si>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</si>
  <si>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</si>
  <si>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</si>
  <si>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</si>
  <si>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</si>
  <si>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</si>
  <si>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</si>
  <si>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</si>
  <si>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</si>
  <si>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</si>
  <si>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</si>
  <si>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</si>
  <si>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</si>
  <si>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</si>
  <si>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</si>
  <si>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</si>
  <si>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</si>
  <si>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</si>
  <si>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</si>
  <si>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</si>
  <si>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</si>
  <si>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</si>
  <si>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</si>
  <si>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</si>
  <si>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</si>
  <si>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</si>
  <si>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</si>
  <si>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</si>
  <si>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</si>
  <si>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</si>
  <si>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</si>
  <si>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</si>
  <si>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</si>
  <si>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</si>
  <si>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</si>
  <si>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</si>
  <si>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</si>
  <si>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</si>
  <si>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</si>
  <si>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</si>
  <si>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</si>
  <si>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</si>
  <si>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</si>
  <si>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</si>
  <si>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</si>
  <si>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</si>
  <si>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</si>
  <si>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</si>
  <si>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</si>
  <si>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</si>
  <si>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</si>
  <si>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</si>
  <si>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</si>
  <si>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</si>
  <si>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</si>
  <si>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</si>
  <si>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</si>
  <si>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</si>
  <si>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</si>
  <si>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</si>
  <si>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</si>
  <si>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</si>
  <si>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</si>
  <si>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</si>
  <si>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</si>
  <si>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</si>
  <si>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</si>
  <si>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</si>
  <si>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</si>
  <si>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</si>
  <si>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</si>
  <si>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</si>
  <si>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</si>
  <si>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</si>
  <si>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</si>
  <si>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</si>
  <si>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</si>
  <si>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</si>
  <si>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</si>
  <si>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</si>
  <si>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</si>
  <si>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</si>
  <si>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</si>
  <si>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</si>
  <si>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</si>
  <si>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</si>
  <si>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</si>
  <si>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</si>
  <si>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</si>
  <si>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</si>
  <si>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</si>
  <si>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</si>
  <si>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</si>
  <si>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</si>
  <si>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</si>
  <si>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</si>
  <si>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</si>
  <si>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</si>
  <si>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</si>
  <si>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</si>
  <si>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</si>
  <si>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</si>
  <si>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</si>
  <si>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</si>
  <si>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</si>
  <si>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</si>
  <si>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</si>
  <si>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</si>
  <si>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</si>
  <si>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</si>
  <si>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</si>
  <si>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</si>
  <si>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</si>
  <si>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</si>
  <si>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</si>
  <si>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</si>
  <si>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</si>
  <si>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</si>
  <si>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</si>
  <si>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</si>
  <si>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</si>
  <si>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</si>
  <si>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</si>
  <si>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</si>
  <si>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</si>
  <si>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</si>
  <si>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</si>
  <si>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</si>
  <si>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</si>
  <si>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</si>
  <si>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</si>
  <si>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</si>
  <si>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</si>
  <si>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</si>
  <si>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</si>
  <si>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</si>
  <si>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</si>
  <si>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</si>
  <si>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</si>
  <si>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</si>
  <si>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</si>
  <si>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</si>
  <si>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</si>
  <si>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</si>
  <si>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</si>
  <si>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</si>
  <si>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</si>
  <si>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</si>
  <si>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</si>
  <si>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</si>
  <si>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</si>
  <si>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</si>
  <si>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</si>
  <si>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</si>
  <si>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</si>
  <si>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</si>
  <si>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</si>
  <si>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</si>
  <si>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</si>
  <si>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</si>
  <si>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</si>
  <si>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</si>
  <si>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</si>
  <si>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</si>
  <si>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</si>
  <si>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</si>
  <si>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</si>
  <si>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</si>
  <si>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</si>
  <si>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</si>
  <si>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</si>
  <si>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</si>
  <si>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</si>
  <si>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</si>
  <si>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</si>
  <si>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</si>
  <si>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</si>
  <si>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</si>
  <si>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</si>
  <si>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</si>
  <si>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</si>
  <si>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</si>
  <si>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</si>
  <si>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</si>
  <si>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</si>
  <si>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</si>
  <si>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</si>
  <si>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</si>
  <si>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</si>
  <si>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</si>
  <si>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</si>
  <si>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</si>
  <si>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</si>
  <si>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</si>
  <si>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</si>
  <si>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</si>
  <si>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</si>
  <si>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</si>
  <si>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</si>
  <si>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</si>
  <si>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</si>
  <si>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</si>
  <si>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</si>
  <si>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</si>
  <si>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</si>
  <si>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</si>
  <si>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</si>
  <si>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</si>
  <si>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</si>
  <si>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</si>
  <si>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</si>
  <si>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</si>
  <si>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</si>
  <si>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</si>
  <si>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</si>
  <si>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</si>
  <si>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</si>
  <si>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</si>
  <si>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</si>
  <si>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</si>
  <si>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</si>
  <si>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</si>
  <si>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</si>
  <si>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</si>
  <si>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</si>
  <si>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</si>
  <si>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</si>
  <si>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</si>
  <si>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</si>
  <si>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</si>
  <si>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</si>
  <si>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</si>
  <si>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</si>
  <si>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</si>
  <si>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</si>
  <si>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</si>
  <si>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</si>
  <si>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</si>
  <si>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</si>
  <si>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</si>
  <si>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</si>
  <si>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</si>
  <si>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</si>
  <si>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</si>
  <si>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</si>
  <si>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</si>
  <si>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</si>
  <si>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</si>
  <si>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</si>
  <si>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</si>
  <si>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</si>
  <si>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</si>
  <si>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</si>
  <si>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</si>
  <si>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</si>
  <si>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</si>
  <si>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</si>
  <si>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</si>
  <si>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</si>
  <si>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</si>
  <si>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</si>
  <si>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</si>
  <si>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</si>
  <si>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</si>
  <si>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</si>
  <si>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</si>
  <si>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</si>
  <si>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</si>
  <si>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</si>
  <si>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</si>
  <si>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</si>
  <si>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</si>
  <si>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</si>
  <si>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</si>
  <si>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</si>
  <si>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</si>
  <si>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</si>
  <si>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</si>
  <si>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</si>
  <si>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</si>
  <si>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</si>
  <si>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</si>
  <si>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</si>
  <si>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</si>
  <si>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</si>
  <si>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</si>
  <si>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</si>
  <si>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</si>
  <si>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</si>
  <si>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</si>
  <si>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</si>
  <si>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</si>
  <si>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</si>
  <si>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</si>
  <si>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</si>
  <si>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</si>
  <si>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</si>
  <si>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</si>
  <si>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</si>
  <si>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</si>
  <si>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</si>
  <si>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</si>
  <si>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</si>
  <si>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</si>
  <si>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</si>
  <si>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</si>
  <si>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</si>
  <si>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</si>
  <si>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</si>
  <si>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</si>
  <si>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</si>
  <si>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</si>
  <si>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</si>
  <si>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</si>
  <si>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</si>
  <si>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</si>
  <si>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</si>
  <si>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</si>
  <si>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</si>
  <si>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</si>
  <si>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</si>
  <si>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</si>
  <si>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</si>
  <si>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</si>
  <si>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</si>
  <si>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</si>
  <si>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</si>
  <si>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</si>
  <si>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</si>
  <si>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</si>
  <si>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</si>
  <si>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</si>
  <si>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</si>
  <si>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</si>
  <si>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</si>
  <si>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</si>
  <si>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</si>
  <si>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</si>
  <si>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</si>
  <si>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</si>
  <si>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</si>
  <si>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</si>
  <si>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</si>
  <si>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</si>
  <si>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</si>
  <si>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</si>
  <si>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</si>
  <si>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</si>
  <si>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</si>
  <si>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</si>
  <si>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</si>
  <si>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</si>
  <si>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</si>
  <si>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</si>
  <si>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</si>
  <si>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</si>
  <si>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</si>
  <si>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</si>
  <si>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</si>
  <si>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</si>
  <si>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</si>
  <si>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</si>
  <si>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</si>
  <si>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</si>
  <si>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</si>
  <si>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</si>
  <si>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</si>
  <si>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</si>
  <si>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</si>
  <si>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</si>
  <si>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</si>
  <si>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</si>
  <si>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</si>
  <si>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</si>
  <si>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</si>
  <si>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</si>
  <si>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</si>
  <si>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</si>
  <si>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</si>
  <si>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</si>
  <si>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</si>
  <si>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</si>
  <si>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</si>
  <si>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</si>
  <si>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</si>
  <si>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</si>
  <si>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</si>
  <si>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</si>
  <si>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</si>
  <si>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</si>
  <si>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</si>
  <si>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</si>
  <si>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</si>
  <si>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</si>
  <si>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</si>
  <si>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</si>
  <si>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</si>
  <si>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</si>
  <si>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</si>
  <si>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</si>
  <si>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</si>
  <si>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</si>
  <si>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</si>
  <si>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</si>
  <si>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</si>
  <si>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</si>
  <si>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</si>
  <si>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</si>
  <si>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</si>
  <si>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</si>
  <si>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</si>
  <si>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</si>
  <si>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</si>
  <si>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</si>
  <si>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</si>
  <si>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</si>
  <si>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</si>
  <si>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</si>
  <si>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</si>
  <si>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</si>
  <si>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</si>
  <si>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</si>
  <si>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</si>
  <si>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</si>
  <si>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</si>
  <si>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</si>
  <si>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</si>
  <si>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</si>
  <si>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</si>
  <si>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</si>
  <si>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</si>
  <si>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</si>
  <si>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</si>
  <si>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</si>
  <si>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</si>
  <si>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</si>
  <si>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</si>
  <si>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</si>
  <si>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</si>
  <si>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</si>
  <si>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</si>
  <si>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</si>
  <si>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</si>
  <si>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</si>
  <si>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</si>
  <si>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</si>
  <si>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</si>
  <si>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</si>
  <si>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</si>
  <si>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</si>
  <si>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</si>
  <si>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</si>
  <si>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</si>
  <si>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</si>
  <si>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</si>
  <si>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</si>
  <si>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</si>
  <si>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</si>
  <si>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</si>
  <si>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</si>
  <si>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</si>
  <si>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</si>
  <si>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</si>
  <si>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</si>
  <si>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</si>
  <si>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</si>
  <si>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</si>
  <si>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</si>
  <si>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</si>
  <si>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</si>
  <si>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</si>
  <si>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</si>
  <si>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</si>
  <si>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</si>
  <si>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</si>
  <si>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</si>
  <si>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</si>
  <si>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</si>
  <si>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</si>
  <si>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</si>
  <si>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</si>
  <si>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</si>
  <si>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</si>
  <si>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</si>
  <si>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</si>
  <si>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</si>
  <si>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</si>
  <si>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</si>
  <si>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</si>
  <si>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</si>
  <si>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</si>
  <si>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</si>
  <si>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</si>
  <si>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</si>
  <si>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</si>
  <si>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</si>
  <si>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</si>
  <si>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</si>
  <si>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</si>
  <si>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</si>
  <si>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</si>
  <si>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</si>
  <si>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</si>
  <si>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</si>
  <si>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</si>
  <si>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</si>
  <si>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</si>
  <si>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</si>
  <si>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</si>
  <si>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</si>
  <si>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</si>
  <si>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</si>
  <si>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</si>
  <si>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</si>
  <si>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</si>
  <si>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</si>
  <si>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</si>
  <si>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</si>
  <si>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</si>
  <si>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</si>
  <si>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</si>
  <si>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</si>
  <si>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</si>
  <si>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</si>
  <si>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</si>
  <si>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</si>
  <si>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</si>
  <si>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</si>
  <si>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</si>
  <si>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</si>
  <si>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</si>
  <si>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</si>
  <si>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</si>
  <si>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</si>
  <si>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</si>
  <si>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</si>
  <si>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</si>
  <si>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</si>
  <si>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</si>
  <si>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</si>
  <si>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</si>
  <si>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</si>
  <si>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</si>
  <si>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</si>
  <si>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</si>
  <si>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</si>
  <si>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</si>
  <si>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</si>
  <si>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</si>
  <si>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</si>
  <si>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</si>
  <si>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</si>
  <si>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</si>
  <si>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</si>
  <si>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</si>
  <si>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</si>
  <si>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</si>
  <si>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</si>
  <si>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</si>
  <si>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</si>
  <si>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</si>
  <si>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</si>
  <si>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</si>
  <si>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</si>
  <si>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</si>
  <si>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</si>
  <si>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</si>
  <si>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</si>
  <si>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</si>
  <si>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</si>
  <si>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</si>
  <si>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</si>
  <si>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</si>
  <si>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</si>
  <si>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</si>
  <si>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</si>
  <si>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</si>
  <si>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</si>
  <si>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</si>
  <si>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</si>
  <si>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</si>
  <si>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</si>
  <si>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</si>
  <si>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</si>
  <si>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</si>
  <si>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</si>
  <si>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</si>
  <si>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</si>
  <si>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</si>
  <si>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</si>
  <si>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</si>
  <si>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</si>
  <si>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</si>
  <si>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</si>
  <si>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</si>
  <si>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</si>
  <si>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</si>
  <si>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</si>
  <si>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</si>
  <si>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</si>
  <si>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</si>
  <si>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</si>
  <si>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</si>
  <si>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</si>
  <si>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</si>
  <si>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</si>
  <si>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</si>
  <si>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</si>
  <si>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</si>
  <si>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</si>
  <si>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</si>
  <si>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</si>
  <si>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</si>
  <si>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</si>
  <si>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</si>
  <si>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</si>
  <si>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</si>
  <si>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</si>
  <si>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</si>
  <si>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</si>
  <si>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</si>
  <si>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</si>
  <si>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</si>
  <si>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</si>
  <si>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</si>
  <si>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</si>
  <si>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</si>
  <si>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</si>
  <si>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</si>
  <si>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</si>
  <si>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</si>
  <si>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</si>
  <si>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</si>
  <si>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</si>
  <si>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</si>
  <si>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</si>
  <si>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</si>
  <si>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</si>
  <si>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</si>
  <si>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</si>
  <si>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</si>
  <si>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</si>
  <si>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</si>
  <si>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</si>
  <si>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</si>
  <si>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</si>
  <si>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</si>
  <si>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</si>
  <si>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</si>
  <si>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</si>
  <si>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</si>
  <si>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</si>
  <si>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</si>
  <si>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</si>
  <si>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</si>
  <si>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</si>
  <si>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</si>
  <si>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</si>
  <si>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</si>
  <si>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</si>
  <si>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</si>
  <si>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</si>
  <si>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</si>
  <si>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</si>
  <si>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</si>
  <si>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</si>
  <si>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</si>
  <si>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</si>
  <si>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</si>
  <si>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</si>
  <si>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</si>
  <si>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</si>
  <si>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</si>
  <si>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</si>
  <si>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</si>
  <si>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</si>
  <si>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</si>
  <si>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</si>
  <si>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</si>
  <si>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</si>
  <si>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</si>
  <si>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</si>
  <si>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</si>
  <si>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</si>
  <si>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</si>
  <si>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</si>
  <si>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</si>
  <si>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</si>
  <si>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</si>
  <si>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</si>
  <si>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</si>
  <si>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</si>
  <si>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</si>
  <si>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</si>
  <si>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</si>
  <si>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</si>
  <si>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</si>
  <si>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</si>
  <si>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</si>
  <si>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</si>
  <si>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</si>
  <si>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</si>
  <si>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</si>
  <si>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</si>
  <si>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</si>
  <si>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</si>
  <si>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</si>
  <si>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</si>
  <si>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</si>
  <si>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</si>
  <si>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</si>
  <si>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</si>
  <si>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</si>
  <si>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</si>
  <si>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</si>
  <si>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</si>
  <si>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</si>
  <si>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</si>
  <si>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</si>
  <si>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</si>
  <si>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</si>
  <si>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</si>
  <si>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</si>
  <si>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</si>
  <si>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</si>
  <si>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</si>
  <si>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</si>
  <si>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</si>
  <si>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</si>
  <si>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</si>
  <si>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</si>
  <si>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</si>
  <si>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</si>
  <si>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</si>
  <si>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</si>
  <si>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</si>
  <si>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</si>
  <si>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</si>
  <si>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</si>
  <si>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</si>
  <si>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</si>
  <si>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</si>
  <si>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</si>
  <si>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</si>
  <si>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</si>
  <si>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</si>
  <si>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</si>
  <si>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</si>
  <si>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</si>
  <si>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</si>
  <si>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</si>
  <si>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</si>
  <si>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</si>
  <si>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</si>
  <si>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</si>
  <si>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</si>
  <si>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</si>
  <si>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</si>
  <si>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</si>
  <si>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</si>
  <si>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</si>
  <si>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</si>
  <si>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</si>
  <si>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</si>
  <si>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</si>
  <si>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</si>
  <si>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</si>
  <si>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</si>
  <si>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</si>
  <si>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</si>
  <si>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</si>
  <si>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</si>
  <si>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</si>
  <si>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</si>
  <si>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</si>
  <si>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</si>
  <si>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</si>
  <si>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</si>
  <si>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</si>
  <si>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</si>
  <si>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</si>
  <si>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</si>
  <si>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</si>
  <si>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</si>
  <si>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</si>
  <si>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</si>
  <si>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</si>
  <si>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</si>
  <si>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</si>
  <si>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</si>
  <si>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</si>
  <si>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</si>
  <si>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</si>
  <si>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</si>
  <si>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</si>
  <si>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</si>
  <si>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</si>
  <si>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</si>
  <si>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</si>
  <si>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</si>
  <si>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</si>
  <si>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</si>
  <si>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</si>
  <si>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</si>
  <si>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</si>
  <si>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</si>
  <si>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</si>
  <si>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</si>
  <si>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</si>
  <si>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</si>
  <si>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</si>
  <si>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</si>
  <si>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</si>
  <si>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</si>
  <si>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</si>
  <si>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</si>
  <si>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</si>
  <si>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</si>
  <si>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</si>
  <si>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</si>
  <si>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</si>
  <si>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</si>
  <si>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</si>
  <si>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</si>
  <si>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</si>
  <si>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</si>
  <si>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</si>
  <si>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</si>
  <si>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</si>
  <si>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</si>
  <si>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</si>
  <si>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</si>
  <si>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</si>
  <si>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</si>
  <si>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</si>
  <si>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</si>
  <si>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</si>
  <si>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</si>
  <si>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</si>
  <si>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</si>
  <si>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</si>
  <si>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</si>
  <si>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</si>
  <si>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</si>
  <si>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</si>
  <si>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</si>
  <si>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</si>
  <si>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</si>
  <si>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</si>
  <si>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</si>
  <si>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</si>
  <si>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</si>
  <si>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</si>
  <si>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</si>
  <si>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</si>
  <si>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</si>
  <si>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</si>
  <si>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</si>
  <si>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</si>
  <si>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</si>
  <si>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</si>
  <si>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</si>
  <si>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</si>
  <si>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</si>
  <si>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</si>
  <si>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</si>
  <si>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</si>
  <si>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</si>
  <si>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</si>
  <si>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</si>
  <si>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</si>
  <si>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</si>
  <si>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</si>
  <si>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</si>
  <si>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</si>
  <si>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</si>
  <si>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</si>
  <si>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</si>
  <si>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</si>
  <si>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</si>
  <si>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</si>
  <si>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</si>
  <si>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</si>
  <si>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</si>
  <si>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</si>
  <si>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</si>
  <si>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</si>
  <si>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</si>
  <si>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</si>
  <si>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</si>
  <si>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</si>
  <si>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</si>
  <si>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</si>
  <si>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</si>
  <si>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</si>
  <si>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</si>
  <si>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</si>
  <si>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</si>
  <si>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</si>
  <si>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</si>
  <si>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</si>
  <si>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</si>
  <si>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</si>
  <si>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</si>
  <si>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</si>
  <si>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</si>
  <si>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</si>
  <si>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</si>
  <si>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</si>
  <si>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</si>
  <si>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</si>
  <si>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</si>
  <si>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</si>
  <si>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</si>
  <si>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</si>
  <si>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</si>
  <si>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</si>
  <si>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</si>
  <si>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</si>
  <si>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</si>
  <si>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</si>
  <si>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</si>
  <si>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</si>
  <si>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</si>
  <si>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</si>
  <si>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</si>
  <si>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</si>
  <si>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</si>
  <si>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</si>
  <si>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</si>
  <si>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</si>
  <si>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</si>
  <si>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</si>
  <si>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</si>
  <si>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</si>
  <si>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</si>
  <si>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</si>
  <si>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</si>
  <si>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</si>
  <si>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</si>
  <si>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</si>
  <si>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</si>
  <si>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</si>
  <si>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</si>
  <si>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</si>
  <si>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</si>
  <si>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</si>
  <si>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</si>
  <si>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</si>
  <si>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</si>
  <si>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</si>
  <si>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</si>
  <si>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</si>
  <si>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</si>
  <si>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</si>
  <si>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</si>
  <si>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</si>
  <si>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</si>
  <si>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</si>
  <si>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</si>
  <si>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</si>
  <si>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</si>
  <si>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</si>
  <si>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</si>
  <si>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</si>
  <si>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</si>
  <si>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</si>
  <si>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</si>
  <si>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</si>
  <si>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</si>
  <si>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</si>
  <si>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</si>
  <si>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</si>
  <si>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</si>
  <si>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</si>
  <si>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</si>
  <si>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</si>
  <si>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</si>
  <si>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</si>
  <si>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</si>
  <si>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</si>
  <si>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</si>
  <si>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</si>
  <si>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</si>
  <si>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</si>
  <si>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</si>
  <si>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</si>
  <si>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</si>
  <si>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</si>
  <si>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</si>
  <si>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</si>
  <si>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</si>
  <si>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</si>
  <si>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</si>
  <si>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</si>
  <si>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</si>
  <si>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</si>
  <si>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</si>
  <si>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</si>
  <si>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</si>
  <si>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</si>
  <si>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</si>
  <si>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</si>
  <si>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</si>
  <si>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</si>
  <si>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</si>
  <si>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</si>
  <si>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</si>
  <si>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</si>
  <si>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</si>
  <si>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</si>
  <si>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</si>
  <si>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</si>
  <si>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</si>
  <si>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</si>
  <si>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</si>
  <si>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</si>
  <si>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</si>
  <si>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</si>
  <si>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</si>
  <si>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</si>
  <si>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</si>
  <si>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</si>
  <si>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</si>
  <si>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</si>
  <si>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</si>
  <si>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</si>
  <si>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</si>
  <si>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</si>
  <si>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</si>
  <si>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</si>
  <si>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</si>
  <si>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</si>
  <si>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</si>
  <si>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</si>
  <si>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</si>
  <si>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</si>
  <si>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</si>
  <si>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</si>
  <si>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</si>
  <si>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</si>
  <si>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</si>
  <si>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</si>
  <si>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</si>
  <si>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</si>
  <si>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</si>
  <si>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</si>
  <si>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</si>
  <si>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</si>
  <si>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</si>
  <si>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</si>
  <si>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</si>
  <si>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</si>
  <si>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</si>
  <si>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</si>
  <si>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</si>
  <si>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</si>
  <si>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</si>
  <si>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</si>
  <si>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</si>
  <si>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</si>
  <si>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</si>
  <si>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</si>
  <si>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</si>
  <si>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</si>
  <si>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</si>
  <si>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</si>
  <si>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</si>
  <si>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</si>
  <si>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</si>
  <si>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</si>
  <si>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</si>
  <si>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</si>
  <si>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</si>
  <si>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</si>
  <si>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</si>
  <si>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</si>
  <si>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</si>
  <si>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</si>
  <si>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</si>
  <si>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</si>
  <si>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</si>
  <si>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</si>
  <si>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</si>
  <si>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</si>
  <si>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</si>
  <si>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</si>
  <si>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</si>
  <si>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</si>
  <si>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</si>
  <si>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</si>
  <si>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</si>
  <si>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</si>
  <si>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</si>
  <si>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</si>
  <si>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</si>
  <si>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</si>
  <si>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</si>
  <si>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</si>
  <si>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</si>
  <si>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</si>
  <si>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</si>
  <si>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</si>
  <si>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</si>
  <si>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</si>
  <si>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</si>
  <si>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</si>
  <si>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</si>
  <si>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</si>
  <si>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</si>
  <si>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</si>
  <si>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</si>
  <si>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</si>
  <si>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</si>
  <si>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</si>
  <si>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</si>
  <si>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</si>
  <si>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</si>
  <si>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</si>
  <si>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</si>
  <si>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</si>
  <si>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</si>
  <si>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</si>
  <si>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</si>
  <si>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</si>
  <si>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</si>
  <si>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</si>
  <si>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</si>
  <si>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</si>
  <si>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</si>
  <si>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</si>
  <si>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</si>
  <si>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</si>
  <si>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</si>
  <si>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</si>
  <si>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</si>
  <si>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</si>
  <si>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</si>
  <si>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</si>
  <si>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</si>
  <si>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</si>
  <si>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</si>
  <si>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de ZKW- ZEM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</si>
  <si>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</si>
  <si>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</si>
  <si>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</si>
  <si>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</si>
  <si>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</si>
  <si>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MC1 07:15, intervalo 10:54 ate 18:54</t>
  </si>
  <si>
    <t>TP pronta 09hrs, intervalo 10hr ate 11:40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</si>
  <si>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</si>
  <si>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</si>
  <si>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</si>
  <si>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</si>
  <si>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</si>
  <si>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</si>
  <si>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>MC1 08:29, foi licenciado porem retornou para ZPT devido penalidade no trecho, intervalo 17:30 ate 20:30</t>
  </si>
  <si>
    <t>Inspeção R7D ( Ronda de chuva)</t>
  </si>
  <si>
    <t>MC1 07:40, segue inspeção R7D</t>
  </si>
  <si>
    <t>TP pronta 08hrs, intervalos 09:30 ate 11hrs</t>
  </si>
  <si>
    <t>MC1 08:24, segue intervalo 09:33 ate 12:35</t>
  </si>
  <si>
    <t>Previsão MC1 08HRS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</si>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</sst>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99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99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999" totalsRowShown="0" headerRowDxfId="152" headerRowBorderDxfId="150" tableBorderDxfId="151">
  <autoFilter ref="A5:BS999" xr:uid="{00000000-0009-0000-0100-000004000000}">
    <filterColumn colId="1">
      <filters blank="1">
        <dateGroupItem year="2026" month="2" day="28" dateTimeGrouping="day"/>
        <dateGroupItem year="2026" month="3" dateTimeGrouping="month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405</v>
      </c>
      <c r="D1" s="64" t="s">
        <v>406</v>
      </c>
      <c r="E1" s="64" t="s">
        <v>407</v>
      </c>
      <c r="F1" s="64" t="s">
        <v>408</v>
      </c>
      <c r="G1" s="64" t="s">
        <v>409</v>
      </c>
      <c r="H1" s="64" t="s">
        <v>410</v>
      </c>
      <c r="I1" s="64" t="s">
        <v>411</v>
      </c>
      <c r="J1" s="64" t="s">
        <v>412</v>
      </c>
      <c r="K1" s="64" t="s">
        <v>413</v>
      </c>
    </row>
    <row r="2" spans="1:11">
      <c r="A2" s="202" t="s">
        <v>405</v>
      </c>
      <c r="D2" t="s">
        <v>405</v>
      </c>
      <c r="E2" t="s">
        <v>414</v>
      </c>
      <c r="F2" t="s">
        <v>415</v>
      </c>
      <c r="G2" t="s">
        <v>405</v>
      </c>
      <c r="H2" t="s">
        <v>416</v>
      </c>
      <c r="I2">
        <v>0</v>
      </c>
      <c r="J2">
        <v>0</v>
      </c>
      <c r="K2" t="s">
        <v>405</v>
      </c>
    </row>
    <row r="3" spans="1:11">
      <c r="A3" s="203" t="s">
        <v>417</v>
      </c>
      <c r="D3" t="s">
        <v>418</v>
      </c>
      <c r="E3" t="s">
        <v>419</v>
      </c>
      <c r="F3" t="s">
        <v>420</v>
      </c>
      <c r="G3" t="s">
        <v>421</v>
      </c>
      <c r="H3" t="s">
        <v>416</v>
      </c>
      <c r="I3">
        <v>1</v>
      </c>
      <c r="J3">
        <v>1</v>
      </c>
      <c r="K3" t="s">
        <v>421</v>
      </c>
    </row>
    <row r="4" spans="1:11">
      <c r="A4" s="204" t="s">
        <v>422</v>
      </c>
      <c r="D4" t="s">
        <v>423</v>
      </c>
      <c r="E4" t="s">
        <v>414</v>
      </c>
      <c r="F4" t="s">
        <v>424</v>
      </c>
      <c r="G4" t="s">
        <v>425</v>
      </c>
      <c r="H4" t="s">
        <v>416</v>
      </c>
      <c r="I4">
        <v>1</v>
      </c>
      <c r="J4">
        <v>1</v>
      </c>
      <c r="K4" t="s">
        <v>425</v>
      </c>
    </row>
    <row r="5" spans="1:11">
      <c r="A5" s="203" t="s">
        <v>426</v>
      </c>
      <c r="D5" t="s">
        <v>427</v>
      </c>
      <c r="E5" t="s">
        <v>414</v>
      </c>
      <c r="F5" t="s">
        <v>415</v>
      </c>
      <c r="G5" t="s">
        <v>428</v>
      </c>
      <c r="H5" t="s">
        <v>416</v>
      </c>
      <c r="I5">
        <v>0</v>
      </c>
      <c r="J5">
        <v>0</v>
      </c>
      <c r="K5" t="s">
        <v>428</v>
      </c>
    </row>
    <row r="6" spans="1:11">
      <c r="A6" s="204" t="s">
        <v>429</v>
      </c>
      <c r="D6" t="s">
        <v>430</v>
      </c>
      <c r="E6" t="s">
        <v>414</v>
      </c>
      <c r="F6" t="s">
        <v>415</v>
      </c>
      <c r="G6" t="s">
        <v>431</v>
      </c>
      <c r="H6" t="s">
        <v>416</v>
      </c>
      <c r="I6">
        <v>0</v>
      </c>
      <c r="J6">
        <v>4</v>
      </c>
      <c r="K6" t="s">
        <v>431</v>
      </c>
    </row>
    <row r="7" spans="1:11">
      <c r="A7" s="203" t="s">
        <v>432</v>
      </c>
      <c r="D7" t="s">
        <v>433</v>
      </c>
      <c r="E7" t="s">
        <v>434</v>
      </c>
      <c r="F7" t="s">
        <v>435</v>
      </c>
      <c r="G7" t="s">
        <v>435</v>
      </c>
      <c r="H7" t="s">
        <v>416</v>
      </c>
      <c r="I7">
        <v>1</v>
      </c>
      <c r="J7">
        <v>1</v>
      </c>
      <c r="K7" t="s">
        <v>435</v>
      </c>
    </row>
    <row r="8" spans="1:11">
      <c r="A8" s="204" t="s">
        <v>436</v>
      </c>
      <c r="D8" t="s">
        <v>437</v>
      </c>
      <c r="E8" t="s">
        <v>434</v>
      </c>
      <c r="F8" t="s">
        <v>435</v>
      </c>
      <c r="G8" t="s">
        <v>435</v>
      </c>
      <c r="H8" t="s">
        <v>416</v>
      </c>
      <c r="I8">
        <v>1</v>
      </c>
      <c r="J8">
        <v>1</v>
      </c>
      <c r="K8" t="s">
        <v>435</v>
      </c>
    </row>
    <row r="9" spans="1:11">
      <c r="A9" s="203" t="s">
        <v>438</v>
      </c>
      <c r="D9" t="s">
        <v>439</v>
      </c>
      <c r="E9" t="s">
        <v>434</v>
      </c>
      <c r="F9" t="s">
        <v>435</v>
      </c>
      <c r="G9" t="s">
        <v>435</v>
      </c>
      <c r="H9" t="s">
        <v>416</v>
      </c>
      <c r="I9">
        <v>1</v>
      </c>
      <c r="J9">
        <v>1</v>
      </c>
      <c r="K9" t="s">
        <v>435</v>
      </c>
    </row>
    <row r="10" spans="1:11">
      <c r="A10" s="204" t="s">
        <v>440</v>
      </c>
      <c r="D10" t="s">
        <v>441</v>
      </c>
      <c r="E10" t="s">
        <v>442</v>
      </c>
      <c r="F10" t="s">
        <v>443</v>
      </c>
      <c r="G10" t="s">
        <v>443</v>
      </c>
      <c r="H10" t="s">
        <v>416</v>
      </c>
      <c r="I10">
        <v>0</v>
      </c>
      <c r="J10">
        <v>0</v>
      </c>
      <c r="K10" t="s">
        <v>444</v>
      </c>
    </row>
    <row r="11" spans="1:11">
      <c r="A11" s="203" t="s">
        <v>445</v>
      </c>
      <c r="D11" t="s">
        <v>446</v>
      </c>
      <c r="E11" t="s">
        <v>447</v>
      </c>
      <c r="F11" t="s">
        <v>443</v>
      </c>
      <c r="G11" t="s">
        <v>443</v>
      </c>
      <c r="H11" t="s">
        <v>416</v>
      </c>
      <c r="I11">
        <v>0</v>
      </c>
      <c r="J11">
        <v>0</v>
      </c>
      <c r="K11" t="s">
        <v>444</v>
      </c>
    </row>
    <row r="12" spans="1:11">
      <c r="A12" s="204" t="s">
        <v>448</v>
      </c>
      <c r="D12" t="s">
        <v>449</v>
      </c>
      <c r="E12" t="s">
        <v>447</v>
      </c>
      <c r="F12" t="s">
        <v>443</v>
      </c>
      <c r="G12" t="s">
        <v>443</v>
      </c>
      <c r="H12" t="s">
        <v>416</v>
      </c>
      <c r="I12">
        <v>0</v>
      </c>
      <c r="J12">
        <v>0</v>
      </c>
      <c r="K12" t="s">
        <v>444</v>
      </c>
    </row>
    <row r="13" spans="1:11">
      <c r="A13" s="203" t="s">
        <v>450</v>
      </c>
      <c r="D13" t="s">
        <v>451</v>
      </c>
      <c r="E13" t="s">
        <v>452</v>
      </c>
      <c r="F13" t="s">
        <v>443</v>
      </c>
      <c r="G13" t="s">
        <v>443</v>
      </c>
      <c r="H13" t="s">
        <v>416</v>
      </c>
      <c r="I13">
        <v>0</v>
      </c>
      <c r="J13">
        <v>0</v>
      </c>
      <c r="K13" t="s">
        <v>453</v>
      </c>
    </row>
    <row r="14" spans="1:11">
      <c r="A14" s="204" t="s">
        <v>454</v>
      </c>
      <c r="D14" t="s">
        <v>455</v>
      </c>
      <c r="E14" t="s">
        <v>456</v>
      </c>
      <c r="F14" t="s">
        <v>443</v>
      </c>
      <c r="G14" t="s">
        <v>443</v>
      </c>
      <c r="H14" t="s">
        <v>416</v>
      </c>
      <c r="I14">
        <v>0</v>
      </c>
      <c r="J14">
        <v>0</v>
      </c>
      <c r="K14" t="s">
        <v>457</v>
      </c>
    </row>
    <row r="15" spans="1:11">
      <c r="A15" s="203" t="s">
        <v>458</v>
      </c>
      <c r="D15" t="s">
        <v>459</v>
      </c>
      <c r="E15" t="s">
        <v>456</v>
      </c>
      <c r="F15" t="s">
        <v>443</v>
      </c>
      <c r="G15" t="s">
        <v>443</v>
      </c>
      <c r="H15" t="s">
        <v>416</v>
      </c>
      <c r="I15">
        <v>0</v>
      </c>
      <c r="J15">
        <v>0</v>
      </c>
      <c r="K15" t="s">
        <v>457</v>
      </c>
    </row>
    <row r="16" spans="1:11">
      <c r="A16" s="203" t="s">
        <v>460</v>
      </c>
      <c r="D16" t="s">
        <v>461</v>
      </c>
      <c r="E16" t="s">
        <v>414</v>
      </c>
      <c r="F16" t="s">
        <v>443</v>
      </c>
      <c r="G16" t="s">
        <v>443</v>
      </c>
      <c r="H16" t="s">
        <v>416</v>
      </c>
      <c r="I16">
        <v>0</v>
      </c>
      <c r="J16">
        <v>0</v>
      </c>
      <c r="K16" t="s">
        <v>462</v>
      </c>
    </row>
    <row r="17" spans="1:11">
      <c r="A17" s="204" t="s">
        <v>463</v>
      </c>
      <c r="D17" t="s">
        <v>464</v>
      </c>
      <c r="E17" t="s">
        <v>442</v>
      </c>
      <c r="F17" t="s">
        <v>443</v>
      </c>
      <c r="G17" t="s">
        <v>443</v>
      </c>
      <c r="H17" t="s">
        <v>416</v>
      </c>
      <c r="I17">
        <v>1</v>
      </c>
      <c r="J17">
        <v>1</v>
      </c>
      <c r="K17" t="s">
        <v>453</v>
      </c>
    </row>
    <row r="18" spans="1:11">
      <c r="A18" s="204" t="s">
        <v>465</v>
      </c>
      <c r="D18" t="s">
        <v>466</v>
      </c>
      <c r="E18" t="s">
        <v>467</v>
      </c>
      <c r="F18" t="s">
        <v>443</v>
      </c>
      <c r="G18" t="s">
        <v>443</v>
      </c>
      <c r="H18" t="s">
        <v>416</v>
      </c>
      <c r="I18">
        <v>0</v>
      </c>
      <c r="J18">
        <v>0</v>
      </c>
      <c r="K18" t="s">
        <v>457</v>
      </c>
    </row>
    <row r="19" spans="1:11">
      <c r="A19" s="203" t="s">
        <v>468</v>
      </c>
      <c r="D19" t="s">
        <v>469</v>
      </c>
      <c r="E19" t="s">
        <v>467</v>
      </c>
      <c r="F19" t="s">
        <v>443</v>
      </c>
      <c r="G19" t="s">
        <v>443</v>
      </c>
      <c r="H19" t="s">
        <v>416</v>
      </c>
      <c r="I19">
        <v>0</v>
      </c>
      <c r="J19">
        <v>0</v>
      </c>
      <c r="K19" t="s">
        <v>457</v>
      </c>
    </row>
    <row r="20" spans="1:11">
      <c r="A20" s="204" t="s">
        <v>470</v>
      </c>
      <c r="D20" t="s">
        <v>471</v>
      </c>
      <c r="E20" t="s">
        <v>467</v>
      </c>
      <c r="F20" t="s">
        <v>472</v>
      </c>
      <c r="G20" t="s">
        <v>472</v>
      </c>
      <c r="H20" t="s">
        <v>416</v>
      </c>
      <c r="I20">
        <v>0</v>
      </c>
      <c r="J20">
        <v>0</v>
      </c>
      <c r="K20" t="s">
        <v>473</v>
      </c>
    </row>
    <row r="21" spans="1:11">
      <c r="A21" s="203" t="s">
        <v>474</v>
      </c>
      <c r="D21" t="s">
        <v>475</v>
      </c>
      <c r="E21" t="s">
        <v>442</v>
      </c>
      <c r="F21" t="s">
        <v>443</v>
      </c>
      <c r="G21" t="s">
        <v>443</v>
      </c>
      <c r="H21" t="s">
        <v>416</v>
      </c>
      <c r="I21">
        <v>0</v>
      </c>
      <c r="J21">
        <v>0</v>
      </c>
      <c r="K21" t="s">
        <v>475</v>
      </c>
    </row>
    <row r="22" spans="1:11">
      <c r="A22" s="204" t="s">
        <v>476</v>
      </c>
      <c r="D22" t="s">
        <v>477</v>
      </c>
      <c r="E22" t="s">
        <v>419</v>
      </c>
      <c r="F22" t="s">
        <v>443</v>
      </c>
      <c r="G22" t="s">
        <v>443</v>
      </c>
      <c r="H22" t="s">
        <v>416</v>
      </c>
      <c r="I22">
        <v>0</v>
      </c>
      <c r="J22">
        <v>0</v>
      </c>
      <c r="K22" t="s">
        <v>477</v>
      </c>
    </row>
    <row r="23" spans="1:11">
      <c r="A23" s="203" t="s">
        <v>478</v>
      </c>
      <c r="D23" t="s">
        <v>479</v>
      </c>
      <c r="E23" t="s">
        <v>456</v>
      </c>
      <c r="F23" t="s">
        <v>443</v>
      </c>
      <c r="G23" t="s">
        <v>443</v>
      </c>
      <c r="H23" t="s">
        <v>416</v>
      </c>
      <c r="I23">
        <v>0</v>
      </c>
      <c r="J23">
        <v>0</v>
      </c>
      <c r="K23" t="s">
        <v>444</v>
      </c>
    </row>
    <row r="24" spans="1:11">
      <c r="A24" s="203" t="s">
        <v>480</v>
      </c>
      <c r="D24" t="s">
        <v>481</v>
      </c>
      <c r="E24" t="s">
        <v>452</v>
      </c>
      <c r="F24" t="s">
        <v>443</v>
      </c>
      <c r="G24" t="s">
        <v>443</v>
      </c>
      <c r="H24" t="s">
        <v>416</v>
      </c>
      <c r="I24">
        <v>0</v>
      </c>
      <c r="J24">
        <v>0</v>
      </c>
      <c r="K24" t="s">
        <v>444</v>
      </c>
    </row>
    <row r="25" spans="1:11">
      <c r="A25" s="204" t="s">
        <v>482</v>
      </c>
      <c r="D25" t="s">
        <v>464</v>
      </c>
      <c r="E25" t="s">
        <v>442</v>
      </c>
      <c r="F25" t="s">
        <v>483</v>
      </c>
      <c r="G25" t="s">
        <v>484</v>
      </c>
      <c r="H25" t="s">
        <v>416</v>
      </c>
      <c r="I25">
        <v>1</v>
      </c>
      <c r="J25">
        <v>1</v>
      </c>
      <c r="K25" t="s">
        <v>453</v>
      </c>
    </row>
    <row r="26" spans="1:11">
      <c r="A26" s="204" t="s">
        <v>485</v>
      </c>
      <c r="D26" t="s">
        <v>486</v>
      </c>
      <c r="E26" t="s">
        <v>487</v>
      </c>
      <c r="F26" t="s">
        <v>486</v>
      </c>
      <c r="G26" t="s">
        <v>425</v>
      </c>
      <c r="H26" t="s">
        <v>416</v>
      </c>
      <c r="I26">
        <v>1</v>
      </c>
      <c r="J26">
        <v>1</v>
      </c>
      <c r="K26" t="s">
        <v>486</v>
      </c>
    </row>
    <row r="27" spans="1:11">
      <c r="A27" s="203" t="s">
        <v>488</v>
      </c>
      <c r="D27" t="s">
        <v>489</v>
      </c>
      <c r="E27" t="s">
        <v>414</v>
      </c>
      <c r="F27" t="s">
        <v>415</v>
      </c>
      <c r="G27" t="s">
        <v>490</v>
      </c>
      <c r="H27" t="s">
        <v>416</v>
      </c>
      <c r="I27">
        <v>0</v>
      </c>
      <c r="J27">
        <v>0</v>
      </c>
      <c r="K27" t="s">
        <v>490</v>
      </c>
    </row>
    <row r="28" spans="1:11">
      <c r="A28" s="204" t="s">
        <v>491</v>
      </c>
      <c r="D28" t="s">
        <v>492</v>
      </c>
      <c r="E28" t="s">
        <v>447</v>
      </c>
      <c r="F28" t="s">
        <v>492</v>
      </c>
      <c r="G28" t="s">
        <v>425</v>
      </c>
      <c r="H28" t="s">
        <v>492</v>
      </c>
      <c r="I28">
        <v>1</v>
      </c>
      <c r="J28">
        <v>1</v>
      </c>
      <c r="K28" t="s">
        <v>425</v>
      </c>
    </row>
    <row r="29" spans="1:11">
      <c r="A29" s="203" t="s">
        <v>493</v>
      </c>
      <c r="D29" t="s">
        <v>494</v>
      </c>
      <c r="E29" t="s">
        <v>442</v>
      </c>
      <c r="F29" t="s">
        <v>494</v>
      </c>
      <c r="G29" t="s">
        <v>428</v>
      </c>
      <c r="H29" t="s">
        <v>495</v>
      </c>
      <c r="I29">
        <v>1</v>
      </c>
      <c r="J29">
        <v>3</v>
      </c>
      <c r="K29" t="s">
        <v>425</v>
      </c>
    </row>
    <row r="30" spans="1:11">
      <c r="A30" s="204" t="s">
        <v>496</v>
      </c>
      <c r="D30" t="s">
        <v>497</v>
      </c>
      <c r="E30" t="s">
        <v>434</v>
      </c>
      <c r="F30" t="s">
        <v>498</v>
      </c>
      <c r="G30" t="s">
        <v>499</v>
      </c>
      <c r="H30" t="s">
        <v>416</v>
      </c>
      <c r="I30">
        <v>0</v>
      </c>
      <c r="J30">
        <v>2</v>
      </c>
      <c r="K30" t="s">
        <v>500</v>
      </c>
    </row>
    <row r="31" spans="1:11">
      <c r="A31" s="203" t="s">
        <v>501</v>
      </c>
      <c r="D31" t="s">
        <v>502</v>
      </c>
      <c r="E31" t="s">
        <v>442</v>
      </c>
      <c r="F31" t="s">
        <v>502</v>
      </c>
      <c r="G31" t="s">
        <v>499</v>
      </c>
      <c r="H31" t="s">
        <v>416</v>
      </c>
      <c r="I31">
        <v>0</v>
      </c>
      <c r="J31">
        <v>1</v>
      </c>
      <c r="K31" t="s">
        <v>503</v>
      </c>
    </row>
    <row r="32" spans="1:11">
      <c r="A32" s="204" t="s">
        <v>504</v>
      </c>
      <c r="D32" t="s">
        <v>505</v>
      </c>
      <c r="E32" t="s">
        <v>442</v>
      </c>
      <c r="F32" t="s">
        <v>505</v>
      </c>
      <c r="G32" t="s">
        <v>499</v>
      </c>
      <c r="H32" t="s">
        <v>416</v>
      </c>
      <c r="I32">
        <v>0</v>
      </c>
      <c r="J32">
        <v>1</v>
      </c>
      <c r="K32" t="s">
        <v>506</v>
      </c>
    </row>
    <row r="33" spans="1:11">
      <c r="A33" s="203" t="s">
        <v>507</v>
      </c>
      <c r="D33" t="s">
        <v>508</v>
      </c>
      <c r="E33" t="s">
        <v>467</v>
      </c>
      <c r="F33" t="s">
        <v>509</v>
      </c>
      <c r="G33" t="s">
        <v>499</v>
      </c>
      <c r="H33" t="s">
        <v>416</v>
      </c>
      <c r="I33">
        <v>0</v>
      </c>
      <c r="J33">
        <v>1</v>
      </c>
      <c r="K33" t="s">
        <v>510</v>
      </c>
    </row>
    <row r="34" spans="1:11">
      <c r="A34" s="204" t="s">
        <v>511</v>
      </c>
      <c r="D34" t="s">
        <v>512</v>
      </c>
      <c r="E34" t="s">
        <v>442</v>
      </c>
      <c r="F34" t="s">
        <v>512</v>
      </c>
      <c r="G34" t="s">
        <v>499</v>
      </c>
      <c r="H34" t="s">
        <v>416</v>
      </c>
      <c r="I34">
        <v>1</v>
      </c>
      <c r="J34">
        <v>1</v>
      </c>
      <c r="K34" t="s">
        <v>513</v>
      </c>
    </row>
    <row r="35" spans="1:11">
      <c r="A35" s="203" t="s">
        <v>514</v>
      </c>
      <c r="D35" t="s">
        <v>515</v>
      </c>
      <c r="E35" t="s">
        <v>414</v>
      </c>
      <c r="F35" t="s">
        <v>498</v>
      </c>
      <c r="G35" t="s">
        <v>499</v>
      </c>
      <c r="H35" t="s">
        <v>416</v>
      </c>
      <c r="I35">
        <v>0</v>
      </c>
      <c r="J35">
        <v>0</v>
      </c>
      <c r="K35" t="s">
        <v>516</v>
      </c>
    </row>
    <row r="36" spans="1:11">
      <c r="A36" s="204" t="s">
        <v>517</v>
      </c>
      <c r="D36" t="s">
        <v>518</v>
      </c>
      <c r="E36" t="s">
        <v>442</v>
      </c>
      <c r="F36" t="s">
        <v>498</v>
      </c>
      <c r="G36" t="s">
        <v>499</v>
      </c>
      <c r="H36" t="s">
        <v>519</v>
      </c>
      <c r="I36">
        <v>0</v>
      </c>
      <c r="J36">
        <v>3</v>
      </c>
      <c r="K36" t="s">
        <v>519</v>
      </c>
    </row>
    <row r="37" spans="1:11">
      <c r="A37" s="203" t="s">
        <v>520</v>
      </c>
      <c r="D37" t="s">
        <v>521</v>
      </c>
      <c r="E37" t="s">
        <v>442</v>
      </c>
      <c r="F37" t="s">
        <v>521</v>
      </c>
      <c r="G37" t="s">
        <v>499</v>
      </c>
      <c r="H37" t="s">
        <v>416</v>
      </c>
      <c r="I37">
        <v>1</v>
      </c>
      <c r="J37">
        <v>1</v>
      </c>
      <c r="K37" t="s">
        <v>522</v>
      </c>
    </row>
    <row r="38" spans="1:11">
      <c r="A38" s="204" t="s">
        <v>523</v>
      </c>
      <c r="D38" t="s">
        <v>524</v>
      </c>
      <c r="E38" t="s">
        <v>442</v>
      </c>
      <c r="F38" t="s">
        <v>525</v>
      </c>
      <c r="G38" t="s">
        <v>525</v>
      </c>
      <c r="H38" t="s">
        <v>416</v>
      </c>
      <c r="I38">
        <v>0</v>
      </c>
      <c r="J38">
        <v>0</v>
      </c>
      <c r="K38" t="s">
        <v>526</v>
      </c>
    </row>
    <row r="39" spans="1:11">
      <c r="A39" s="203" t="s">
        <v>527</v>
      </c>
      <c r="D39" t="s">
        <v>528</v>
      </c>
      <c r="E39" t="s">
        <v>447</v>
      </c>
      <c r="F39" t="s">
        <v>525</v>
      </c>
      <c r="G39" t="s">
        <v>525</v>
      </c>
      <c r="H39" t="s">
        <v>416</v>
      </c>
      <c r="I39">
        <v>0</v>
      </c>
      <c r="J39">
        <v>0</v>
      </c>
      <c r="K39" t="s">
        <v>526</v>
      </c>
    </row>
    <row r="40" spans="1:11">
      <c r="A40" s="204" t="s">
        <v>529</v>
      </c>
      <c r="D40" t="s">
        <v>530</v>
      </c>
      <c r="E40" t="s">
        <v>447</v>
      </c>
      <c r="F40" t="s">
        <v>525</v>
      </c>
      <c r="G40" t="s">
        <v>525</v>
      </c>
      <c r="H40" t="s">
        <v>416</v>
      </c>
      <c r="I40">
        <v>0</v>
      </c>
      <c r="J40">
        <v>0</v>
      </c>
      <c r="K40" t="s">
        <v>526</v>
      </c>
    </row>
    <row r="41" spans="1:11">
      <c r="A41" s="203" t="s">
        <v>531</v>
      </c>
      <c r="D41" t="s">
        <v>532</v>
      </c>
      <c r="E41" t="s">
        <v>452</v>
      </c>
      <c r="F41" t="s">
        <v>525</v>
      </c>
      <c r="G41" t="s">
        <v>525</v>
      </c>
      <c r="H41" t="s">
        <v>416</v>
      </c>
      <c r="I41">
        <v>0</v>
      </c>
      <c r="J41">
        <v>0</v>
      </c>
      <c r="K41" t="s">
        <v>533</v>
      </c>
    </row>
    <row r="42" spans="1:11">
      <c r="A42" s="204" t="s">
        <v>534</v>
      </c>
      <c r="D42" t="s">
        <v>535</v>
      </c>
      <c r="E42" t="s">
        <v>456</v>
      </c>
      <c r="F42" t="s">
        <v>525</v>
      </c>
      <c r="G42" t="s">
        <v>525</v>
      </c>
      <c r="H42" t="s">
        <v>416</v>
      </c>
      <c r="I42">
        <v>0</v>
      </c>
      <c r="J42">
        <v>0</v>
      </c>
      <c r="K42" t="s">
        <v>536</v>
      </c>
    </row>
    <row r="43" spans="1:11">
      <c r="A43" s="203" t="s">
        <v>537</v>
      </c>
      <c r="D43" t="s">
        <v>538</v>
      </c>
      <c r="E43" t="s">
        <v>456</v>
      </c>
      <c r="F43" t="s">
        <v>525</v>
      </c>
      <c r="G43" t="s">
        <v>525</v>
      </c>
      <c r="H43" t="s">
        <v>416</v>
      </c>
      <c r="I43">
        <v>0</v>
      </c>
      <c r="J43">
        <v>0</v>
      </c>
      <c r="K43" t="s">
        <v>536</v>
      </c>
    </row>
    <row r="44" spans="1:11">
      <c r="A44" s="204" t="s">
        <v>539</v>
      </c>
      <c r="D44" t="s">
        <v>540</v>
      </c>
      <c r="E44" t="s">
        <v>414</v>
      </c>
      <c r="F44" t="s">
        <v>525</v>
      </c>
      <c r="G44" t="s">
        <v>525</v>
      </c>
      <c r="H44" t="s">
        <v>416</v>
      </c>
      <c r="I44">
        <v>0</v>
      </c>
      <c r="J44">
        <v>0</v>
      </c>
      <c r="K44" t="s">
        <v>536</v>
      </c>
    </row>
    <row r="45" spans="1:11">
      <c r="A45" s="203" t="s">
        <v>541</v>
      </c>
      <c r="D45" t="s">
        <v>542</v>
      </c>
      <c r="E45" t="s">
        <v>467</v>
      </c>
      <c r="F45" t="s">
        <v>525</v>
      </c>
      <c r="G45" t="s">
        <v>525</v>
      </c>
      <c r="H45" t="s">
        <v>416</v>
      </c>
      <c r="I45">
        <v>0</v>
      </c>
      <c r="J45">
        <v>0</v>
      </c>
      <c r="K45" t="s">
        <v>543</v>
      </c>
    </row>
    <row r="46" spans="1:11">
      <c r="A46" s="204" t="s">
        <v>544</v>
      </c>
      <c r="D46" t="s">
        <v>545</v>
      </c>
      <c r="E46" t="s">
        <v>467</v>
      </c>
      <c r="F46" t="s">
        <v>525</v>
      </c>
      <c r="G46" t="s">
        <v>525</v>
      </c>
      <c r="H46" t="s">
        <v>416</v>
      </c>
      <c r="I46">
        <v>0</v>
      </c>
      <c r="J46">
        <v>0</v>
      </c>
      <c r="K46" t="s">
        <v>536</v>
      </c>
    </row>
    <row r="47" spans="1:11">
      <c r="A47" s="203" t="s">
        <v>546</v>
      </c>
      <c r="D47" t="s">
        <v>547</v>
      </c>
      <c r="E47" t="s">
        <v>442</v>
      </c>
      <c r="F47" t="s">
        <v>525</v>
      </c>
      <c r="G47" t="s">
        <v>525</v>
      </c>
      <c r="H47" t="s">
        <v>416</v>
      </c>
      <c r="I47">
        <v>0</v>
      </c>
      <c r="J47">
        <v>0</v>
      </c>
      <c r="K47" t="s">
        <v>547</v>
      </c>
    </row>
    <row r="48" spans="1:11">
      <c r="A48" s="204" t="s">
        <v>548</v>
      </c>
      <c r="D48" t="s">
        <v>549</v>
      </c>
      <c r="E48" t="s">
        <v>419</v>
      </c>
      <c r="F48" t="s">
        <v>525</v>
      </c>
      <c r="G48" t="s">
        <v>525</v>
      </c>
      <c r="H48" t="s">
        <v>416</v>
      </c>
      <c r="I48">
        <v>0</v>
      </c>
      <c r="J48">
        <v>0</v>
      </c>
      <c r="K48" t="s">
        <v>549</v>
      </c>
    </row>
    <row r="49" spans="1:11">
      <c r="A49" s="203" t="s">
        <v>550</v>
      </c>
      <c r="D49" t="s">
        <v>551</v>
      </c>
      <c r="E49" t="s">
        <v>456</v>
      </c>
      <c r="F49" t="s">
        <v>525</v>
      </c>
      <c r="G49" t="s">
        <v>525</v>
      </c>
      <c r="H49" t="s">
        <v>416</v>
      </c>
      <c r="I49">
        <v>0</v>
      </c>
      <c r="J49">
        <v>0</v>
      </c>
      <c r="K49" t="s">
        <v>526</v>
      </c>
    </row>
    <row r="50" spans="1:11">
      <c r="A50" s="204" t="s">
        <v>552</v>
      </c>
      <c r="D50" t="s">
        <v>553</v>
      </c>
      <c r="E50" t="s">
        <v>456</v>
      </c>
      <c r="F50" t="s">
        <v>525</v>
      </c>
      <c r="G50" t="s">
        <v>525</v>
      </c>
      <c r="H50" t="s">
        <v>416</v>
      </c>
      <c r="I50">
        <v>0</v>
      </c>
      <c r="J50">
        <v>0</v>
      </c>
      <c r="K50" t="s">
        <v>536</v>
      </c>
    </row>
    <row r="51" spans="1:11">
      <c r="A51" s="206" t="s">
        <v>554</v>
      </c>
      <c r="D51" t="s">
        <v>555</v>
      </c>
      <c r="E51" t="s">
        <v>452</v>
      </c>
      <c r="F51" t="s">
        <v>525</v>
      </c>
      <c r="G51" t="s">
        <v>525</v>
      </c>
      <c r="H51" t="s">
        <v>416</v>
      </c>
      <c r="I51">
        <v>0</v>
      </c>
      <c r="J51">
        <v>0</v>
      </c>
      <c r="K51" t="s">
        <v>526</v>
      </c>
    </row>
    <row r="52" spans="1:11">
      <c r="A52" s="204" t="s">
        <v>556</v>
      </c>
      <c r="D52" t="s">
        <v>557</v>
      </c>
      <c r="E52" t="s">
        <v>442</v>
      </c>
      <c r="F52" t="s">
        <v>525</v>
      </c>
      <c r="G52" t="s">
        <v>525</v>
      </c>
      <c r="H52" t="s">
        <v>416</v>
      </c>
      <c r="I52">
        <v>0</v>
      </c>
      <c r="J52">
        <v>0</v>
      </c>
      <c r="K52" t="s">
        <v>533</v>
      </c>
    </row>
    <row r="53" spans="1:11">
      <c r="A53" s="203" t="s">
        <v>558</v>
      </c>
      <c r="D53" t="s">
        <v>559</v>
      </c>
      <c r="E53" t="s">
        <v>414</v>
      </c>
      <c r="F53" t="s">
        <v>415</v>
      </c>
      <c r="G53" t="s">
        <v>431</v>
      </c>
      <c r="H53" t="s">
        <v>416</v>
      </c>
      <c r="I53">
        <v>0</v>
      </c>
      <c r="J53">
        <v>4</v>
      </c>
      <c r="K53" t="s">
        <v>431</v>
      </c>
    </row>
    <row r="54" spans="1:11">
      <c r="A54" s="204" t="s">
        <v>560</v>
      </c>
      <c r="D54" t="s">
        <v>561</v>
      </c>
      <c r="E54" t="s">
        <v>562</v>
      </c>
      <c r="F54" t="s">
        <v>415</v>
      </c>
      <c r="G54" t="s">
        <v>431</v>
      </c>
      <c r="H54" t="s">
        <v>416</v>
      </c>
      <c r="I54">
        <v>0</v>
      </c>
      <c r="J54">
        <v>4</v>
      </c>
      <c r="K54" t="s">
        <v>428</v>
      </c>
    </row>
    <row r="55" spans="1:11">
      <c r="A55" s="203" t="s">
        <v>563</v>
      </c>
      <c r="D55" t="s">
        <v>564</v>
      </c>
      <c r="E55" t="s">
        <v>565</v>
      </c>
      <c r="F55" t="s">
        <v>566</v>
      </c>
      <c r="G55" t="s">
        <v>431</v>
      </c>
      <c r="H55" t="s">
        <v>416</v>
      </c>
      <c r="I55">
        <v>1</v>
      </c>
      <c r="J55">
        <v>2</v>
      </c>
      <c r="K55" t="s">
        <v>428</v>
      </c>
    </row>
    <row r="56" spans="1:11">
      <c r="A56" s="204" t="s">
        <v>567</v>
      </c>
      <c r="D56" t="s">
        <v>568</v>
      </c>
      <c r="E56" t="s">
        <v>442</v>
      </c>
      <c r="F56" t="s">
        <v>569</v>
      </c>
      <c r="G56" t="s">
        <v>425</v>
      </c>
      <c r="H56" t="s">
        <v>570</v>
      </c>
      <c r="I56">
        <v>1</v>
      </c>
      <c r="J56">
        <v>1</v>
      </c>
      <c r="K56" t="s">
        <v>425</v>
      </c>
    </row>
    <row r="57" spans="1:11">
      <c r="A57" s="203" t="s">
        <v>571</v>
      </c>
      <c r="D57" t="s">
        <v>572</v>
      </c>
      <c r="E57" t="s">
        <v>447</v>
      </c>
      <c r="F57" t="s">
        <v>573</v>
      </c>
      <c r="G57" t="s">
        <v>425</v>
      </c>
      <c r="H57" t="s">
        <v>574</v>
      </c>
      <c r="I57">
        <v>1</v>
      </c>
      <c r="J57">
        <v>2</v>
      </c>
      <c r="K57" t="s">
        <v>425</v>
      </c>
    </row>
    <row r="58" spans="1:11">
      <c r="A58" s="204" t="s">
        <v>575</v>
      </c>
      <c r="D58" t="s">
        <v>576</v>
      </c>
      <c r="E58" t="s">
        <v>447</v>
      </c>
      <c r="F58" t="s">
        <v>573</v>
      </c>
      <c r="G58" t="s">
        <v>425</v>
      </c>
      <c r="H58" t="s">
        <v>577</v>
      </c>
      <c r="I58">
        <v>1</v>
      </c>
      <c r="J58">
        <v>2</v>
      </c>
      <c r="K58" t="s">
        <v>425</v>
      </c>
    </row>
    <row r="59" spans="1:11">
      <c r="A59" s="203" t="s">
        <v>578</v>
      </c>
      <c r="D59" t="s">
        <v>579</v>
      </c>
      <c r="E59" t="s">
        <v>456</v>
      </c>
      <c r="F59" t="s">
        <v>580</v>
      </c>
      <c r="G59" t="s">
        <v>428</v>
      </c>
      <c r="H59" t="s">
        <v>581</v>
      </c>
      <c r="I59">
        <v>1</v>
      </c>
      <c r="J59">
        <v>2</v>
      </c>
      <c r="K59" t="s">
        <v>428</v>
      </c>
    </row>
    <row r="60" spans="1:11">
      <c r="A60" s="205" t="s">
        <v>582</v>
      </c>
      <c r="D60" t="s">
        <v>583</v>
      </c>
      <c r="E60" t="s">
        <v>456</v>
      </c>
      <c r="F60" t="s">
        <v>415</v>
      </c>
      <c r="G60" t="s">
        <v>428</v>
      </c>
      <c r="H60" t="s">
        <v>416</v>
      </c>
      <c r="I60">
        <v>0</v>
      </c>
      <c r="J60">
        <v>3</v>
      </c>
      <c r="K60" t="s">
        <v>428</v>
      </c>
    </row>
    <row r="61" spans="1:11">
      <c r="A61" s="203" t="s">
        <v>584</v>
      </c>
      <c r="D61" t="s">
        <v>585</v>
      </c>
      <c r="E61" t="s">
        <v>442</v>
      </c>
      <c r="F61" t="s">
        <v>586</v>
      </c>
      <c r="G61" t="s">
        <v>428</v>
      </c>
      <c r="H61" t="s">
        <v>587</v>
      </c>
      <c r="I61">
        <v>1</v>
      </c>
      <c r="J61">
        <v>2</v>
      </c>
      <c r="K61" t="s">
        <v>425</v>
      </c>
    </row>
    <row r="62" spans="1:11">
      <c r="A62" s="204" t="s">
        <v>588</v>
      </c>
      <c r="D62" t="s">
        <v>589</v>
      </c>
      <c r="E62" t="s">
        <v>467</v>
      </c>
      <c r="F62" t="s">
        <v>415</v>
      </c>
      <c r="G62" t="s">
        <v>428</v>
      </c>
      <c r="H62" t="s">
        <v>416</v>
      </c>
      <c r="I62">
        <v>0</v>
      </c>
      <c r="J62">
        <v>3</v>
      </c>
      <c r="K62" t="s">
        <v>428</v>
      </c>
    </row>
    <row r="63" spans="1:11">
      <c r="A63" s="203" t="s">
        <v>590</v>
      </c>
      <c r="D63" t="s">
        <v>591</v>
      </c>
      <c r="E63" t="s">
        <v>467</v>
      </c>
      <c r="F63" t="s">
        <v>592</v>
      </c>
      <c r="G63" t="s">
        <v>428</v>
      </c>
      <c r="H63" t="s">
        <v>593</v>
      </c>
      <c r="I63">
        <v>1</v>
      </c>
      <c r="J63">
        <v>1</v>
      </c>
      <c r="K63" t="s">
        <v>428</v>
      </c>
    </row>
    <row r="64" spans="1:11">
      <c r="A64" s="204" t="s">
        <v>594</v>
      </c>
      <c r="D64" t="s">
        <v>595</v>
      </c>
      <c r="E64" t="s">
        <v>442</v>
      </c>
      <c r="F64" t="s">
        <v>596</v>
      </c>
      <c r="G64" t="s">
        <v>425</v>
      </c>
      <c r="H64" t="s">
        <v>416</v>
      </c>
      <c r="I64">
        <v>1</v>
      </c>
      <c r="J64">
        <v>2</v>
      </c>
      <c r="K64" t="s">
        <v>428</v>
      </c>
    </row>
    <row r="65" spans="1:11">
      <c r="A65" s="206" t="s">
        <v>597</v>
      </c>
      <c r="D65" t="s">
        <v>598</v>
      </c>
      <c r="E65" t="s">
        <v>419</v>
      </c>
      <c r="F65" t="s">
        <v>599</v>
      </c>
      <c r="G65" t="s">
        <v>425</v>
      </c>
      <c r="H65" t="s">
        <v>599</v>
      </c>
      <c r="I65">
        <v>1</v>
      </c>
      <c r="J65">
        <v>1</v>
      </c>
      <c r="K65" t="s">
        <v>600</v>
      </c>
    </row>
    <row r="66" spans="1:11">
      <c r="A66" s="205" t="s">
        <v>601</v>
      </c>
      <c r="D66" t="s">
        <v>602</v>
      </c>
      <c r="E66" t="s">
        <v>456</v>
      </c>
      <c r="F66" t="s">
        <v>603</v>
      </c>
      <c r="G66" t="s">
        <v>425</v>
      </c>
      <c r="H66" t="s">
        <v>416</v>
      </c>
      <c r="I66">
        <v>1</v>
      </c>
      <c r="J66">
        <v>4</v>
      </c>
      <c r="K66" t="s">
        <v>425</v>
      </c>
    </row>
    <row r="67" spans="1:11">
      <c r="A67" s="203" t="s">
        <v>604</v>
      </c>
      <c r="D67" t="s">
        <v>605</v>
      </c>
      <c r="E67" t="s">
        <v>442</v>
      </c>
      <c r="F67" t="s">
        <v>606</v>
      </c>
      <c r="G67" t="s">
        <v>425</v>
      </c>
      <c r="H67" t="s">
        <v>607</v>
      </c>
      <c r="I67">
        <v>1</v>
      </c>
      <c r="J67">
        <v>1</v>
      </c>
      <c r="K67" t="s">
        <v>425</v>
      </c>
    </row>
    <row r="68" spans="1:11">
      <c r="A68" s="204" t="s">
        <v>608</v>
      </c>
      <c r="D68" t="s">
        <v>609</v>
      </c>
      <c r="E68" t="s">
        <v>447</v>
      </c>
      <c r="F68" t="s">
        <v>415</v>
      </c>
      <c r="G68" t="s">
        <v>428</v>
      </c>
      <c r="H68" t="s">
        <v>416</v>
      </c>
      <c r="I68">
        <v>0</v>
      </c>
      <c r="J68">
        <v>4</v>
      </c>
      <c r="K68" t="s">
        <v>428</v>
      </c>
    </row>
    <row r="69" spans="1:11">
      <c r="A69" s="203" t="s">
        <v>610</v>
      </c>
      <c r="D69" t="s">
        <v>611</v>
      </c>
      <c r="E69" t="s">
        <v>414</v>
      </c>
      <c r="F69" t="s">
        <v>415</v>
      </c>
      <c r="G69" t="s">
        <v>428</v>
      </c>
      <c r="H69" t="s">
        <v>416</v>
      </c>
      <c r="I69">
        <v>0</v>
      </c>
      <c r="J69">
        <v>4</v>
      </c>
      <c r="K69" t="s">
        <v>428</v>
      </c>
    </row>
    <row r="70" spans="1:11">
      <c r="A70" s="204" t="s">
        <v>612</v>
      </c>
      <c r="D70" t="s">
        <v>483</v>
      </c>
      <c r="E70" t="s">
        <v>442</v>
      </c>
      <c r="F70" t="s">
        <v>483</v>
      </c>
      <c r="G70" t="s">
        <v>484</v>
      </c>
      <c r="H70" t="s">
        <v>416</v>
      </c>
      <c r="I70">
        <v>1</v>
      </c>
      <c r="J70">
        <v>1</v>
      </c>
      <c r="K70" t="s">
        <v>613</v>
      </c>
    </row>
    <row r="71" spans="1:11">
      <c r="A71" s="203" t="s">
        <v>614</v>
      </c>
      <c r="D71" t="s">
        <v>615</v>
      </c>
      <c r="E71" t="s">
        <v>442</v>
      </c>
      <c r="F71" t="s">
        <v>616</v>
      </c>
      <c r="G71" t="s">
        <v>484</v>
      </c>
      <c r="H71" t="s">
        <v>416</v>
      </c>
      <c r="I71">
        <v>1</v>
      </c>
      <c r="J71">
        <v>1</v>
      </c>
      <c r="K71" t="s">
        <v>613</v>
      </c>
    </row>
    <row r="72" spans="1:11">
      <c r="A72" s="204" t="s">
        <v>617</v>
      </c>
      <c r="D72" t="s">
        <v>618</v>
      </c>
      <c r="E72" t="s">
        <v>414</v>
      </c>
      <c r="F72" t="s">
        <v>415</v>
      </c>
      <c r="G72" t="s">
        <v>490</v>
      </c>
      <c r="H72" t="s">
        <v>416</v>
      </c>
      <c r="I72">
        <v>0</v>
      </c>
      <c r="J72">
        <v>0</v>
      </c>
      <c r="K72" t="s">
        <v>490</v>
      </c>
    </row>
    <row r="73" spans="1:11">
      <c r="A73" s="203" t="s">
        <v>619</v>
      </c>
      <c r="D73" t="s">
        <v>620</v>
      </c>
      <c r="E73" t="s">
        <v>414</v>
      </c>
      <c r="F73" t="s">
        <v>415</v>
      </c>
      <c r="G73" t="s">
        <v>435</v>
      </c>
      <c r="H73" t="s">
        <v>416</v>
      </c>
      <c r="I73">
        <v>0</v>
      </c>
      <c r="J73">
        <v>0</v>
      </c>
      <c r="K73" t="s">
        <v>621</v>
      </c>
    </row>
    <row r="74" spans="1:11">
      <c r="A74" s="204" t="s">
        <v>622</v>
      </c>
      <c r="D74" t="s">
        <v>623</v>
      </c>
      <c r="E74" t="s">
        <v>467</v>
      </c>
      <c r="F74" t="s">
        <v>592</v>
      </c>
      <c r="G74" t="s">
        <v>428</v>
      </c>
      <c r="H74" t="s">
        <v>416</v>
      </c>
      <c r="I74">
        <v>1</v>
      </c>
      <c r="J74">
        <v>1</v>
      </c>
      <c r="K74" t="s">
        <v>428</v>
      </c>
    </row>
    <row r="75" spans="1:11">
      <c r="A75" s="203" t="s">
        <v>624</v>
      </c>
      <c r="D75" t="s">
        <v>625</v>
      </c>
      <c r="E75" t="s">
        <v>442</v>
      </c>
      <c r="F75" t="s">
        <v>415</v>
      </c>
      <c r="G75" t="s">
        <v>425</v>
      </c>
      <c r="H75" t="s">
        <v>416</v>
      </c>
      <c r="I75">
        <v>1</v>
      </c>
      <c r="J75">
        <v>1</v>
      </c>
      <c r="K75" t="s">
        <v>425</v>
      </c>
    </row>
    <row r="76" spans="1:11">
      <c r="A76" s="204" t="s">
        <v>626</v>
      </c>
      <c r="D76" t="s">
        <v>627</v>
      </c>
      <c r="E76" t="s">
        <v>442</v>
      </c>
      <c r="F76" t="s">
        <v>415</v>
      </c>
      <c r="G76" t="s">
        <v>425</v>
      </c>
      <c r="I76">
        <v>1</v>
      </c>
      <c r="J76">
        <v>1</v>
      </c>
      <c r="K76" t="s">
        <v>425</v>
      </c>
    </row>
    <row r="77" spans="1:11">
      <c r="A77" s="203" t="s">
        <v>628</v>
      </c>
      <c r="D77" t="s">
        <v>629</v>
      </c>
      <c r="E77" t="s">
        <v>414</v>
      </c>
      <c r="F77" t="s">
        <v>415</v>
      </c>
      <c r="G77" t="s">
        <v>425</v>
      </c>
      <c r="H77" t="s">
        <v>629</v>
      </c>
      <c r="I77">
        <v>1</v>
      </c>
      <c r="J77">
        <v>1</v>
      </c>
      <c r="K77" t="s">
        <v>425</v>
      </c>
    </row>
    <row r="78" spans="1:11">
      <c r="A78" s="204" t="s">
        <v>630</v>
      </c>
      <c r="D78" t="s">
        <v>631</v>
      </c>
      <c r="E78" t="s">
        <v>414</v>
      </c>
      <c r="F78" t="s">
        <v>415</v>
      </c>
      <c r="G78" t="s">
        <v>425</v>
      </c>
      <c r="H78" t="s">
        <v>632</v>
      </c>
      <c r="I78">
        <v>1</v>
      </c>
      <c r="J78">
        <v>1</v>
      </c>
      <c r="K78" t="s">
        <v>425</v>
      </c>
    </row>
    <row r="79" spans="1:11">
      <c r="A79" s="203" t="s">
        <v>633</v>
      </c>
      <c r="D79" t="s">
        <v>634</v>
      </c>
      <c r="E79" t="s">
        <v>414</v>
      </c>
      <c r="F79" t="s">
        <v>415</v>
      </c>
      <c r="G79" t="s">
        <v>425</v>
      </c>
      <c r="H79" t="s">
        <v>635</v>
      </c>
      <c r="I79">
        <v>0</v>
      </c>
      <c r="J79">
        <v>0</v>
      </c>
      <c r="K79" t="s">
        <v>425</v>
      </c>
    </row>
    <row r="80" spans="1:11">
      <c r="A80" s="204" t="s">
        <v>636</v>
      </c>
      <c r="D80" t="s">
        <v>637</v>
      </c>
      <c r="E80" t="s">
        <v>414</v>
      </c>
      <c r="F80" t="s">
        <v>415</v>
      </c>
      <c r="G80" t="s">
        <v>425</v>
      </c>
      <c r="H80" t="s">
        <v>635</v>
      </c>
      <c r="I80">
        <v>0</v>
      </c>
      <c r="J80">
        <v>0</v>
      </c>
      <c r="K80" t="s">
        <v>425</v>
      </c>
    </row>
    <row r="81" spans="1:11">
      <c r="A81" s="203" t="s">
        <v>638</v>
      </c>
      <c r="D81" t="s">
        <v>639</v>
      </c>
      <c r="E81" t="s">
        <v>414</v>
      </c>
      <c r="F81" t="s">
        <v>415</v>
      </c>
      <c r="G81" t="s">
        <v>640</v>
      </c>
      <c r="H81" t="s">
        <v>635</v>
      </c>
      <c r="I81">
        <v>0</v>
      </c>
      <c r="J81">
        <v>0</v>
      </c>
      <c r="K81" t="s">
        <v>425</v>
      </c>
    </row>
    <row r="82" spans="1:11">
      <c r="A82" s="204" t="s">
        <v>641</v>
      </c>
    </row>
    <row r="83" spans="1:11">
      <c r="A83" s="203" t="s">
        <v>642</v>
      </c>
    </row>
    <row r="84" spans="1:11">
      <c r="A84" s="204" t="s">
        <v>643</v>
      </c>
    </row>
    <row r="85" spans="1:11">
      <c r="A85" s="203" t="s">
        <v>644</v>
      </c>
    </row>
    <row r="86" spans="1:11">
      <c r="A86" s="204" t="s">
        <v>645</v>
      </c>
    </row>
    <row r="87" spans="1:11">
      <c r="A87" s="203" t="s">
        <v>646</v>
      </c>
    </row>
    <row r="88" spans="1:11">
      <c r="A88" s="204" t="s">
        <v>647</v>
      </c>
    </row>
    <row r="89" spans="1:11">
      <c r="A89" s="203" t="s">
        <v>648</v>
      </c>
    </row>
    <row r="90" spans="1:11">
      <c r="A90" s="204" t="s">
        <v>649</v>
      </c>
    </row>
    <row r="91" spans="1:11">
      <c r="A91" s="203" t="s">
        <v>650</v>
      </c>
    </row>
    <row r="92" spans="1:11">
      <c r="A92" s="204" t="s">
        <v>651</v>
      </c>
    </row>
    <row r="93" spans="1:11">
      <c r="A93" s="203" t="s">
        <v>652</v>
      </c>
    </row>
    <row r="94" spans="1:11">
      <c r="A94" s="204" t="s">
        <v>653</v>
      </c>
    </row>
    <row r="95" spans="1:11">
      <c r="A95" s="203" t="s">
        <v>654</v>
      </c>
    </row>
    <row r="96" spans="1:11">
      <c r="A96" s="204" t="s">
        <v>655</v>
      </c>
    </row>
    <row r="97" spans="1:1">
      <c r="A97" s="203" t="s">
        <v>656</v>
      </c>
    </row>
    <row r="98" spans="1:1">
      <c r="A98" s="204" t="s">
        <v>657</v>
      </c>
    </row>
    <row r="99" spans="1:1">
      <c r="A99" s="203" t="s">
        <v>658</v>
      </c>
    </row>
    <row r="100" spans="1:1">
      <c r="A100" s="204" t="s">
        <v>659</v>
      </c>
    </row>
    <row r="101" spans="1:1">
      <c r="A101" s="203" t="s">
        <v>660</v>
      </c>
    </row>
    <row r="102" spans="1:1">
      <c r="A102" s="204" t="s">
        <v>661</v>
      </c>
    </row>
    <row r="103" spans="1:1">
      <c r="A103" s="203" t="s">
        <v>662</v>
      </c>
    </row>
    <row r="104" spans="1:1">
      <c r="A104" s="204" t="s">
        <v>663</v>
      </c>
    </row>
    <row r="105" spans="1:1">
      <c r="A105" s="203" t="s">
        <v>664</v>
      </c>
    </row>
    <row r="106" spans="1:1">
      <c r="A106" s="204" t="s">
        <v>665</v>
      </c>
    </row>
    <row r="107" spans="1:1">
      <c r="A107" s="203" t="s">
        <v>666</v>
      </c>
    </row>
    <row r="108" spans="1:1">
      <c r="A108" s="204" t="s">
        <v>667</v>
      </c>
    </row>
    <row r="109" spans="1:1">
      <c r="A109" s="203" t="s">
        <v>668</v>
      </c>
    </row>
    <row r="110" spans="1:1">
      <c r="A110" s="204" t="s">
        <v>669</v>
      </c>
    </row>
    <row r="111" spans="1:1">
      <c r="A111" s="203" t="s">
        <v>670</v>
      </c>
    </row>
    <row r="112" spans="1:1">
      <c r="A112" s="204" t="s">
        <v>559</v>
      </c>
    </row>
    <row r="113" spans="1:1">
      <c r="A113" s="203" t="s">
        <v>671</v>
      </c>
    </row>
    <row r="114" spans="1:1">
      <c r="A114" s="204" t="s">
        <v>672</v>
      </c>
    </row>
    <row r="115" spans="1:1">
      <c r="A115" s="203" t="s">
        <v>673</v>
      </c>
    </row>
    <row r="116" spans="1:1">
      <c r="A116" s="204" t="s">
        <v>674</v>
      </c>
    </row>
    <row r="117" spans="1:1">
      <c r="A117" s="203" t="s">
        <v>675</v>
      </c>
    </row>
    <row r="118" spans="1:1">
      <c r="A118" s="204" t="s">
        <v>676</v>
      </c>
    </row>
    <row r="119" spans="1:1">
      <c r="A119" s="203" t="s">
        <v>677</v>
      </c>
    </row>
    <row r="120" spans="1:1">
      <c r="A120" s="204" t="s">
        <v>678</v>
      </c>
    </row>
    <row r="121" spans="1:1">
      <c r="A121" s="203" t="s">
        <v>679</v>
      </c>
    </row>
    <row r="122" spans="1:1">
      <c r="A122" s="205" t="s">
        <v>680</v>
      </c>
    </row>
    <row r="123" spans="1:1">
      <c r="A123" s="203" t="s">
        <v>681</v>
      </c>
    </row>
    <row r="124" spans="1:1">
      <c r="A124" s="204" t="s">
        <v>682</v>
      </c>
    </row>
    <row r="125" spans="1:1">
      <c r="A125" s="203" t="s">
        <v>683</v>
      </c>
    </row>
    <row r="126" spans="1:1">
      <c r="A126" s="204" t="s">
        <v>684</v>
      </c>
    </row>
    <row r="127" spans="1:1">
      <c r="A127" s="206" t="s">
        <v>685</v>
      </c>
    </row>
    <row r="128" spans="1:1">
      <c r="A128" s="204" t="s">
        <v>686</v>
      </c>
    </row>
    <row r="129" spans="1:1">
      <c r="A129" s="203" t="s">
        <v>687</v>
      </c>
    </row>
    <row r="130" spans="1:1">
      <c r="A130" s="204" t="s">
        <v>688</v>
      </c>
    </row>
    <row r="131" spans="1:1">
      <c r="A131" s="203" t="s">
        <v>689</v>
      </c>
    </row>
    <row r="132" spans="1:1">
      <c r="A132" s="204" t="s">
        <v>690</v>
      </c>
    </row>
    <row r="133" spans="1:1">
      <c r="A133" s="203" t="s">
        <v>691</v>
      </c>
    </row>
    <row r="134" spans="1:1">
      <c r="A134" s="204" t="s">
        <v>692</v>
      </c>
    </row>
    <row r="135" spans="1:1">
      <c r="A135" s="203" t="s">
        <v>693</v>
      </c>
    </row>
    <row r="136" spans="1:1">
      <c r="A136" s="205" t="s">
        <v>694</v>
      </c>
    </row>
    <row r="137" spans="1:1">
      <c r="A137" s="203" t="s">
        <v>695</v>
      </c>
    </row>
    <row r="138" spans="1:1">
      <c r="A138" s="204" t="s">
        <v>696</v>
      </c>
    </row>
    <row r="139" spans="1:1">
      <c r="A139" s="203" t="s">
        <v>697</v>
      </c>
    </row>
    <row r="140" spans="1:1">
      <c r="A140" s="204" t="s">
        <v>698</v>
      </c>
    </row>
    <row r="141" spans="1:1">
      <c r="A141" s="203" t="s">
        <v>699</v>
      </c>
    </row>
    <row r="142" spans="1:1">
      <c r="A142" s="204" t="s">
        <v>700</v>
      </c>
    </row>
    <row r="143" spans="1:1">
      <c r="A143" s="203" t="s">
        <v>701</v>
      </c>
    </row>
    <row r="144" spans="1:1">
      <c r="A144" s="204" t="s">
        <v>702</v>
      </c>
    </row>
    <row r="145" spans="1:1">
      <c r="A145" s="203" t="s">
        <v>703</v>
      </c>
    </row>
    <row r="146" spans="1:1">
      <c r="A146" s="204" t="s">
        <v>704</v>
      </c>
    </row>
    <row r="147" spans="1:1">
      <c r="A147" s="206" t="s">
        <v>705</v>
      </c>
    </row>
    <row r="148" spans="1:1">
      <c r="A148" s="204" t="s">
        <v>706</v>
      </c>
    </row>
    <row r="149" spans="1:1">
      <c r="A149" s="203" t="s">
        <v>707</v>
      </c>
    </row>
    <row r="150" spans="1:1">
      <c r="A150" s="204" t="s">
        <v>708</v>
      </c>
    </row>
    <row r="151" spans="1:1">
      <c r="A151" s="203" t="s">
        <v>709</v>
      </c>
    </row>
    <row r="152" spans="1:1">
      <c r="A152" s="204" t="s">
        <v>710</v>
      </c>
    </row>
    <row r="153" spans="1:1">
      <c r="A153" s="203" t="s">
        <v>711</v>
      </c>
    </row>
    <row r="154" spans="1:1">
      <c r="A154" s="204" t="s">
        <v>712</v>
      </c>
    </row>
    <row r="155" spans="1:1">
      <c r="A155" s="203" t="s">
        <v>713</v>
      </c>
    </row>
    <row r="156" spans="1:1">
      <c r="A156" s="204" t="s">
        <v>714</v>
      </c>
    </row>
    <row r="157" spans="1:1">
      <c r="A157" s="203" t="s">
        <v>715</v>
      </c>
    </row>
    <row r="158" spans="1:1">
      <c r="A158" s="205" t="s">
        <v>716</v>
      </c>
    </row>
    <row r="159" spans="1:1">
      <c r="A159" s="203" t="s">
        <v>717</v>
      </c>
    </row>
    <row r="160" spans="1:1">
      <c r="A160" s="204" t="s">
        <v>718</v>
      </c>
    </row>
    <row r="161" spans="1:1">
      <c r="A161" s="203" t="s">
        <v>719</v>
      </c>
    </row>
    <row r="162" spans="1:1">
      <c r="A162" s="204" t="s">
        <v>720</v>
      </c>
    </row>
    <row r="163" spans="1:1">
      <c r="A163" s="203" t="s">
        <v>721</v>
      </c>
    </row>
    <row r="164" spans="1:1">
      <c r="A164" s="204" t="s">
        <v>722</v>
      </c>
    </row>
    <row r="165" spans="1:1">
      <c r="A165" s="206" t="s">
        <v>723</v>
      </c>
    </row>
    <row r="166" spans="1:1">
      <c r="A166" s="204" t="s">
        <v>724</v>
      </c>
    </row>
    <row r="167" spans="1:1">
      <c r="A167" s="203" t="s">
        <v>725</v>
      </c>
    </row>
    <row r="168" spans="1:1">
      <c r="A168" s="204" t="s">
        <v>726</v>
      </c>
    </row>
    <row r="169" spans="1:1">
      <c r="A169" s="203" t="s">
        <v>727</v>
      </c>
    </row>
    <row r="170" spans="1:1">
      <c r="A170" s="204" t="s">
        <v>728</v>
      </c>
    </row>
    <row r="171" spans="1:1">
      <c r="A171" s="203" t="s">
        <v>729</v>
      </c>
    </row>
    <row r="172" spans="1:1">
      <c r="A172" s="204" t="s">
        <v>730</v>
      </c>
    </row>
    <row r="173" spans="1:1">
      <c r="A173" s="203" t="s">
        <v>731</v>
      </c>
    </row>
    <row r="174" spans="1:1">
      <c r="A174" s="204" t="s">
        <v>732</v>
      </c>
    </row>
    <row r="175" spans="1:1">
      <c r="A175" s="203" t="s">
        <v>733</v>
      </c>
    </row>
    <row r="176" spans="1:1">
      <c r="A176" s="204" t="s">
        <v>734</v>
      </c>
    </row>
    <row r="177" spans="1:1">
      <c r="A177" s="206" t="s">
        <v>735</v>
      </c>
    </row>
    <row r="178" spans="1:1">
      <c r="A178" s="204" t="s">
        <v>736</v>
      </c>
    </row>
    <row r="179" spans="1:1">
      <c r="A179" s="203" t="s">
        <v>737</v>
      </c>
    </row>
    <row r="180" spans="1:1">
      <c r="A180" s="204" t="s">
        <v>738</v>
      </c>
    </row>
    <row r="181" spans="1:1">
      <c r="A181" s="203" t="s">
        <v>739</v>
      </c>
    </row>
    <row r="182" spans="1:1">
      <c r="A182" s="204" t="s">
        <v>740</v>
      </c>
    </row>
    <row r="183" spans="1:1">
      <c r="A183" s="203" t="s">
        <v>741</v>
      </c>
    </row>
    <row r="184" spans="1:1">
      <c r="A184" s="204" t="s">
        <v>742</v>
      </c>
    </row>
    <row r="185" spans="1:1">
      <c r="A185" s="206" t="s">
        <v>743</v>
      </c>
    </row>
    <row r="186" spans="1:1">
      <c r="A186" s="204" t="s">
        <v>744</v>
      </c>
    </row>
    <row r="187" spans="1:1">
      <c r="A187" s="203" t="s">
        <v>745</v>
      </c>
    </row>
    <row r="188" spans="1:1">
      <c r="A188" s="205" t="s">
        <v>746</v>
      </c>
    </row>
    <row r="189" spans="1:1">
      <c r="A189" s="206" t="s">
        <v>747</v>
      </c>
    </row>
    <row r="190" spans="1:1">
      <c r="A190" s="204" t="s">
        <v>748</v>
      </c>
    </row>
    <row r="191" spans="1:1">
      <c r="A191" s="203" t="s">
        <v>749</v>
      </c>
    </row>
    <row r="192" spans="1:1">
      <c r="A192" s="205" t="s">
        <v>750</v>
      </c>
    </row>
    <row r="193" spans="1:1">
      <c r="A193" s="206" t="s">
        <v>751</v>
      </c>
    </row>
    <row r="194" spans="1:1">
      <c r="A194" s="204" t="s">
        <v>752</v>
      </c>
    </row>
    <row r="195" spans="1:1">
      <c r="A195" s="203" t="s">
        <v>753</v>
      </c>
    </row>
    <row r="196" spans="1:1">
      <c r="A196" s="205" t="s">
        <v>754</v>
      </c>
    </row>
    <row r="197" spans="1:1">
      <c r="A197" s="206" t="s">
        <v>755</v>
      </c>
    </row>
    <row r="198" spans="1:1">
      <c r="A198" s="204" t="s">
        <v>756</v>
      </c>
    </row>
    <row r="199" spans="1:1">
      <c r="A199" s="203" t="s">
        <v>757</v>
      </c>
    </row>
    <row r="200" spans="1:1">
      <c r="A200" s="204" t="s">
        <v>758</v>
      </c>
    </row>
    <row r="201" spans="1:1">
      <c r="A201" s="203" t="s">
        <v>759</v>
      </c>
    </row>
    <row r="202" spans="1:1">
      <c r="A202" s="204" t="s">
        <v>760</v>
      </c>
    </row>
    <row r="203" spans="1:1">
      <c r="A203" s="203" t="s">
        <v>761</v>
      </c>
    </row>
    <row r="204" spans="1:1">
      <c r="A204" s="204" t="s">
        <v>762</v>
      </c>
    </row>
    <row r="205" spans="1:1">
      <c r="A205" s="203" t="s">
        <v>763</v>
      </c>
    </row>
    <row r="206" spans="1:1">
      <c r="A206" s="204" t="s">
        <v>764</v>
      </c>
    </row>
    <row r="207" spans="1:1">
      <c r="A207" s="203" t="s">
        <v>765</v>
      </c>
    </row>
    <row r="208" spans="1:1">
      <c r="A208" s="204" t="s">
        <v>766</v>
      </c>
    </row>
    <row r="209" spans="1:1">
      <c r="A209" s="203" t="s">
        <v>767</v>
      </c>
    </row>
    <row r="210" spans="1:1">
      <c r="A210" s="204" t="s">
        <v>768</v>
      </c>
    </row>
    <row r="211" spans="1:1">
      <c r="A211" s="203" t="s">
        <v>769</v>
      </c>
    </row>
    <row r="212" spans="1:1">
      <c r="A212" s="205" t="s">
        <v>770</v>
      </c>
    </row>
    <row r="213" spans="1:1">
      <c r="A213" s="203" t="s">
        <v>771</v>
      </c>
    </row>
    <row r="214" spans="1:1">
      <c r="A214" s="204" t="s">
        <v>772</v>
      </c>
    </row>
    <row r="215" spans="1:1">
      <c r="A215" s="203" t="s">
        <v>773</v>
      </c>
    </row>
    <row r="216" spans="1:1">
      <c r="A216" s="204" t="s">
        <v>774</v>
      </c>
    </row>
    <row r="217" spans="1:1">
      <c r="A217" s="201" t="s">
        <v>775</v>
      </c>
    </row>
    <row r="218" spans="1:1">
      <c r="A218" s="201" t="s">
        <v>776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777</v>
      </c>
      <c r="C1" s="25" t="s">
        <v>778</v>
      </c>
      <c r="E1" s="25" t="s">
        <v>779</v>
      </c>
      <c r="G1" s="25" t="s">
        <v>780</v>
      </c>
      <c r="H1" s="27"/>
      <c r="I1" s="25" t="s">
        <v>781</v>
      </c>
      <c r="J1" s="27"/>
      <c r="K1" s="25" t="s">
        <v>782</v>
      </c>
      <c r="L1" s="27"/>
      <c r="M1" s="25" t="s">
        <v>412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783</v>
      </c>
      <c r="C2" s="34" t="s">
        <v>784</v>
      </c>
      <c r="E2" s="34">
        <v>1</v>
      </c>
      <c r="G2" s="34" t="s">
        <v>635</v>
      </c>
      <c r="H2" s="27"/>
      <c r="I2" s="34" t="s">
        <v>785</v>
      </c>
      <c r="J2" s="27"/>
      <c r="K2" s="34" t="s">
        <v>786</v>
      </c>
      <c r="L2" s="27"/>
      <c r="M2" s="34" t="s">
        <v>787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788</v>
      </c>
      <c r="C3" s="34" t="s">
        <v>789</v>
      </c>
      <c r="E3" s="34">
        <v>2</v>
      </c>
      <c r="H3" s="27"/>
      <c r="I3" s="34" t="s">
        <v>790</v>
      </c>
      <c r="J3" s="27"/>
      <c r="K3" s="34" t="s">
        <v>791</v>
      </c>
      <c r="L3" s="27"/>
      <c r="M3" s="34" t="s">
        <v>792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793</v>
      </c>
      <c r="C4" s="34" t="s">
        <v>778</v>
      </c>
      <c r="E4" s="27"/>
      <c r="H4" s="27"/>
      <c r="I4" s="34" t="s">
        <v>794</v>
      </c>
      <c r="J4" s="27"/>
      <c r="K4" s="34" t="s">
        <v>795</v>
      </c>
      <c r="L4" s="27"/>
      <c r="M4" s="34" t="s">
        <v>796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797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798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799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800</v>
      </c>
      <c r="B13" s="4" t="s">
        <v>801</v>
      </c>
      <c r="C13" s="4" t="s">
        <v>802</v>
      </c>
      <c r="D13" s="4" t="s">
        <v>803</v>
      </c>
      <c r="E13" s="4" t="s">
        <v>804</v>
      </c>
      <c r="F13" s="4" t="s">
        <v>805</v>
      </c>
      <c r="G13" s="4" t="s">
        <v>806</v>
      </c>
      <c r="H13" s="4" t="s">
        <v>807</v>
      </c>
      <c r="I13" s="4" t="s">
        <v>808</v>
      </c>
      <c r="J13" s="4" t="s">
        <v>809</v>
      </c>
      <c r="K13" s="4" t="s">
        <v>810</v>
      </c>
      <c r="L13" s="4" t="s">
        <v>811</v>
      </c>
      <c r="M13" s="4" t="s">
        <v>812</v>
      </c>
      <c r="N13" s="4" t="s">
        <v>813</v>
      </c>
      <c r="O13" s="4" t="s">
        <v>814</v>
      </c>
      <c r="P13" s="4" t="s">
        <v>815</v>
      </c>
      <c r="Q13" s="4" t="s">
        <v>816</v>
      </c>
      <c r="R13" s="4" t="s">
        <v>817</v>
      </c>
      <c r="S13" s="4" t="s">
        <v>818</v>
      </c>
      <c r="T13" s="4" t="s">
        <v>819</v>
      </c>
      <c r="U13" s="4" t="s">
        <v>820</v>
      </c>
      <c r="V13" s="32" t="s">
        <v>821</v>
      </c>
    </row>
    <row r="14" spans="1:22" s="33" customFormat="1">
      <c r="A14" s="34" t="s">
        <v>822</v>
      </c>
      <c r="B14" s="34" t="s">
        <v>823</v>
      </c>
      <c r="C14" s="34" t="s">
        <v>824</v>
      </c>
      <c r="D14" s="34" t="s">
        <v>825</v>
      </c>
      <c r="E14" s="34" t="s">
        <v>825</v>
      </c>
      <c r="F14" s="34" t="s">
        <v>826</v>
      </c>
      <c r="G14" s="34" t="s">
        <v>826</v>
      </c>
      <c r="H14" s="34" t="s">
        <v>827</v>
      </c>
      <c r="I14" s="34" t="s">
        <v>828</v>
      </c>
      <c r="J14" s="34" t="s">
        <v>829</v>
      </c>
      <c r="K14" s="34" t="s">
        <v>830</v>
      </c>
      <c r="L14" s="34" t="s">
        <v>831</v>
      </c>
      <c r="M14" s="34" t="s">
        <v>831</v>
      </c>
      <c r="N14" s="34" t="s">
        <v>831</v>
      </c>
      <c r="O14" s="34" t="s">
        <v>831</v>
      </c>
      <c r="P14" s="34" t="s">
        <v>815</v>
      </c>
      <c r="Q14" s="34" t="s">
        <v>832</v>
      </c>
      <c r="R14" s="34" t="s">
        <v>833</v>
      </c>
      <c r="S14" s="34" t="s">
        <v>825</v>
      </c>
      <c r="T14" s="34" t="s">
        <v>825</v>
      </c>
      <c r="U14" s="34" t="s">
        <v>820</v>
      </c>
      <c r="V14" s="35" t="s">
        <v>821</v>
      </c>
    </row>
    <row r="15" spans="1:22" s="33" customFormat="1">
      <c r="A15" s="34" t="s">
        <v>834</v>
      </c>
      <c r="B15" s="34" t="s">
        <v>835</v>
      </c>
      <c r="C15" s="34" t="str">
        <f>""</f>
        <v/>
      </c>
      <c r="D15" s="34"/>
      <c r="E15" s="34"/>
      <c r="F15" s="34"/>
      <c r="G15" s="34" t="s">
        <v>836</v>
      </c>
      <c r="H15" s="34" t="s">
        <v>837</v>
      </c>
      <c r="I15" s="34" t="s">
        <v>838</v>
      </c>
      <c r="J15" s="34"/>
      <c r="K15" s="34" t="s">
        <v>839</v>
      </c>
      <c r="L15" s="34" t="s">
        <v>840</v>
      </c>
      <c r="M15" s="34" t="s">
        <v>840</v>
      </c>
      <c r="N15" s="34" t="s">
        <v>840</v>
      </c>
      <c r="O15" s="34" t="s">
        <v>840</v>
      </c>
      <c r="P15" s="34"/>
      <c r="Q15" s="34" t="s">
        <v>806</v>
      </c>
      <c r="R15" s="34" t="s">
        <v>841</v>
      </c>
      <c r="S15" s="34" t="s">
        <v>842</v>
      </c>
      <c r="T15" s="34" t="s">
        <v>842</v>
      </c>
      <c r="U15" s="34"/>
      <c r="V15" s="35"/>
    </row>
    <row r="16" spans="1:22" s="33" customFormat="1">
      <c r="A16" s="34" t="s">
        <v>825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843</v>
      </c>
      <c r="L16" s="34"/>
      <c r="M16" s="34"/>
      <c r="N16" s="34"/>
      <c r="O16" s="34"/>
      <c r="P16" s="34"/>
      <c r="Q16" s="34"/>
      <c r="R16" s="34" t="s">
        <v>844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838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845</v>
      </c>
      <c r="B28" s="30" t="s">
        <v>846</v>
      </c>
      <c r="C28" s="30" t="s">
        <v>847</v>
      </c>
      <c r="D28" s="30" t="s">
        <v>848</v>
      </c>
      <c r="E28" s="30" t="s">
        <v>849</v>
      </c>
      <c r="F28" s="30" t="s">
        <v>850</v>
      </c>
      <c r="G28" s="30" t="s">
        <v>851</v>
      </c>
      <c r="H28" s="30" t="s">
        <v>852</v>
      </c>
      <c r="I28" s="30" t="s">
        <v>853</v>
      </c>
      <c r="J28" s="30" t="s">
        <v>854</v>
      </c>
      <c r="K28" s="30" t="s">
        <v>855</v>
      </c>
      <c r="L28" s="30" t="s">
        <v>856</v>
      </c>
      <c r="M28" s="30" t="s">
        <v>857</v>
      </c>
      <c r="N28" s="30" t="s">
        <v>858</v>
      </c>
      <c r="O28" s="30" t="s">
        <v>859</v>
      </c>
      <c r="P28" s="30" t="s">
        <v>860</v>
      </c>
      <c r="Q28" s="30" t="s">
        <v>861</v>
      </c>
      <c r="R28" s="30" t="s">
        <v>862</v>
      </c>
      <c r="S28" s="30" t="s">
        <v>863</v>
      </c>
      <c r="T28" s="30" t="s">
        <v>864</v>
      </c>
      <c r="U28" s="30" t="s">
        <v>865</v>
      </c>
      <c r="V28" s="30" t="s">
        <v>866</v>
      </c>
      <c r="W28" s="30" t="s">
        <v>867</v>
      </c>
      <c r="X28" s="30" t="s">
        <v>868</v>
      </c>
      <c r="Y28" s="30" t="s">
        <v>869</v>
      </c>
      <c r="Z28" s="30" t="s">
        <v>870</v>
      </c>
      <c r="AA28" s="30" t="s">
        <v>871</v>
      </c>
      <c r="AB28" s="30" t="s">
        <v>872</v>
      </c>
      <c r="AC28" s="30" t="s">
        <v>873</v>
      </c>
      <c r="AD28" s="30" t="s">
        <v>874</v>
      </c>
      <c r="AE28" s="30" t="s">
        <v>875</v>
      </c>
      <c r="AF28" s="30" t="s">
        <v>876</v>
      </c>
      <c r="AG28" s="30" t="s">
        <v>877</v>
      </c>
      <c r="AH28" s="30" t="s">
        <v>878</v>
      </c>
      <c r="AI28" s="30" t="s">
        <v>879</v>
      </c>
      <c r="AJ28" s="30" t="s">
        <v>880</v>
      </c>
      <c r="AK28" s="30" t="s">
        <v>881</v>
      </c>
      <c r="AL28" s="30" t="s">
        <v>882</v>
      </c>
      <c r="AM28" s="30" t="s">
        <v>883</v>
      </c>
      <c r="AN28" s="36" t="s">
        <v>884</v>
      </c>
    </row>
    <row r="29" spans="1:40" s="33" customFormat="1">
      <c r="A29" s="34" t="s">
        <v>885</v>
      </c>
      <c r="B29" s="34" t="s">
        <v>886</v>
      </c>
      <c r="C29" s="34" t="s">
        <v>887</v>
      </c>
      <c r="D29" s="34" t="s">
        <v>826</v>
      </c>
      <c r="E29" s="34" t="s">
        <v>835</v>
      </c>
      <c r="F29" s="34" t="s">
        <v>888</v>
      </c>
      <c r="G29" s="34" t="s">
        <v>889</v>
      </c>
      <c r="H29" s="34" t="s">
        <v>890</v>
      </c>
      <c r="I29" s="34" t="s">
        <v>891</v>
      </c>
      <c r="J29" s="34" t="s">
        <v>892</v>
      </c>
      <c r="K29" s="34" t="s">
        <v>892</v>
      </c>
      <c r="L29" s="34" t="s">
        <v>893</v>
      </c>
      <c r="M29" s="34" t="s">
        <v>894</v>
      </c>
      <c r="N29" s="34" t="s">
        <v>895</v>
      </c>
      <c r="O29" s="34" t="s">
        <v>896</v>
      </c>
      <c r="P29" s="34" t="s">
        <v>897</v>
      </c>
      <c r="Q29" s="34" t="s">
        <v>898</v>
      </c>
      <c r="R29" s="34" t="s">
        <v>899</v>
      </c>
      <c r="S29" s="34" t="s">
        <v>900</v>
      </c>
      <c r="T29" s="34" t="s">
        <v>901</v>
      </c>
      <c r="U29" s="34" t="s">
        <v>902</v>
      </c>
      <c r="V29" s="34" t="s">
        <v>901</v>
      </c>
      <c r="W29" s="34" t="s">
        <v>902</v>
      </c>
      <c r="X29" s="34" t="s">
        <v>903</v>
      </c>
      <c r="Y29" s="34" t="s">
        <v>902</v>
      </c>
      <c r="Z29" s="34" t="s">
        <v>901</v>
      </c>
      <c r="AA29" s="34" t="s">
        <v>902</v>
      </c>
      <c r="AB29" s="34" t="s">
        <v>815</v>
      </c>
      <c r="AC29" s="34" t="s">
        <v>904</v>
      </c>
      <c r="AD29" s="34" t="s">
        <v>905</v>
      </c>
      <c r="AE29" s="34" t="s">
        <v>906</v>
      </c>
      <c r="AF29" s="34" t="s">
        <v>841</v>
      </c>
      <c r="AG29" s="34" t="s">
        <v>844</v>
      </c>
      <c r="AH29" s="34" t="s">
        <v>907</v>
      </c>
      <c r="AI29" s="34" t="s">
        <v>908</v>
      </c>
      <c r="AJ29" s="34" t="s">
        <v>892</v>
      </c>
      <c r="AK29" s="34" t="s">
        <v>908</v>
      </c>
      <c r="AL29" s="34" t="s">
        <v>892</v>
      </c>
      <c r="AM29" s="34" t="s">
        <v>820</v>
      </c>
      <c r="AN29" s="35" t="s">
        <v>821</v>
      </c>
    </row>
    <row r="30" spans="1:40" s="33" customFormat="1">
      <c r="A30" s="34" t="s">
        <v>885</v>
      </c>
      <c r="B30" s="34"/>
      <c r="C30" s="34"/>
      <c r="D30" s="34" t="s">
        <v>836</v>
      </c>
      <c r="E30" s="34"/>
      <c r="F30" s="34" t="s">
        <v>909</v>
      </c>
      <c r="G30" s="34" t="s">
        <v>910</v>
      </c>
      <c r="H30" s="34" t="s">
        <v>911</v>
      </c>
      <c r="I30" s="34" t="s">
        <v>912</v>
      </c>
      <c r="J30" s="34"/>
      <c r="K30" s="34"/>
      <c r="L30" s="34" t="s">
        <v>913</v>
      </c>
      <c r="M30" s="34" t="s">
        <v>914</v>
      </c>
      <c r="N30" s="34" t="s">
        <v>891</v>
      </c>
      <c r="O30" s="34" t="s">
        <v>915</v>
      </c>
      <c r="P30" s="34" t="s">
        <v>916</v>
      </c>
      <c r="Q30" s="34" t="s">
        <v>917</v>
      </c>
      <c r="R30" s="34"/>
      <c r="S30" s="34" t="s">
        <v>898</v>
      </c>
      <c r="T30" s="34" t="s">
        <v>918</v>
      </c>
      <c r="U30" s="34" t="s">
        <v>891</v>
      </c>
      <c r="V30" s="34" t="s">
        <v>918</v>
      </c>
      <c r="W30" s="34" t="s">
        <v>891</v>
      </c>
      <c r="X30" s="34" t="s">
        <v>918</v>
      </c>
      <c r="Y30" s="34" t="s">
        <v>891</v>
      </c>
      <c r="Z30" s="34" t="s">
        <v>918</v>
      </c>
      <c r="AA30" s="34" t="s">
        <v>891</v>
      </c>
      <c r="AB30" s="34"/>
      <c r="AC30" s="34"/>
      <c r="AD30" s="34"/>
      <c r="AE30" s="34" t="s">
        <v>919</v>
      </c>
      <c r="AF30" s="34"/>
      <c r="AG30" s="34"/>
      <c r="AH30" s="34"/>
      <c r="AI30" s="34" t="s">
        <v>920</v>
      </c>
      <c r="AJ30" s="34" t="s">
        <v>921</v>
      </c>
      <c r="AK30" s="34" t="s">
        <v>920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922</v>
      </c>
      <c r="E31" s="34"/>
      <c r="F31" s="34"/>
      <c r="G31" s="34"/>
      <c r="H31" s="34"/>
      <c r="I31" s="34"/>
      <c r="J31" s="34"/>
      <c r="K31" s="34"/>
      <c r="L31" s="34" t="s">
        <v>923</v>
      </c>
      <c r="M31" s="34" t="s">
        <v>924</v>
      </c>
      <c r="N31" s="34" t="s">
        <v>902</v>
      </c>
      <c r="O31" s="34" t="s">
        <v>925</v>
      </c>
      <c r="P31" s="34" t="s">
        <v>926</v>
      </c>
      <c r="Q31" s="34" t="s">
        <v>927</v>
      </c>
      <c r="R31" s="34"/>
      <c r="S31" s="34" t="s">
        <v>917</v>
      </c>
      <c r="T31" s="34"/>
      <c r="U31" s="34" t="s">
        <v>928</v>
      </c>
      <c r="V31" s="34"/>
      <c r="W31" s="34" t="s">
        <v>928</v>
      </c>
      <c r="X31" s="34"/>
      <c r="Y31" s="34" t="s">
        <v>928</v>
      </c>
      <c r="Z31" s="34"/>
      <c r="AA31" s="34" t="s">
        <v>928</v>
      </c>
      <c r="AB31" s="34"/>
      <c r="AC31" s="34"/>
      <c r="AD31" s="34"/>
      <c r="AE31" s="34" t="s">
        <v>929</v>
      </c>
      <c r="AF31" s="34"/>
      <c r="AG31" s="34"/>
      <c r="AH31" s="34"/>
      <c r="AI31" s="34" t="s">
        <v>930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931</v>
      </c>
      <c r="E32" s="34"/>
      <c r="F32" s="34"/>
      <c r="G32" s="34"/>
      <c r="H32" s="34"/>
      <c r="I32" s="34"/>
      <c r="J32" s="34"/>
      <c r="K32" s="34"/>
      <c r="L32" s="34" t="s">
        <v>932</v>
      </c>
      <c r="M32" s="34"/>
      <c r="N32" s="34"/>
      <c r="O32" s="34"/>
      <c r="P32" s="34" t="s">
        <v>933</v>
      </c>
      <c r="Q32" s="34" t="s">
        <v>934</v>
      </c>
      <c r="R32" s="34"/>
      <c r="S32" s="34" t="s">
        <v>927</v>
      </c>
      <c r="T32" s="34"/>
      <c r="U32" s="34" t="s">
        <v>935</v>
      </c>
      <c r="V32" s="34"/>
      <c r="W32" s="34" t="s">
        <v>935</v>
      </c>
      <c r="X32" s="34"/>
      <c r="Y32" s="34" t="s">
        <v>935</v>
      </c>
      <c r="Z32" s="34"/>
      <c r="AA32" s="34" t="s">
        <v>935</v>
      </c>
      <c r="AB32" s="34"/>
      <c r="AC32" s="34"/>
      <c r="AD32" s="34"/>
      <c r="AE32" s="34"/>
      <c r="AF32" s="34"/>
      <c r="AG32" s="34"/>
      <c r="AH32" s="34"/>
      <c r="AI32" s="34" t="s">
        <v>923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936</v>
      </c>
      <c r="E33" s="34"/>
      <c r="F33" s="34"/>
      <c r="G33" s="34"/>
      <c r="H33" s="34"/>
      <c r="I33" s="34"/>
      <c r="J33" s="34"/>
      <c r="K33" s="34"/>
      <c r="L33" s="34" t="s">
        <v>937</v>
      </c>
      <c r="M33" s="34"/>
      <c r="N33" s="34"/>
      <c r="O33" s="34"/>
      <c r="P33" s="34"/>
      <c r="Q33" s="34" t="s">
        <v>938</v>
      </c>
      <c r="R33" s="34"/>
      <c r="S33" s="34" t="s">
        <v>934</v>
      </c>
      <c r="T33" s="34"/>
      <c r="U33" s="34" t="s">
        <v>939</v>
      </c>
      <c r="V33" s="34"/>
      <c r="W33" s="34" t="s">
        <v>939</v>
      </c>
      <c r="X33" s="34"/>
      <c r="Y33" s="34" t="s">
        <v>939</v>
      </c>
      <c r="Z33" s="34"/>
      <c r="AA33" s="34" t="s">
        <v>939</v>
      </c>
      <c r="AB33" s="34"/>
      <c r="AC33" s="34"/>
      <c r="AD33" s="34"/>
      <c r="AE33" s="34"/>
      <c r="AF33" s="34"/>
      <c r="AG33" s="34"/>
      <c r="AH33" s="34"/>
      <c r="AI33" s="34" t="s">
        <v>937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940</v>
      </c>
      <c r="M34" s="34"/>
      <c r="N34" s="34"/>
      <c r="O34" s="34"/>
      <c r="P34" s="34"/>
      <c r="Q34" s="34" t="s">
        <v>941</v>
      </c>
      <c r="R34" s="34"/>
      <c r="S34" s="34" t="s">
        <v>938</v>
      </c>
      <c r="T34" s="34"/>
      <c r="U34" s="34" t="s">
        <v>942</v>
      </c>
      <c r="V34" s="34"/>
      <c r="W34" s="34" t="s">
        <v>942</v>
      </c>
      <c r="X34" s="34"/>
      <c r="Y34" s="34" t="s">
        <v>942</v>
      </c>
      <c r="Z34" s="34"/>
      <c r="AA34" s="34" t="s">
        <v>942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943</v>
      </c>
      <c r="M35" s="34"/>
      <c r="N35" s="34"/>
      <c r="O35" s="34"/>
      <c r="P35" s="34"/>
      <c r="Q35" s="34" t="s">
        <v>944</v>
      </c>
      <c r="R35" s="34"/>
      <c r="S35" s="34" t="s">
        <v>941</v>
      </c>
      <c r="T35" s="34"/>
      <c r="U35" s="34" t="s">
        <v>945</v>
      </c>
      <c r="V35" s="34"/>
      <c r="W35" s="34" t="s">
        <v>945</v>
      </c>
      <c r="X35" s="34"/>
      <c r="Y35" s="34" t="s">
        <v>945</v>
      </c>
      <c r="Z35" s="34"/>
      <c r="AA35" s="34" t="s">
        <v>945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946</v>
      </c>
      <c r="R36" s="34"/>
      <c r="S36" s="34" t="s">
        <v>944</v>
      </c>
      <c r="T36" s="34"/>
      <c r="U36" s="34" t="s">
        <v>947</v>
      </c>
      <c r="V36" s="34"/>
      <c r="W36" s="34" t="s">
        <v>947</v>
      </c>
      <c r="X36" s="34"/>
      <c r="Y36" s="34" t="s">
        <v>947</v>
      </c>
      <c r="Z36" s="34"/>
      <c r="AA36" s="34" t="s">
        <v>947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948</v>
      </c>
      <c r="R37" s="34"/>
      <c r="S37" s="34" t="s">
        <v>946</v>
      </c>
      <c r="T37" s="34"/>
      <c r="U37" s="34" t="s">
        <v>932</v>
      </c>
      <c r="V37" s="34"/>
      <c r="W37" s="34" t="s">
        <v>932</v>
      </c>
      <c r="X37" s="34"/>
      <c r="Y37" s="34" t="s">
        <v>932</v>
      </c>
      <c r="Z37" s="34"/>
      <c r="AA37" s="34" t="s">
        <v>932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949</v>
      </c>
      <c r="R38" s="34"/>
      <c r="S38" s="34" t="s">
        <v>948</v>
      </c>
      <c r="T38" s="34"/>
      <c r="U38" s="34" t="s">
        <v>950</v>
      </c>
      <c r="V38" s="34"/>
      <c r="W38" s="34" t="s">
        <v>950</v>
      </c>
      <c r="X38" s="34"/>
      <c r="Y38" s="34" t="s">
        <v>950</v>
      </c>
      <c r="Z38" s="34"/>
      <c r="AA38" s="34" t="s">
        <v>950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951</v>
      </c>
      <c r="R39" s="37"/>
      <c r="S39" s="37" t="s">
        <v>949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952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999"/>
  <sheetViews>
    <sheetView tabSelected="1" zoomScaleNormal="100" workbookViewId="0">
      <pane xSplit="6" topLeftCell="G768" activePane="topRight" state="frozen"/>
      <selection pane="topRight" activeCell="L773" sqref="L7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565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412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430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416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791</v>
      </c>
      <c r="Y6" s="128"/>
      <c r="Z6" s="103"/>
      <c r="AA6" s="104">
        <v>1</v>
      </c>
      <c r="AB6" s="125" t="s">
        <v>783</v>
      </c>
      <c r="AC6" s="125" t="s">
        <v>416</v>
      </c>
      <c r="AD6" s="106">
        <v>0.29166666666666669</v>
      </c>
      <c r="AE6" s="104">
        <v>6249</v>
      </c>
      <c r="AF6" s="104" t="s">
        <v>416</v>
      </c>
      <c r="AG6" s="104" t="s">
        <v>416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815</v>
      </c>
      <c r="BN6" s="129" t="s">
        <v>815</v>
      </c>
      <c r="BO6" s="129" t="s">
        <v>815</v>
      </c>
      <c r="BP6" s="18" t="s">
        <v>416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597</v>
      </c>
      <c r="E7" s="155"/>
      <c r="F7" s="125" t="s">
        <v>521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791</v>
      </c>
      <c r="Y7" s="128"/>
      <c r="Z7" s="103"/>
      <c r="AA7" s="104">
        <v>1</v>
      </c>
      <c r="AB7" s="125" t="s">
        <v>783</v>
      </c>
      <c r="AC7" s="125" t="s">
        <v>416</v>
      </c>
      <c r="AD7" s="106">
        <v>0.29166666666666669</v>
      </c>
      <c r="AE7" s="104">
        <v>6242</v>
      </c>
      <c r="AF7" s="104" t="s">
        <v>416</v>
      </c>
      <c r="AG7" s="104" t="s">
        <v>416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815</v>
      </c>
      <c r="BN7" s="129" t="s">
        <v>815</v>
      </c>
      <c r="BO7" s="129" t="s">
        <v>815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622</v>
      </c>
      <c r="E8" s="155"/>
      <c r="F8" s="125" t="s">
        <v>521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567</v>
      </c>
      <c r="E9" s="155">
        <v>4</v>
      </c>
      <c r="F9" s="125" t="s">
        <v>418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737</v>
      </c>
      <c r="E12" s="155"/>
      <c r="F12" s="125" t="s">
        <v>598</v>
      </c>
      <c r="G12" s="140" t="str">
        <f>IF(D12="","*",VLOOKUP(F12,BS_ATIVIDADE[],3,FALSE))</f>
        <v>SOLDA</v>
      </c>
      <c r="H12" s="105" t="s">
        <v>416</v>
      </c>
      <c r="I12" s="105" t="s">
        <v>416</v>
      </c>
      <c r="J12" s="104">
        <v>70</v>
      </c>
      <c r="K12" s="104">
        <v>134.9</v>
      </c>
      <c r="L12" s="104" t="s">
        <v>416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791</v>
      </c>
      <c r="Y12" s="128" t="s">
        <v>794</v>
      </c>
      <c r="Z12" s="103"/>
      <c r="AA12" s="104" t="s">
        <v>416</v>
      </c>
      <c r="AB12" s="125"/>
      <c r="AC12" s="125"/>
      <c r="AD12" s="106" t="s">
        <v>416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821</v>
      </c>
      <c r="BN12" s="129" t="s">
        <v>821</v>
      </c>
      <c r="BO12" s="129" t="s">
        <v>821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417</v>
      </c>
      <c r="E13" s="155"/>
      <c r="F13" s="125" t="s">
        <v>477</v>
      </c>
      <c r="G13" s="140" t="str">
        <f>IF(D13="","*",VLOOKUP(F13,BS_ATIVIDADE[],3,FALSE))</f>
        <v>EXPANSÃO</v>
      </c>
      <c r="H13" s="105" t="s">
        <v>416</v>
      </c>
      <c r="I13" s="105" t="s">
        <v>416</v>
      </c>
      <c r="J13" s="104">
        <v>170</v>
      </c>
      <c r="K13" s="104">
        <v>114.045</v>
      </c>
      <c r="L13" s="104" t="s">
        <v>416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791</v>
      </c>
      <c r="Y13" s="128" t="s">
        <v>794</v>
      </c>
      <c r="Z13" s="103"/>
      <c r="AA13" s="104">
        <v>1</v>
      </c>
      <c r="AB13" s="125" t="s">
        <v>783</v>
      </c>
      <c r="AC13" s="125" t="s">
        <v>416</v>
      </c>
      <c r="AD13" s="106">
        <v>0.29166666666666669</v>
      </c>
      <c r="AE13" s="104">
        <v>6249</v>
      </c>
      <c r="AF13" s="104" t="s">
        <v>416</v>
      </c>
      <c r="AG13" s="104" t="s">
        <v>416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817</v>
      </c>
      <c r="BN13" s="129" t="s">
        <v>841</v>
      </c>
      <c r="BO13" s="129" t="s">
        <v>841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619</v>
      </c>
      <c r="E14" s="155"/>
      <c r="F14" s="125" t="s">
        <v>521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416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791</v>
      </c>
      <c r="Y14" s="128" t="s">
        <v>794</v>
      </c>
      <c r="Z14" s="103"/>
      <c r="AA14" s="104">
        <v>1</v>
      </c>
      <c r="AB14" s="125" t="s">
        <v>783</v>
      </c>
      <c r="AC14" s="125" t="s">
        <v>416</v>
      </c>
      <c r="AD14" s="106" t="s">
        <v>416</v>
      </c>
      <c r="AE14" s="104" t="s">
        <v>416</v>
      </c>
      <c r="AF14" s="104" t="s">
        <v>416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821</v>
      </c>
      <c r="BN14" s="129" t="s">
        <v>821</v>
      </c>
      <c r="BO14" s="129" t="s">
        <v>821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521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791</v>
      </c>
      <c r="Y15" s="128" t="s">
        <v>794</v>
      </c>
      <c r="Z15" s="103"/>
      <c r="AA15" s="104">
        <v>1</v>
      </c>
      <c r="AB15" s="125" t="s">
        <v>783</v>
      </c>
      <c r="AC15" s="125" t="s">
        <v>416</v>
      </c>
      <c r="AD15" s="106">
        <v>0.29166666666666669</v>
      </c>
      <c r="AE15" s="104">
        <v>6249</v>
      </c>
      <c r="AF15" s="104" t="s">
        <v>416</v>
      </c>
      <c r="AG15" s="104" t="s">
        <v>416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821</v>
      </c>
      <c r="BN15" s="129" t="s">
        <v>821</v>
      </c>
      <c r="BO15" s="129" t="s">
        <v>821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650</v>
      </c>
      <c r="E16" s="155"/>
      <c r="F16" s="125" t="s">
        <v>579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791</v>
      </c>
      <c r="Y16" s="128" t="s">
        <v>794</v>
      </c>
      <c r="Z16" s="103"/>
      <c r="AA16" s="104">
        <v>1</v>
      </c>
      <c r="AB16" s="125" t="s">
        <v>783</v>
      </c>
      <c r="AC16" s="125" t="s">
        <v>416</v>
      </c>
      <c r="AD16" s="106">
        <v>0.29166666666666669</v>
      </c>
      <c r="AE16" s="104">
        <v>9341</v>
      </c>
      <c r="AF16" s="104" t="s">
        <v>416</v>
      </c>
      <c r="AG16" s="104" t="s">
        <v>416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821</v>
      </c>
      <c r="BN16" s="129" t="s">
        <v>821</v>
      </c>
      <c r="BO16" s="129" t="s">
        <v>821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650</v>
      </c>
      <c r="E17" s="155"/>
      <c r="F17" s="125" t="s">
        <v>609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416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791</v>
      </c>
      <c r="Y17" s="128" t="s">
        <v>794</v>
      </c>
      <c r="Z17" s="103"/>
      <c r="AA17" s="104">
        <v>1</v>
      </c>
      <c r="AB17" s="125" t="s">
        <v>783</v>
      </c>
      <c r="AC17" s="125" t="s">
        <v>416</v>
      </c>
      <c r="AD17" s="106">
        <v>0.29166666666666669</v>
      </c>
      <c r="AE17" s="104">
        <v>9341</v>
      </c>
      <c r="AF17" s="104" t="s">
        <v>416</v>
      </c>
      <c r="AG17" s="104" t="s">
        <v>416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821</v>
      </c>
      <c r="BN17" s="129" t="s">
        <v>821</v>
      </c>
      <c r="BO17" s="129" t="s">
        <v>821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597</v>
      </c>
      <c r="E19" s="155"/>
      <c r="F19" s="125" t="s">
        <v>521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786</v>
      </c>
      <c r="Y19" s="128" t="s">
        <v>794</v>
      </c>
      <c r="Z19" s="103"/>
      <c r="AA19" s="104">
        <v>1</v>
      </c>
      <c r="AB19" s="125" t="s">
        <v>783</v>
      </c>
      <c r="AC19" s="125" t="s">
        <v>416</v>
      </c>
      <c r="AD19" s="106">
        <v>0.29166666666666669</v>
      </c>
      <c r="AE19" s="104">
        <v>6242</v>
      </c>
      <c r="AF19" s="104" t="s">
        <v>416</v>
      </c>
      <c r="AG19" s="104" t="s">
        <v>416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810</v>
      </c>
      <c r="BN19" s="129" t="s">
        <v>830</v>
      </c>
      <c r="BO19" s="129" t="s">
        <v>938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702</v>
      </c>
      <c r="E20" s="155"/>
      <c r="F20" s="125" t="s">
        <v>602</v>
      </c>
      <c r="G20" s="140" t="str">
        <f>IF(D20="","*",VLOOKUP(F20,BS_ATIVIDADE[],3,FALSE))</f>
        <v>DORMENTE - SUBSTITUIÇÂO</v>
      </c>
      <c r="H20" s="104" t="s">
        <v>416</v>
      </c>
      <c r="I20" s="104" t="s">
        <v>416</v>
      </c>
      <c r="J20" s="104">
        <v>56</v>
      </c>
      <c r="K20" s="104">
        <v>205</v>
      </c>
      <c r="L20" s="104" t="s">
        <v>416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791</v>
      </c>
      <c r="Y20" s="128" t="s">
        <v>794</v>
      </c>
      <c r="Z20" s="103"/>
      <c r="AA20" s="104" t="s">
        <v>416</v>
      </c>
      <c r="AB20" s="125" t="s">
        <v>416</v>
      </c>
      <c r="AC20" s="125" t="s">
        <v>416</v>
      </c>
      <c r="AD20" s="106" t="s">
        <v>416</v>
      </c>
      <c r="AE20" s="104" t="s">
        <v>416</v>
      </c>
      <c r="AF20" s="104" t="s">
        <v>416</v>
      </c>
      <c r="AG20" s="104" t="s">
        <v>416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821</v>
      </c>
      <c r="BN20" s="129" t="s">
        <v>821</v>
      </c>
      <c r="BO20" s="129" t="s">
        <v>821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651</v>
      </c>
      <c r="E21" s="155"/>
      <c r="F21" s="125" t="s">
        <v>430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791</v>
      </c>
      <c r="Y21" s="128" t="s">
        <v>794</v>
      </c>
      <c r="Z21" s="103"/>
      <c r="AA21" s="104">
        <v>1</v>
      </c>
      <c r="AB21" s="125" t="s">
        <v>783</v>
      </c>
      <c r="AC21" s="125" t="s">
        <v>416</v>
      </c>
      <c r="AD21" s="106">
        <v>0.29166666666666669</v>
      </c>
      <c r="AE21" s="104">
        <v>7629</v>
      </c>
      <c r="AF21" s="104" t="s">
        <v>416</v>
      </c>
      <c r="AG21" s="104" t="s">
        <v>416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815</v>
      </c>
      <c r="BN21" s="129" t="s">
        <v>815</v>
      </c>
      <c r="BO21" s="129" t="s">
        <v>815</v>
      </c>
      <c r="BP21" s="18" t="s">
        <v>416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759</v>
      </c>
      <c r="E22" s="155"/>
      <c r="F22" s="125" t="s">
        <v>639</v>
      </c>
      <c r="G22" s="140" t="str">
        <f>IF(D22="","*",VLOOKUP(F22,BS_ATIVIDADE[],3,FALSE))</f>
        <v>OUTROS</v>
      </c>
      <c r="H22" s="104" t="s">
        <v>416</v>
      </c>
      <c r="I22" s="104" t="s">
        <v>416</v>
      </c>
      <c r="J22" s="104">
        <v>56</v>
      </c>
      <c r="K22" s="104">
        <v>168</v>
      </c>
      <c r="L22" s="104" t="s">
        <v>416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791</v>
      </c>
      <c r="Y22" s="128" t="s">
        <v>794</v>
      </c>
      <c r="Z22" s="103"/>
      <c r="AA22" s="104" t="s">
        <v>416</v>
      </c>
      <c r="AB22" s="125" t="s">
        <v>416</v>
      </c>
      <c r="AC22" s="125" t="s">
        <v>416</v>
      </c>
      <c r="AD22" s="106" t="s">
        <v>416</v>
      </c>
      <c r="AE22" s="104" t="s">
        <v>416</v>
      </c>
      <c r="AF22" s="104" t="s">
        <v>416</v>
      </c>
      <c r="AG22" s="104" t="s">
        <v>416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821</v>
      </c>
      <c r="BN22" s="129" t="s">
        <v>821</v>
      </c>
      <c r="BO22" s="129" t="s">
        <v>821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750</v>
      </c>
      <c r="E23" s="155"/>
      <c r="F23" s="125" t="s">
        <v>576</v>
      </c>
      <c r="G23" s="140" t="str">
        <f>IF(D23="","*",VLOOKUP(F23,BS_ATIVIDADE[],3,FALSE))</f>
        <v>AMV</v>
      </c>
      <c r="H23" s="104" t="s">
        <v>416</v>
      </c>
      <c r="I23" s="104" t="s">
        <v>416</v>
      </c>
      <c r="J23" s="104">
        <v>56</v>
      </c>
      <c r="K23" s="104">
        <v>157.9</v>
      </c>
      <c r="L23" s="104" t="s">
        <v>416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791</v>
      </c>
      <c r="Y23" s="128" t="s">
        <v>794</v>
      </c>
      <c r="Z23" s="103"/>
      <c r="AA23" s="104" t="s">
        <v>416</v>
      </c>
      <c r="AB23" s="125" t="s">
        <v>416</v>
      </c>
      <c r="AC23" s="125" t="s">
        <v>416</v>
      </c>
      <c r="AD23" s="106" t="s">
        <v>416</v>
      </c>
      <c r="AE23" s="104" t="s">
        <v>416</v>
      </c>
      <c r="AF23" s="104" t="s">
        <v>416</v>
      </c>
      <c r="AG23" s="104" t="s">
        <v>416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800</v>
      </c>
      <c r="BN23" s="129" t="s">
        <v>825</v>
      </c>
      <c r="BO23" s="129" t="s">
        <v>887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567</v>
      </c>
      <c r="E26" s="155">
        <v>4</v>
      </c>
      <c r="F26" s="125" t="s">
        <v>418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791</v>
      </c>
      <c r="Y26" s="128" t="s">
        <v>794</v>
      </c>
      <c r="Z26" s="103"/>
      <c r="AA26" s="104">
        <v>1</v>
      </c>
      <c r="AB26" s="102" t="s">
        <v>783</v>
      </c>
      <c r="AC26" s="150"/>
      <c r="AD26" s="106">
        <v>0.33333333333333331</v>
      </c>
      <c r="AE26" s="104" t="s">
        <v>416</v>
      </c>
      <c r="AF26" s="104" t="s">
        <v>416</v>
      </c>
      <c r="AG26" s="104" t="s">
        <v>416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821</v>
      </c>
      <c r="BN26" s="129" t="s">
        <v>821</v>
      </c>
      <c r="BO26" s="129" t="s">
        <v>821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630</v>
      </c>
      <c r="E27" s="155"/>
      <c r="F27" s="125" t="s">
        <v>521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786</v>
      </c>
      <c r="Y27" s="128" t="s">
        <v>794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807</v>
      </c>
      <c r="BN27" s="129" t="s">
        <v>837</v>
      </c>
      <c r="BO27" s="129" t="s">
        <v>894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575</v>
      </c>
      <c r="E28" s="155"/>
      <c r="F28" s="125" t="s">
        <v>483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791</v>
      </c>
      <c r="Y28" s="128"/>
      <c r="Z28" s="128"/>
      <c r="AA28" s="104">
        <v>2</v>
      </c>
      <c r="AB28" s="125" t="s">
        <v>788</v>
      </c>
      <c r="AC28" s="125" t="s">
        <v>789</v>
      </c>
      <c r="AD28" s="106">
        <v>0.33333333333333331</v>
      </c>
      <c r="AE28" s="104" t="s">
        <v>416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718</v>
      </c>
      <c r="E29" s="155"/>
      <c r="F29" s="125" t="s">
        <v>598</v>
      </c>
      <c r="G29" s="140" t="str">
        <f>IF(D29="","*",VLOOKUP(F29,BS_ATIVIDADE[],3,FALSE))</f>
        <v>SOLDA</v>
      </c>
      <c r="H29" s="104" t="s">
        <v>416</v>
      </c>
      <c r="I29" s="104" t="s">
        <v>416</v>
      </c>
      <c r="J29" s="104">
        <v>55</v>
      </c>
      <c r="K29" s="104">
        <v>94.664000000000001</v>
      </c>
      <c r="L29" s="104" t="s">
        <v>416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791</v>
      </c>
      <c r="Y29" s="128"/>
      <c r="Z29" s="103"/>
      <c r="AA29" s="104">
        <v>1</v>
      </c>
      <c r="AB29" s="125" t="s">
        <v>783</v>
      </c>
      <c r="AC29" s="125" t="s">
        <v>416</v>
      </c>
      <c r="AD29" s="106">
        <v>0.45833333333333331</v>
      </c>
      <c r="AE29" s="104">
        <v>6239</v>
      </c>
      <c r="AF29" s="104" t="s">
        <v>416</v>
      </c>
      <c r="AG29" s="104" t="s">
        <v>416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686</v>
      </c>
      <c r="E30" s="155"/>
      <c r="F30" s="125" t="s">
        <v>549</v>
      </c>
      <c r="G30" s="140" t="str">
        <f>IF(D30="","*",VLOOKUP(F30,BS_ATIVIDADE[],3,FALSE))</f>
        <v>MODERNIZAÇÃO</v>
      </c>
      <c r="H30" s="104" t="s">
        <v>416</v>
      </c>
      <c r="I30" s="104" t="s">
        <v>416</v>
      </c>
      <c r="J30" s="104">
        <v>48</v>
      </c>
      <c r="K30" s="104">
        <v>123.363</v>
      </c>
      <c r="L30" s="104" t="s">
        <v>416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791</v>
      </c>
      <c r="Y30" s="128" t="s">
        <v>794</v>
      </c>
      <c r="Z30" s="103"/>
      <c r="AA30" s="104" t="s">
        <v>416</v>
      </c>
      <c r="AB30" s="125" t="s">
        <v>416</v>
      </c>
      <c r="AC30" s="125" t="s">
        <v>416</v>
      </c>
      <c r="AD30" s="106" t="s">
        <v>416</v>
      </c>
      <c r="AE30" s="104" t="s">
        <v>416</v>
      </c>
      <c r="AF30" s="104" t="s">
        <v>416</v>
      </c>
      <c r="AG30" s="104" t="s">
        <v>416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817</v>
      </c>
      <c r="BN30" s="129" t="s">
        <v>841</v>
      </c>
      <c r="BO30" s="129" t="s">
        <v>841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652</v>
      </c>
      <c r="E33" s="155"/>
      <c r="F33" s="125" t="s">
        <v>611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791</v>
      </c>
      <c r="Y33" s="128" t="s">
        <v>794</v>
      </c>
      <c r="Z33" s="103"/>
      <c r="AA33" s="104">
        <v>1</v>
      </c>
      <c r="AB33" s="125" t="s">
        <v>783</v>
      </c>
      <c r="AC33" s="125" t="s">
        <v>416</v>
      </c>
      <c r="AD33" s="106">
        <v>0.29166666666666669</v>
      </c>
      <c r="AE33" s="104">
        <v>7694</v>
      </c>
      <c r="AF33" s="104" t="s">
        <v>416</v>
      </c>
      <c r="AG33" s="104" t="s">
        <v>416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806</v>
      </c>
      <c r="BN33" s="129" t="s">
        <v>826</v>
      </c>
      <c r="BO33" s="129" t="s">
        <v>892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652</v>
      </c>
      <c r="E34" s="155"/>
      <c r="F34" s="125" t="s">
        <v>579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416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791</v>
      </c>
      <c r="Y34" s="128" t="s">
        <v>794</v>
      </c>
      <c r="Z34" s="103"/>
      <c r="AA34" s="104">
        <v>1</v>
      </c>
      <c r="AB34" s="125" t="s">
        <v>783</v>
      </c>
      <c r="AC34" s="125" t="s">
        <v>416</v>
      </c>
      <c r="AD34" s="106">
        <v>0.29166666666666669</v>
      </c>
      <c r="AE34" s="104">
        <v>7694</v>
      </c>
      <c r="AF34" s="104" t="s">
        <v>416</v>
      </c>
      <c r="AG34" s="104" t="s">
        <v>416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806</v>
      </c>
      <c r="BN34" s="129" t="s">
        <v>826</v>
      </c>
      <c r="BO34" s="129" t="s">
        <v>892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666</v>
      </c>
      <c r="E35" s="155"/>
      <c r="F35" s="125" t="s">
        <v>538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791</v>
      </c>
      <c r="Y35" s="128" t="s">
        <v>794</v>
      </c>
      <c r="Z35" s="103"/>
      <c r="AA35" s="104">
        <v>1</v>
      </c>
      <c r="AB35" s="125" t="s">
        <v>783</v>
      </c>
      <c r="AC35" s="125" t="s">
        <v>416</v>
      </c>
      <c r="AD35" s="106">
        <v>0.29166666666666669</v>
      </c>
      <c r="AE35" s="104" t="s">
        <v>416</v>
      </c>
      <c r="AF35" s="104" t="s">
        <v>416</v>
      </c>
      <c r="AG35" s="104" t="s">
        <v>416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810</v>
      </c>
      <c r="BN35" s="129" t="s">
        <v>839</v>
      </c>
      <c r="BO35" s="129" t="s">
        <v>917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653</v>
      </c>
      <c r="E36" s="155"/>
      <c r="F36" s="125" t="s">
        <v>430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416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786</v>
      </c>
      <c r="Y36" s="128" t="s">
        <v>790</v>
      </c>
      <c r="Z36" s="103"/>
      <c r="AA36" s="104">
        <v>1</v>
      </c>
      <c r="AB36" s="125" t="s">
        <v>783</v>
      </c>
      <c r="AC36" s="125" t="s">
        <v>778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815</v>
      </c>
      <c r="BN36" s="129" t="s">
        <v>815</v>
      </c>
      <c r="BO36" s="129" t="s">
        <v>815</v>
      </c>
      <c r="BP36" s="18" t="s">
        <v>416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654</v>
      </c>
      <c r="E37" s="155"/>
      <c r="F37" s="125" t="s">
        <v>430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416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786</v>
      </c>
      <c r="Y37" s="128" t="s">
        <v>790</v>
      </c>
      <c r="Z37" s="103"/>
      <c r="AA37" s="104">
        <v>1</v>
      </c>
      <c r="AB37" s="125" t="s">
        <v>783</v>
      </c>
      <c r="AC37" s="125" t="s">
        <v>778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815</v>
      </c>
      <c r="BN37" s="129" t="s">
        <v>815</v>
      </c>
      <c r="BO37" s="129" t="s">
        <v>815</v>
      </c>
      <c r="BP37" s="18" t="s">
        <v>416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685</v>
      </c>
      <c r="E38" s="155"/>
      <c r="F38" s="125" t="s">
        <v>576</v>
      </c>
      <c r="G38" s="140" t="str">
        <f>IF(D38="","*",VLOOKUP(F38,BS_ATIVIDADE[],3,FALSE))</f>
        <v>AMV</v>
      </c>
      <c r="H38" s="105" t="s">
        <v>416</v>
      </c>
      <c r="I38" s="104" t="s">
        <v>416</v>
      </c>
      <c r="J38" s="104">
        <v>54</v>
      </c>
      <c r="K38" s="104">
        <v>81.814999999999998</v>
      </c>
      <c r="L38" s="104" t="s">
        <v>416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791</v>
      </c>
      <c r="Y38" s="128" t="s">
        <v>794</v>
      </c>
      <c r="Z38" s="103"/>
      <c r="AA38" s="104" t="s">
        <v>416</v>
      </c>
      <c r="AB38" s="125" t="s">
        <v>416</v>
      </c>
      <c r="AC38" s="125" t="s">
        <v>416</v>
      </c>
      <c r="AD38" s="106" t="s">
        <v>416</v>
      </c>
      <c r="AE38" s="104" t="s">
        <v>416</v>
      </c>
      <c r="AF38" s="104" t="s">
        <v>416</v>
      </c>
      <c r="AG38" s="104" t="s">
        <v>416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811</v>
      </c>
      <c r="BN38" s="129" t="s">
        <v>840</v>
      </c>
      <c r="BO38" s="129" t="s">
        <v>891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715</v>
      </c>
      <c r="E39" s="168"/>
      <c r="F39" s="125" t="s">
        <v>598</v>
      </c>
      <c r="G39" s="140" t="str">
        <f>IF(D39="","*",VLOOKUP(F39,BS_ATIVIDADE[],3,FALSE))</f>
        <v>SOLDA</v>
      </c>
      <c r="H39" s="105" t="s">
        <v>416</v>
      </c>
      <c r="I39" s="104" t="s">
        <v>416</v>
      </c>
      <c r="J39" s="104">
        <v>54</v>
      </c>
      <c r="K39" s="104">
        <v>65.3</v>
      </c>
      <c r="L39" s="104" t="s">
        <v>416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791</v>
      </c>
      <c r="Y39" s="128" t="s">
        <v>794</v>
      </c>
      <c r="Z39" s="103"/>
      <c r="AA39" s="104" t="s">
        <v>416</v>
      </c>
      <c r="AB39" s="125" t="s">
        <v>416</v>
      </c>
      <c r="AC39" s="125" t="s">
        <v>416</v>
      </c>
      <c r="AD39" s="106" t="s">
        <v>416</v>
      </c>
      <c r="AE39" s="104" t="s">
        <v>416</v>
      </c>
      <c r="AF39" s="104" t="s">
        <v>416</v>
      </c>
      <c r="AG39" s="104" t="s">
        <v>416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821</v>
      </c>
      <c r="BN39" s="129" t="s">
        <v>821</v>
      </c>
      <c r="BO39" s="129" t="s">
        <v>821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417</v>
      </c>
      <c r="E40" s="168">
        <v>650</v>
      </c>
      <c r="F40" s="125" t="s">
        <v>477</v>
      </c>
      <c r="G40" s="140" t="str">
        <f>IF(D40="","*",VLOOKUP(F40,BS_ATIVIDADE[],3,FALSE))</f>
        <v>EXPANSÃO</v>
      </c>
      <c r="H40" s="105" t="s">
        <v>416</v>
      </c>
      <c r="I40" s="105"/>
      <c r="J40" s="104">
        <v>53</v>
      </c>
      <c r="K40" s="104">
        <v>123.8</v>
      </c>
      <c r="L40" s="104" t="s">
        <v>416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791</v>
      </c>
      <c r="Y40" s="128" t="s">
        <v>794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815</v>
      </c>
      <c r="BN40" s="129" t="s">
        <v>815</v>
      </c>
      <c r="BO40" s="129" t="s">
        <v>815</v>
      </c>
      <c r="BP40" s="18" t="s">
        <v>416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737</v>
      </c>
      <c r="E44" s="155"/>
      <c r="F44" s="125" t="s">
        <v>598</v>
      </c>
      <c r="G44" s="140" t="str">
        <f>IF(D44="","*",VLOOKUP(F44,BS_ATIVIDADE[],3,FALSE))</f>
        <v>SOLDA</v>
      </c>
      <c r="H44" s="105" t="s">
        <v>416</v>
      </c>
      <c r="I44" s="105" t="s">
        <v>416</v>
      </c>
      <c r="J44" s="104">
        <v>70</v>
      </c>
      <c r="K44" s="104">
        <v>87.3</v>
      </c>
      <c r="L44" s="104" t="s">
        <v>416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791</v>
      </c>
      <c r="Y44" s="128"/>
      <c r="Z44" s="103"/>
      <c r="AA44" s="104" t="s">
        <v>416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619</v>
      </c>
      <c r="E45" s="155"/>
      <c r="F45" s="125" t="s">
        <v>521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791</v>
      </c>
      <c r="Y45" s="128" t="s">
        <v>794</v>
      </c>
      <c r="Z45" s="103"/>
      <c r="AA45" s="104">
        <v>1</v>
      </c>
      <c r="AB45" s="125" t="s">
        <v>783</v>
      </c>
      <c r="AC45" s="125" t="s">
        <v>416</v>
      </c>
      <c r="AD45" s="106" t="s">
        <v>416</v>
      </c>
      <c r="AE45" s="104" t="s">
        <v>416</v>
      </c>
      <c r="AF45" s="104" t="s">
        <v>416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417</v>
      </c>
      <c r="E46" s="155"/>
      <c r="F46" s="125" t="s">
        <v>477</v>
      </c>
      <c r="G46" s="140" t="str">
        <f>IF(D46="","*",VLOOKUP(F46,BS_ATIVIDADE[],3,FALSE))</f>
        <v>EXPANSÃO</v>
      </c>
      <c r="H46" s="105" t="s">
        <v>416</v>
      </c>
      <c r="I46" s="105" t="s">
        <v>416</v>
      </c>
      <c r="J46" s="104">
        <v>70</v>
      </c>
      <c r="K46" s="104">
        <v>113.5</v>
      </c>
      <c r="L46" s="104" t="s">
        <v>416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791</v>
      </c>
      <c r="Y46" s="128" t="s">
        <v>794</v>
      </c>
      <c r="Z46" s="103"/>
      <c r="AA46" s="104" t="s">
        <v>416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817</v>
      </c>
      <c r="BN46" s="129" t="s">
        <v>841</v>
      </c>
      <c r="BO46" s="129" t="s">
        <v>841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417</v>
      </c>
      <c r="E47" s="155">
        <v>40</v>
      </c>
      <c r="F47" s="125" t="s">
        <v>441</v>
      </c>
      <c r="G47" s="140" t="str">
        <f>IF(D47="","*",VLOOKUP(F47,BS_ATIVIDADE[],3,FALSE))</f>
        <v>EXPANSÃO</v>
      </c>
      <c r="H47" s="105" t="s">
        <v>416</v>
      </c>
      <c r="I47" s="105" t="s">
        <v>416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791</v>
      </c>
      <c r="Y47" s="128" t="s">
        <v>794</v>
      </c>
      <c r="Z47" s="103"/>
      <c r="AA47" s="104" t="s">
        <v>416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817</v>
      </c>
      <c r="BN47" s="129" t="s">
        <v>841</v>
      </c>
      <c r="BO47" s="129" t="s">
        <v>841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737</v>
      </c>
      <c r="E48" s="155"/>
      <c r="F48" s="125" t="s">
        <v>598</v>
      </c>
      <c r="G48" s="140" t="str">
        <f>IF(D48="","*",VLOOKUP(F48,BS_ATIVIDADE[],3,FALSE))</f>
        <v>SOLDA</v>
      </c>
      <c r="H48" s="105" t="s">
        <v>416</v>
      </c>
      <c r="I48" s="105" t="s">
        <v>416</v>
      </c>
      <c r="J48" s="104">
        <v>70</v>
      </c>
      <c r="K48" s="104">
        <v>87.3</v>
      </c>
      <c r="L48" s="104" t="s">
        <v>416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786</v>
      </c>
      <c r="Y48" s="128" t="s">
        <v>794</v>
      </c>
      <c r="Z48" s="103"/>
      <c r="AA48" s="104" t="s">
        <v>416</v>
      </c>
      <c r="AB48" s="125"/>
      <c r="AC48" s="125" t="s">
        <v>416</v>
      </c>
      <c r="AD48" s="106" t="s">
        <v>416</v>
      </c>
      <c r="AE48" s="104" t="s">
        <v>416</v>
      </c>
      <c r="AF48" s="104" t="s">
        <v>416</v>
      </c>
      <c r="AG48" s="104" t="s">
        <v>416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810</v>
      </c>
      <c r="BN48" s="129" t="s">
        <v>830</v>
      </c>
      <c r="BO48" s="129" t="s">
        <v>938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521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791</v>
      </c>
      <c r="Y49" s="128" t="s">
        <v>794</v>
      </c>
      <c r="Z49" s="103"/>
      <c r="AA49" s="104">
        <v>1</v>
      </c>
      <c r="AB49" s="125" t="s">
        <v>783</v>
      </c>
      <c r="AC49" s="125" t="s">
        <v>416</v>
      </c>
      <c r="AD49" s="106">
        <v>0.29166666666666669</v>
      </c>
      <c r="AE49" s="104">
        <v>6249</v>
      </c>
      <c r="AF49" s="104" t="s">
        <v>416</v>
      </c>
      <c r="AG49" s="104" t="s">
        <v>416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810</v>
      </c>
      <c r="BN49" s="129" t="s">
        <v>839</v>
      </c>
      <c r="BO49" s="129" t="s">
        <v>821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650</v>
      </c>
      <c r="E50" s="155"/>
      <c r="F50" s="125" t="s">
        <v>579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791</v>
      </c>
      <c r="Y50" s="128" t="s">
        <v>794</v>
      </c>
      <c r="Z50" s="103"/>
      <c r="AA50" s="104">
        <v>2</v>
      </c>
      <c r="AB50" s="125" t="s">
        <v>793</v>
      </c>
      <c r="AC50" s="125" t="s">
        <v>416</v>
      </c>
      <c r="AD50" s="106">
        <v>0.29166666666666669</v>
      </c>
      <c r="AE50" s="104">
        <v>9341</v>
      </c>
      <c r="AF50" s="104" t="s">
        <v>416</v>
      </c>
      <c r="AG50" s="104" t="s">
        <v>416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650</v>
      </c>
      <c r="E51" s="155"/>
      <c r="F51" s="125" t="s">
        <v>609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416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791</v>
      </c>
      <c r="Y51" s="128" t="s">
        <v>794</v>
      </c>
      <c r="Z51" s="103"/>
      <c r="AA51" s="104">
        <v>1</v>
      </c>
      <c r="AB51" s="125" t="s">
        <v>783</v>
      </c>
      <c r="AC51" s="125" t="s">
        <v>416</v>
      </c>
      <c r="AD51" s="106">
        <v>0.29166666666666669</v>
      </c>
      <c r="AE51" s="104">
        <v>9341</v>
      </c>
      <c r="AF51" s="104" t="s">
        <v>416</v>
      </c>
      <c r="AG51" s="104" t="s">
        <v>416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810</v>
      </c>
      <c r="BN51" s="129" t="s">
        <v>839</v>
      </c>
      <c r="BO51" s="129" t="s">
        <v>821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597</v>
      </c>
      <c r="E53" s="155"/>
      <c r="F53" s="125" t="s">
        <v>521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791</v>
      </c>
      <c r="Y53" s="128" t="s">
        <v>794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810</v>
      </c>
      <c r="BN53" s="129" t="s">
        <v>839</v>
      </c>
      <c r="BO53" s="129" t="s">
        <v>821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702</v>
      </c>
      <c r="E54" s="155"/>
      <c r="F54" s="125" t="s">
        <v>602</v>
      </c>
      <c r="G54" s="140" t="str">
        <f>IF(D54="","*",VLOOKUP(F54,BS_ATIVIDADE[],3,FALSE))</f>
        <v>DORMENTE - SUBSTITUIÇÂO</v>
      </c>
      <c r="H54" s="104" t="s">
        <v>416</v>
      </c>
      <c r="I54" s="104" t="s">
        <v>416</v>
      </c>
      <c r="J54" s="104">
        <v>56</v>
      </c>
      <c r="K54" s="104">
        <v>205</v>
      </c>
      <c r="L54" s="104" t="s">
        <v>416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791</v>
      </c>
      <c r="Y54" s="128" t="s">
        <v>794</v>
      </c>
      <c r="Z54" s="103"/>
      <c r="AA54" s="104">
        <v>1</v>
      </c>
      <c r="AB54" s="125" t="s">
        <v>783</v>
      </c>
      <c r="AC54" s="125" t="s">
        <v>416</v>
      </c>
      <c r="AD54" s="106">
        <v>0.29166666666666669</v>
      </c>
      <c r="AE54" s="104">
        <v>6242</v>
      </c>
      <c r="AF54" s="104" t="s">
        <v>416</v>
      </c>
      <c r="AG54" s="104" t="s">
        <v>416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810</v>
      </c>
      <c r="BN54" s="129" t="s">
        <v>839</v>
      </c>
      <c r="BO54" s="129" t="s">
        <v>821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691</v>
      </c>
      <c r="E55" s="155">
        <v>52</v>
      </c>
      <c r="F55" s="125" t="s">
        <v>598</v>
      </c>
      <c r="G55" s="140" t="str">
        <f>IF(D55="","*",VLOOKUP(F55,BS_ATIVIDADE[],3,FALSE))</f>
        <v>SOLDA</v>
      </c>
      <c r="H55" s="105" t="s">
        <v>416</v>
      </c>
      <c r="I55" s="105" t="s">
        <v>416</v>
      </c>
      <c r="J55" s="104">
        <v>56</v>
      </c>
      <c r="K55" s="104">
        <v>200.035</v>
      </c>
      <c r="L55" s="104" t="s">
        <v>416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791</v>
      </c>
      <c r="Y55" s="128"/>
      <c r="Z55" s="103"/>
      <c r="AA55" s="104" t="s">
        <v>416</v>
      </c>
      <c r="AB55" s="102"/>
      <c r="AC55" s="150"/>
      <c r="AD55" s="106" t="s">
        <v>416</v>
      </c>
      <c r="AE55" s="104" t="s">
        <v>416</v>
      </c>
      <c r="AF55" s="104" t="s">
        <v>416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651</v>
      </c>
      <c r="E56" s="155"/>
      <c r="F56" s="125" t="s">
        <v>579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791</v>
      </c>
      <c r="Y56" s="128" t="s">
        <v>794</v>
      </c>
      <c r="Z56" s="103"/>
      <c r="AA56" s="104">
        <v>1</v>
      </c>
      <c r="AB56" s="102" t="s">
        <v>783</v>
      </c>
      <c r="AC56" s="150"/>
      <c r="AD56" s="106">
        <v>0.3125</v>
      </c>
      <c r="AE56" s="104">
        <v>7629</v>
      </c>
      <c r="AF56" s="104" t="s">
        <v>416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810</v>
      </c>
      <c r="BN56" s="129" t="s">
        <v>839</v>
      </c>
      <c r="BO56" s="129" t="s">
        <v>821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759</v>
      </c>
      <c r="E57" s="155"/>
      <c r="F57" s="125" t="s">
        <v>639</v>
      </c>
      <c r="G57" s="140" t="str">
        <f>IF(D57="","*",VLOOKUP(F57,BS_ATIVIDADE[],3,FALSE))</f>
        <v>OUTROS</v>
      </c>
      <c r="H57" s="104" t="s">
        <v>416</v>
      </c>
      <c r="I57" s="104" t="s">
        <v>416</v>
      </c>
      <c r="J57" s="104">
        <v>56</v>
      </c>
      <c r="K57" s="104">
        <v>168</v>
      </c>
      <c r="L57" s="104" t="s">
        <v>416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791</v>
      </c>
      <c r="Y57" s="128" t="s">
        <v>794</v>
      </c>
      <c r="Z57" s="103"/>
      <c r="AA57" s="104" t="s">
        <v>416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811</v>
      </c>
      <c r="BN57" s="129" t="s">
        <v>840</v>
      </c>
      <c r="BO57" s="129" t="s">
        <v>891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687</v>
      </c>
      <c r="E58" s="155">
        <v>52</v>
      </c>
      <c r="F58" s="125" t="s">
        <v>598</v>
      </c>
      <c r="G58" s="140" t="str">
        <f>IF(D58="","*",VLOOKUP(F58,BS_ATIVIDADE[],3,FALSE))</f>
        <v>SOLDA</v>
      </c>
      <c r="H58" s="105" t="s">
        <v>416</v>
      </c>
      <c r="I58" s="105" t="s">
        <v>416</v>
      </c>
      <c r="J58" s="104">
        <v>56</v>
      </c>
      <c r="K58" s="104">
        <v>154.30000000000001</v>
      </c>
      <c r="L58" s="104" t="s">
        <v>416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791</v>
      </c>
      <c r="Y58" s="128" t="s">
        <v>794</v>
      </c>
      <c r="Z58" s="103"/>
      <c r="AA58" s="104" t="s">
        <v>416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817</v>
      </c>
      <c r="BN58" s="129" t="s">
        <v>841</v>
      </c>
      <c r="BO58" s="129" t="s">
        <v>841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567</v>
      </c>
      <c r="E59" s="155">
        <v>4</v>
      </c>
      <c r="F59" s="125" t="s">
        <v>418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791</v>
      </c>
      <c r="Y59" s="128" t="s">
        <v>794</v>
      </c>
      <c r="Z59" s="103"/>
      <c r="AA59" s="104">
        <v>1</v>
      </c>
      <c r="AB59" s="102" t="s">
        <v>783</v>
      </c>
      <c r="AC59" s="150"/>
      <c r="AD59" s="106">
        <v>0.33333333333333331</v>
      </c>
      <c r="AE59" s="104" t="s">
        <v>416</v>
      </c>
      <c r="AF59" s="104" t="s">
        <v>416</v>
      </c>
      <c r="AG59" s="104" t="s">
        <v>416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817</v>
      </c>
      <c r="BN59" s="129" t="s">
        <v>841</v>
      </c>
      <c r="BO59" s="129" t="s">
        <v>841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630</v>
      </c>
      <c r="E60" s="155"/>
      <c r="F60" s="125" t="s">
        <v>521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791</v>
      </c>
      <c r="Y60" s="128"/>
      <c r="Z60" s="103"/>
      <c r="AA60" s="104">
        <v>1</v>
      </c>
      <c r="AB60" s="102" t="s">
        <v>783</v>
      </c>
      <c r="AC60" s="125"/>
      <c r="AD60" s="106">
        <v>0.35416666666666669</v>
      </c>
      <c r="AE60" s="104" t="s">
        <v>416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575</v>
      </c>
      <c r="E61" s="155"/>
      <c r="F61" s="125" t="s">
        <v>483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791</v>
      </c>
      <c r="Y61" s="128" t="s">
        <v>794</v>
      </c>
      <c r="Z61" s="103"/>
      <c r="AA61" s="104">
        <v>2</v>
      </c>
      <c r="AB61" s="125" t="s">
        <v>793</v>
      </c>
      <c r="AC61" s="125" t="s">
        <v>789</v>
      </c>
      <c r="AD61" s="106">
        <v>0.33333333333333331</v>
      </c>
      <c r="AE61" s="104" t="s">
        <v>416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815</v>
      </c>
      <c r="BN61" s="129" t="s">
        <v>815</v>
      </c>
      <c r="BO61" s="129" t="s">
        <v>815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685</v>
      </c>
      <c r="E62" s="155">
        <v>57</v>
      </c>
      <c r="F62" s="125" t="s">
        <v>549</v>
      </c>
      <c r="G62" s="140" t="str">
        <f>IF(D62="","*",VLOOKUP(F62,BS_ATIVIDADE[],3,FALSE))</f>
        <v>MODERNIZAÇÃO</v>
      </c>
      <c r="H62" s="105" t="s">
        <v>416</v>
      </c>
      <c r="I62" s="105" t="s">
        <v>416</v>
      </c>
      <c r="J62" s="104">
        <v>48</v>
      </c>
      <c r="K62" s="104">
        <v>123.363</v>
      </c>
      <c r="L62" s="104" t="s">
        <v>416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791</v>
      </c>
      <c r="Y62" s="128" t="s">
        <v>794</v>
      </c>
      <c r="Z62" s="103"/>
      <c r="AA62" s="104" t="s">
        <v>416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817</v>
      </c>
      <c r="BN62" s="129" t="s">
        <v>833</v>
      </c>
      <c r="BO62" s="129" t="s">
        <v>919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771</v>
      </c>
      <c r="E63" s="155">
        <v>58</v>
      </c>
      <c r="F63" s="125" t="s">
        <v>549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416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791</v>
      </c>
      <c r="Y63" s="128" t="s">
        <v>794</v>
      </c>
      <c r="Z63" s="103"/>
      <c r="AA63" s="104" t="s">
        <v>416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817</v>
      </c>
      <c r="BN63" s="129" t="s">
        <v>833</v>
      </c>
      <c r="BO63" s="129" t="s">
        <v>919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690</v>
      </c>
      <c r="E64" s="155">
        <v>56</v>
      </c>
      <c r="F64" s="125" t="s">
        <v>598</v>
      </c>
      <c r="G64" s="140" t="str">
        <f>IF(D64="","*",VLOOKUP(F64,BS_ATIVIDADE[],3,FALSE))</f>
        <v>SOLDA</v>
      </c>
      <c r="H64" s="105" t="s">
        <v>416</v>
      </c>
      <c r="I64" s="105" t="s">
        <v>416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791</v>
      </c>
      <c r="Y64" s="128" t="s">
        <v>794</v>
      </c>
      <c r="Z64" s="103"/>
      <c r="AA64" s="104" t="s">
        <v>416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817</v>
      </c>
      <c r="BN64" s="129" t="s">
        <v>841</v>
      </c>
      <c r="BO64" s="129" t="s">
        <v>841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718</v>
      </c>
      <c r="E65" s="155">
        <v>57</v>
      </c>
      <c r="F65" s="125" t="s">
        <v>598</v>
      </c>
      <c r="G65" s="140" t="str">
        <f>IF(D65="","*",VLOOKUP(F65,BS_ATIVIDADE[],3,FALSE))</f>
        <v>SOLDA</v>
      </c>
      <c r="H65" s="105" t="s">
        <v>416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791</v>
      </c>
      <c r="Y65" s="128" t="s">
        <v>794</v>
      </c>
      <c r="Z65" s="103"/>
      <c r="AA65" s="104" t="s">
        <v>416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817</v>
      </c>
      <c r="BN65" s="129" t="s">
        <v>841</v>
      </c>
      <c r="BO65" s="129" t="s">
        <v>841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666</v>
      </c>
      <c r="E66" s="155"/>
      <c r="F66" s="125" t="s">
        <v>538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791</v>
      </c>
      <c r="Y66" s="128" t="s">
        <v>794</v>
      </c>
      <c r="Z66" s="103"/>
      <c r="AA66" s="104">
        <v>1</v>
      </c>
      <c r="AB66" s="102" t="s">
        <v>783</v>
      </c>
      <c r="AC66" s="150"/>
      <c r="AD66" s="106">
        <v>0.29166666666666669</v>
      </c>
      <c r="AE66" s="104" t="s">
        <v>416</v>
      </c>
      <c r="AF66" s="104" t="s">
        <v>416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813</v>
      </c>
      <c r="BN66" s="129" t="s">
        <v>840</v>
      </c>
      <c r="BO66" s="129" t="s">
        <v>891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440</v>
      </c>
      <c r="E67" s="155">
        <v>61</v>
      </c>
      <c r="F67" s="125" t="s">
        <v>405</v>
      </c>
      <c r="G67" s="140" t="str">
        <f>IF(D67="","*",VLOOKUP(F67,BS_ATIVIDADE[],3,FALSE))</f>
        <v>OUTROS</v>
      </c>
      <c r="H67" s="105" t="s">
        <v>416</v>
      </c>
      <c r="I67" s="105" t="s">
        <v>416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786</v>
      </c>
      <c r="Y67" s="128" t="s">
        <v>790</v>
      </c>
      <c r="Z67" s="103"/>
      <c r="AA67" s="104" t="s">
        <v>416</v>
      </c>
      <c r="AB67" s="102"/>
      <c r="AC67" s="150"/>
      <c r="AD67" s="106" t="s">
        <v>416</v>
      </c>
      <c r="AE67" s="104" t="s">
        <v>416</v>
      </c>
      <c r="AF67" s="104" t="s">
        <v>416</v>
      </c>
      <c r="AG67" s="104" t="s">
        <v>416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810</v>
      </c>
      <c r="BN67" s="129" t="s">
        <v>830</v>
      </c>
      <c r="BO67" s="129" t="s">
        <v>927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653</v>
      </c>
      <c r="E68" s="155">
        <v>61</v>
      </c>
      <c r="F68" s="125" t="s">
        <v>553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786</v>
      </c>
      <c r="Y68" s="128" t="s">
        <v>790</v>
      </c>
      <c r="Z68" s="103"/>
      <c r="AA68" s="104">
        <v>1</v>
      </c>
      <c r="AB68" s="102" t="s">
        <v>783</v>
      </c>
      <c r="AC68" s="150" t="s">
        <v>778</v>
      </c>
      <c r="AD68" s="106">
        <v>0.29166666666666669</v>
      </c>
      <c r="AE68" s="104">
        <v>7663</v>
      </c>
      <c r="AF68" s="104" t="s">
        <v>416</v>
      </c>
      <c r="AG68" s="104" t="s">
        <v>416</v>
      </c>
      <c r="AH68" s="15"/>
      <c r="AI68" s="125" t="s">
        <v>430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815</v>
      </c>
      <c r="BN68" s="129" t="s">
        <v>815</v>
      </c>
      <c r="BO68" s="129" t="s">
        <v>815</v>
      </c>
      <c r="BP68" s="18" t="s">
        <v>416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440</v>
      </c>
      <c r="E69" s="155">
        <v>62</v>
      </c>
      <c r="F69" s="125" t="s">
        <v>549</v>
      </c>
      <c r="G69" s="140" t="str">
        <f>IF(D69="","*",VLOOKUP(F69,BS_ATIVIDADE[],3,FALSE))</f>
        <v>MODERNIZAÇÃO</v>
      </c>
      <c r="H69" s="105" t="s">
        <v>416</v>
      </c>
      <c r="I69" s="105" t="s">
        <v>416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786</v>
      </c>
      <c r="Y69" s="128" t="s">
        <v>790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810</v>
      </c>
      <c r="BN69" s="129" t="s">
        <v>830</v>
      </c>
      <c r="BO69" s="129" t="s">
        <v>927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622</v>
      </c>
      <c r="E70" s="155">
        <v>60</v>
      </c>
      <c r="F70" s="125" t="s">
        <v>430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416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791</v>
      </c>
      <c r="Y70" s="128" t="s">
        <v>794</v>
      </c>
      <c r="Z70" s="103"/>
      <c r="AA70" s="104">
        <v>1</v>
      </c>
      <c r="AB70" s="102" t="s">
        <v>783</v>
      </c>
      <c r="AC70" s="150"/>
      <c r="AD70" s="106">
        <v>0.35416666666666669</v>
      </c>
      <c r="AE70" s="104">
        <v>6235</v>
      </c>
      <c r="AF70" s="104" t="s">
        <v>416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445</v>
      </c>
      <c r="E71" s="155">
        <v>61</v>
      </c>
      <c r="F71" s="125" t="s">
        <v>405</v>
      </c>
      <c r="G71" s="140" t="str">
        <f>IF(D71="","*",VLOOKUP(F71,BS_ATIVIDADE[],3,FALSE))</f>
        <v>OUTROS</v>
      </c>
      <c r="H71" s="105" t="s">
        <v>416</v>
      </c>
      <c r="I71" s="105" t="s">
        <v>416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786</v>
      </c>
      <c r="Y71" s="128" t="s">
        <v>790</v>
      </c>
      <c r="Z71" s="103"/>
      <c r="AA71" s="104" t="s">
        <v>416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810</v>
      </c>
      <c r="BN71" s="129" t="s">
        <v>830</v>
      </c>
      <c r="BO71" s="129" t="s">
        <v>927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654</v>
      </c>
      <c r="E72" s="155">
        <v>66</v>
      </c>
      <c r="F72" s="125" t="s">
        <v>609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786</v>
      </c>
      <c r="Y72" s="128" t="s">
        <v>790</v>
      </c>
      <c r="Z72" s="103"/>
      <c r="AA72" s="104">
        <v>1</v>
      </c>
      <c r="AB72" s="102" t="s">
        <v>783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810</v>
      </c>
      <c r="BN72" s="129" t="s">
        <v>830</v>
      </c>
      <c r="BO72" s="129" t="s">
        <v>927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715</v>
      </c>
      <c r="E73" s="155">
        <v>59</v>
      </c>
      <c r="F73" s="125" t="s">
        <v>598</v>
      </c>
      <c r="G73" s="140" t="str">
        <f>IF(D73="","*",VLOOKUP(F73,BS_ATIVIDADE[],3,FALSE))</f>
        <v>SOLDA</v>
      </c>
      <c r="H73" s="105" t="s">
        <v>416</v>
      </c>
      <c r="I73" s="105" t="s">
        <v>416</v>
      </c>
      <c r="J73" s="104">
        <v>92</v>
      </c>
      <c r="K73" s="104">
        <v>106.7</v>
      </c>
      <c r="L73" s="104" t="s">
        <v>416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791</v>
      </c>
      <c r="Y73" s="128" t="s">
        <v>794</v>
      </c>
      <c r="Z73" s="103"/>
      <c r="AA73" s="104" t="s">
        <v>416</v>
      </c>
      <c r="AB73" s="102"/>
      <c r="AC73" s="150"/>
      <c r="AD73" s="106" t="s">
        <v>416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817</v>
      </c>
      <c r="BN73" s="129" t="s">
        <v>841</v>
      </c>
      <c r="BO73" s="129" t="s">
        <v>841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622</v>
      </c>
      <c r="E74" s="155">
        <v>60</v>
      </c>
      <c r="F74" s="125" t="s">
        <v>521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791</v>
      </c>
      <c r="Y74" s="128"/>
      <c r="Z74" s="103"/>
      <c r="AA74" s="104">
        <v>1</v>
      </c>
      <c r="AB74" s="102" t="s">
        <v>783</v>
      </c>
      <c r="AC74" s="150"/>
      <c r="AD74" s="106">
        <v>0.35416666666666669</v>
      </c>
      <c r="AE74" s="104">
        <v>6235</v>
      </c>
      <c r="AF74" s="104" t="s">
        <v>416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815</v>
      </c>
      <c r="BN74" s="129" t="s">
        <v>815</v>
      </c>
      <c r="BO74" s="129" t="s">
        <v>815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417</v>
      </c>
      <c r="E75" s="168">
        <v>650</v>
      </c>
      <c r="F75" s="125" t="s">
        <v>477</v>
      </c>
      <c r="G75" s="140" t="str">
        <f>IF(D75="","*",VLOOKUP(F75,BS_ATIVIDADE[],3,FALSE))</f>
        <v>EXPANSÃO</v>
      </c>
      <c r="H75" s="105" t="s">
        <v>416</v>
      </c>
      <c r="I75" s="105"/>
      <c r="J75" s="104">
        <v>53</v>
      </c>
      <c r="K75" s="104">
        <v>123.8</v>
      </c>
      <c r="L75" s="104" t="s">
        <v>416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791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815</v>
      </c>
      <c r="BN75" s="129" t="s">
        <v>815</v>
      </c>
      <c r="BO75" s="129" t="s">
        <v>815</v>
      </c>
      <c r="BP75" s="18" t="s">
        <v>416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671</v>
      </c>
      <c r="E76" s="155">
        <v>70</v>
      </c>
      <c r="F76" s="125" t="s">
        <v>559</v>
      </c>
      <c r="G76" s="140" t="str">
        <f>IF(D76="","*",VLOOKUP(F76,BS_ATIVIDADE[],3,FALSE))</f>
        <v>OUTROS</v>
      </c>
      <c r="H76" s="105" t="s">
        <v>416</v>
      </c>
      <c r="I76" s="105" t="s">
        <v>416</v>
      </c>
      <c r="J76" s="104">
        <v>92</v>
      </c>
      <c r="K76" s="104">
        <v>104.6</v>
      </c>
      <c r="L76" s="104" t="s">
        <v>416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795</v>
      </c>
      <c r="Y76" s="128"/>
      <c r="Z76" s="103"/>
      <c r="AA76" s="104" t="s">
        <v>416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815</v>
      </c>
      <c r="BN76" s="129" t="s">
        <v>815</v>
      </c>
      <c r="BO76" s="129" t="s">
        <v>815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417</v>
      </c>
      <c r="E78" s="155"/>
      <c r="F78" s="125" t="s">
        <v>477</v>
      </c>
      <c r="G78" s="140" t="str">
        <f>IF(D78="","*",VLOOKUP(F78,BS_ATIVIDADE[],3,FALSE))</f>
        <v>EXPANSÃO</v>
      </c>
      <c r="H78" s="105" t="s">
        <v>416</v>
      </c>
      <c r="I78" s="105" t="s">
        <v>416</v>
      </c>
      <c r="J78" s="104">
        <v>70</v>
      </c>
      <c r="K78" s="104">
        <v>113.5</v>
      </c>
      <c r="L78" s="104" t="s">
        <v>416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791</v>
      </c>
      <c r="Y78" s="128"/>
      <c r="Z78" s="103"/>
      <c r="AA78" s="104" t="s">
        <v>416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417</v>
      </c>
      <c r="E79" s="155">
        <v>40</v>
      </c>
      <c r="F79" s="125" t="s">
        <v>441</v>
      </c>
      <c r="G79" s="140" t="str">
        <f>IF(D79="","*",VLOOKUP(F79,BS_ATIVIDADE[],3,FALSE))</f>
        <v>EXPANSÃO</v>
      </c>
      <c r="H79" s="105" t="s">
        <v>416</v>
      </c>
      <c r="I79" s="105" t="s">
        <v>416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791</v>
      </c>
      <c r="Y79" s="128" t="s">
        <v>794</v>
      </c>
      <c r="Z79" s="103"/>
      <c r="AA79" s="104" t="s">
        <v>416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817</v>
      </c>
      <c r="BN79" s="129" t="s">
        <v>844</v>
      </c>
      <c r="BO79" s="129" t="s">
        <v>844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737</v>
      </c>
      <c r="E80" s="155"/>
      <c r="F80" s="125" t="s">
        <v>598</v>
      </c>
      <c r="G80" s="140" t="str">
        <f>IF(D80="","*",VLOOKUP(F80,BS_ATIVIDADE[],3,FALSE))</f>
        <v>SOLDA</v>
      </c>
      <c r="H80" s="105" t="s">
        <v>416</v>
      </c>
      <c r="I80" s="105" t="s">
        <v>416</v>
      </c>
      <c r="J80" s="104">
        <v>70</v>
      </c>
      <c r="K80" s="104">
        <v>87.3</v>
      </c>
      <c r="L80" s="104" t="s">
        <v>416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791</v>
      </c>
      <c r="Y80" s="128" t="s">
        <v>794</v>
      </c>
      <c r="Z80" s="103"/>
      <c r="AA80" s="104" t="s">
        <v>416</v>
      </c>
      <c r="AB80" s="125"/>
      <c r="AC80" s="125" t="s">
        <v>416</v>
      </c>
      <c r="AD80" s="106" t="s">
        <v>416</v>
      </c>
      <c r="AE80" s="104" t="s">
        <v>416</v>
      </c>
      <c r="AF80" s="104" t="s">
        <v>416</v>
      </c>
      <c r="AG80" s="104" t="s">
        <v>416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821</v>
      </c>
      <c r="BN80" s="129" t="s">
        <v>821</v>
      </c>
      <c r="BO80" s="129" t="s">
        <v>821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521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791</v>
      </c>
      <c r="Y81" s="128" t="s">
        <v>794</v>
      </c>
      <c r="Z81" s="103"/>
      <c r="AA81" s="104">
        <v>1</v>
      </c>
      <c r="AB81" s="125" t="s">
        <v>783</v>
      </c>
      <c r="AC81" s="125" t="s">
        <v>416</v>
      </c>
      <c r="AD81" s="106">
        <v>0.29166666666666669</v>
      </c>
      <c r="AE81" s="104">
        <v>6249</v>
      </c>
      <c r="AF81" s="104" t="s">
        <v>416</v>
      </c>
      <c r="AG81" s="104" t="s">
        <v>416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821</v>
      </c>
      <c r="BN81" s="129" t="s">
        <v>821</v>
      </c>
      <c r="BO81" s="129" t="s">
        <v>821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650</v>
      </c>
      <c r="E82" s="155"/>
      <c r="F82" s="125" t="s">
        <v>609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791</v>
      </c>
      <c r="Y82" s="128" t="s">
        <v>794</v>
      </c>
      <c r="Z82" s="103"/>
      <c r="AA82" s="104">
        <v>2</v>
      </c>
      <c r="AB82" s="125" t="s">
        <v>793</v>
      </c>
      <c r="AC82" s="125" t="s">
        <v>416</v>
      </c>
      <c r="AD82" s="106">
        <v>0.29166666666666669</v>
      </c>
      <c r="AE82" s="104">
        <v>9341</v>
      </c>
      <c r="AF82" s="104" t="s">
        <v>416</v>
      </c>
      <c r="AG82" s="104" t="s">
        <v>416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804</v>
      </c>
      <c r="BN82" s="129" t="s">
        <v>825</v>
      </c>
      <c r="BO82" s="129" t="s">
        <v>890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597</v>
      </c>
      <c r="E85" s="155"/>
      <c r="F85" s="125" t="s">
        <v>521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786</v>
      </c>
      <c r="Y85" s="128" t="s">
        <v>785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810</v>
      </c>
      <c r="BN85" s="129" t="s">
        <v>830</v>
      </c>
      <c r="BO85" s="129" t="s">
        <v>938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702</v>
      </c>
      <c r="E86" s="155"/>
      <c r="F86" s="125" t="s">
        <v>602</v>
      </c>
      <c r="G86" s="140" t="str">
        <f>IF(D86="","*",VLOOKUP(F86,BS_ATIVIDADE[],3,FALSE))</f>
        <v>DORMENTE - SUBSTITUIÇÂO</v>
      </c>
      <c r="H86" s="104" t="s">
        <v>416</v>
      </c>
      <c r="I86" s="104" t="s">
        <v>416</v>
      </c>
      <c r="J86" s="104">
        <v>56</v>
      </c>
      <c r="K86" s="104">
        <v>205</v>
      </c>
      <c r="L86" s="104" t="s">
        <v>416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791</v>
      </c>
      <c r="Y86" s="128" t="s">
        <v>794</v>
      </c>
      <c r="Z86" s="103"/>
      <c r="AA86" s="104">
        <v>1</v>
      </c>
      <c r="AB86" s="125" t="s">
        <v>783</v>
      </c>
      <c r="AC86" s="125" t="s">
        <v>416</v>
      </c>
      <c r="AD86" s="106">
        <v>0.29166666666666669</v>
      </c>
      <c r="AE86" s="104">
        <v>6242</v>
      </c>
      <c r="AF86" s="104" t="s">
        <v>416</v>
      </c>
      <c r="AG86" s="104" t="s">
        <v>416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821</v>
      </c>
      <c r="BN86" s="129" t="s">
        <v>821</v>
      </c>
      <c r="BO86" s="129" t="s">
        <v>821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761</v>
      </c>
      <c r="E87" s="155">
        <v>81</v>
      </c>
      <c r="F87" s="125" t="s">
        <v>602</v>
      </c>
      <c r="G87" s="140" t="str">
        <f>IF(D87="","*",VLOOKUP(F87,BS_ATIVIDADE[],3,FALSE))</f>
        <v>DORMENTE - SUBSTITUIÇÂO</v>
      </c>
      <c r="H87" s="104" t="s">
        <v>416</v>
      </c>
      <c r="I87" s="104" t="s">
        <v>416</v>
      </c>
      <c r="J87" s="104">
        <v>56</v>
      </c>
      <c r="K87" s="104">
        <v>205</v>
      </c>
      <c r="L87" s="104" t="s">
        <v>416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791</v>
      </c>
      <c r="Y87" s="128" t="s">
        <v>794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821</v>
      </c>
      <c r="BN87" s="129" t="s">
        <v>821</v>
      </c>
      <c r="BO87" s="129" t="s">
        <v>821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651</v>
      </c>
      <c r="E88" s="155"/>
      <c r="F88" s="125" t="s">
        <v>579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791</v>
      </c>
      <c r="Y88" s="128"/>
      <c r="Z88" s="103"/>
      <c r="AA88" s="104">
        <v>1</v>
      </c>
      <c r="AB88" s="102" t="s">
        <v>783</v>
      </c>
      <c r="AC88" s="150"/>
      <c r="AD88" s="106">
        <v>0.29166666666666669</v>
      </c>
      <c r="AE88" s="104">
        <v>7629</v>
      </c>
      <c r="AF88" s="104" t="s">
        <v>416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821</v>
      </c>
      <c r="BN88" s="129" t="s">
        <v>821</v>
      </c>
      <c r="BO88" s="129" t="s">
        <v>821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567</v>
      </c>
      <c r="E90" s="155">
        <v>4</v>
      </c>
      <c r="F90" s="125" t="s">
        <v>418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791</v>
      </c>
      <c r="Y90" s="128" t="s">
        <v>794</v>
      </c>
      <c r="Z90" s="103"/>
      <c r="AA90" s="104">
        <v>1</v>
      </c>
      <c r="AB90" s="102" t="s">
        <v>783</v>
      </c>
      <c r="AC90" s="150"/>
      <c r="AD90" s="106">
        <v>0.33333333333333331</v>
      </c>
      <c r="AE90" s="104" t="s">
        <v>416</v>
      </c>
      <c r="AF90" s="104" t="s">
        <v>416</v>
      </c>
      <c r="AG90" s="104" t="s">
        <v>416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817</v>
      </c>
      <c r="BN90" s="129" t="s">
        <v>841</v>
      </c>
      <c r="BO90" s="129" t="s">
        <v>841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630</v>
      </c>
      <c r="E91" s="155"/>
      <c r="F91" s="125" t="s">
        <v>521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791</v>
      </c>
      <c r="Y91" s="128"/>
      <c r="Z91" s="103"/>
      <c r="AA91" s="104">
        <v>1</v>
      </c>
      <c r="AB91" s="102" t="s">
        <v>783</v>
      </c>
      <c r="AC91" s="125"/>
      <c r="AD91" s="106">
        <v>0.35416666666666669</v>
      </c>
      <c r="AE91" s="104" t="s">
        <v>416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575</v>
      </c>
      <c r="E92" s="155"/>
      <c r="F92" s="125" t="s">
        <v>430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416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791</v>
      </c>
      <c r="Y92" s="128" t="s">
        <v>794</v>
      </c>
      <c r="Z92" s="103"/>
      <c r="AA92" s="104">
        <v>2</v>
      </c>
      <c r="AB92" s="125" t="s">
        <v>793</v>
      </c>
      <c r="AC92" s="125" t="s">
        <v>789</v>
      </c>
      <c r="AD92" s="106">
        <v>0.33333333333333331</v>
      </c>
      <c r="AE92" s="104" t="s">
        <v>416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815</v>
      </c>
      <c r="BN92" s="129" t="s">
        <v>815</v>
      </c>
      <c r="BO92" s="129" t="s">
        <v>815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671</v>
      </c>
      <c r="E93" s="155">
        <v>87</v>
      </c>
      <c r="F93" s="125" t="s">
        <v>605</v>
      </c>
      <c r="G93" s="140" t="str">
        <f>IF(D93="","*",VLOOKUP(F93,BS_ATIVIDADE[],3,FALSE))</f>
        <v>TRILHO - SUBSTITUIÇÂO</v>
      </c>
      <c r="H93" s="105" t="s">
        <v>416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795</v>
      </c>
      <c r="Y93" s="128"/>
      <c r="Z93" s="103"/>
      <c r="AA93" s="104" t="s">
        <v>416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815</v>
      </c>
      <c r="BN93" s="129" t="s">
        <v>815</v>
      </c>
      <c r="BO93" s="129" t="s">
        <v>815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685</v>
      </c>
      <c r="E94" s="155">
        <v>57</v>
      </c>
      <c r="F94" s="125" t="s">
        <v>549</v>
      </c>
      <c r="G94" s="140" t="str">
        <f>IF(D94="","*",VLOOKUP(F94,BS_ATIVIDADE[],3,FALSE))</f>
        <v>MODERNIZAÇÃO</v>
      </c>
      <c r="H94" s="105" t="s">
        <v>416</v>
      </c>
      <c r="I94" s="105" t="s">
        <v>416</v>
      </c>
      <c r="J94" s="104">
        <v>48</v>
      </c>
      <c r="K94" s="104">
        <v>123.363</v>
      </c>
      <c r="L94" s="104" t="s">
        <v>416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791</v>
      </c>
      <c r="Y94" s="128" t="s">
        <v>794</v>
      </c>
      <c r="Z94" s="103"/>
      <c r="AA94" s="104" t="s">
        <v>416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817</v>
      </c>
      <c r="BN94" s="129" t="s">
        <v>833</v>
      </c>
      <c r="BO94" s="129" t="s">
        <v>919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771</v>
      </c>
      <c r="E95" s="155">
        <v>58</v>
      </c>
      <c r="F95" s="125" t="s">
        <v>549</v>
      </c>
      <c r="G95" s="140" t="str">
        <f>IF(D95="","*",VLOOKUP(F95,BS_ATIVIDADE[],3,FALSE))</f>
        <v>MODERNIZAÇÃO</v>
      </c>
      <c r="H95" s="105" t="s">
        <v>416</v>
      </c>
      <c r="I95" s="105" t="s">
        <v>416</v>
      </c>
      <c r="J95" s="104">
        <v>48</v>
      </c>
      <c r="K95" s="104">
        <v>123.465</v>
      </c>
      <c r="L95" s="104" t="s">
        <v>416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791</v>
      </c>
      <c r="Y95" s="128" t="s">
        <v>794</v>
      </c>
      <c r="Z95" s="103"/>
      <c r="AA95" s="104" t="s">
        <v>416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817</v>
      </c>
      <c r="BN95" s="129" t="s">
        <v>833</v>
      </c>
      <c r="BO95" s="129" t="s">
        <v>919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715</v>
      </c>
      <c r="E98" s="155">
        <v>92</v>
      </c>
      <c r="F98" s="125" t="s">
        <v>598</v>
      </c>
      <c r="G98" s="140" t="str">
        <f>IF(D98="","*",VLOOKUP(F98,BS_ATIVIDADE[],3,FALSE))</f>
        <v>SOLDA</v>
      </c>
      <c r="H98" s="105" t="s">
        <v>416</v>
      </c>
      <c r="I98" s="104" t="s">
        <v>416</v>
      </c>
      <c r="J98" s="104">
        <v>54</v>
      </c>
      <c r="K98" s="104">
        <v>65.3</v>
      </c>
      <c r="L98" s="104" t="s">
        <v>416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791</v>
      </c>
      <c r="Y98" s="128" t="s">
        <v>794</v>
      </c>
      <c r="Z98" s="103"/>
      <c r="AA98" s="104" t="s">
        <v>416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817</v>
      </c>
      <c r="BN98" s="129" t="s">
        <v>841</v>
      </c>
      <c r="BO98" s="129" t="s">
        <v>841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696</v>
      </c>
      <c r="E99" s="155">
        <v>93</v>
      </c>
      <c r="F99" s="125" t="s">
        <v>494</v>
      </c>
      <c r="G99" s="140" t="str">
        <f>IF(D99="","*",VLOOKUP(F99,BS_ATIVIDADE[],3,FALSE))</f>
        <v>LIMPEZA LASTRO</v>
      </c>
      <c r="H99" s="105" t="s">
        <v>416</v>
      </c>
      <c r="I99" s="105" t="s">
        <v>416</v>
      </c>
      <c r="J99" s="104">
        <v>53</v>
      </c>
      <c r="K99" s="104">
        <v>109</v>
      </c>
      <c r="L99" s="104" t="s">
        <v>416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791</v>
      </c>
      <c r="Y99" s="128" t="s">
        <v>785</v>
      </c>
      <c r="Z99" s="103"/>
      <c r="AA99" s="104" t="s">
        <v>416</v>
      </c>
      <c r="AB99" s="102"/>
      <c r="AC99" s="150"/>
      <c r="AD99" s="106" t="s">
        <v>416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811</v>
      </c>
      <c r="BN99" s="129" t="s">
        <v>840</v>
      </c>
      <c r="BO99" s="129" t="s">
        <v>891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622</v>
      </c>
      <c r="E100" s="155">
        <v>60</v>
      </c>
      <c r="F100" s="125" t="s">
        <v>521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791</v>
      </c>
      <c r="Y100" s="128" t="s">
        <v>794</v>
      </c>
      <c r="Z100" s="103"/>
      <c r="AA100" s="104">
        <v>1</v>
      </c>
      <c r="AB100" s="102" t="s">
        <v>783</v>
      </c>
      <c r="AC100" s="150"/>
      <c r="AD100" s="106">
        <v>0.35416666666666669</v>
      </c>
      <c r="AE100" s="104">
        <v>2235</v>
      </c>
      <c r="AF100" s="104" t="s">
        <v>416</v>
      </c>
      <c r="AG100" s="104" t="s">
        <v>416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808</v>
      </c>
      <c r="BN100" s="129" t="s">
        <v>828</v>
      </c>
      <c r="BO100" s="129" t="s">
        <v>895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417</v>
      </c>
      <c r="E101" s="155">
        <v>94</v>
      </c>
      <c r="F101" s="125" t="s">
        <v>477</v>
      </c>
      <c r="G101" s="140" t="str">
        <f>IF(D101="","*",VLOOKUP(F101,BS_ATIVIDADE[],3,FALSE))</f>
        <v>EXPANSÃO</v>
      </c>
      <c r="H101" s="105" t="s">
        <v>416</v>
      </c>
      <c r="I101" s="105" t="s">
        <v>416</v>
      </c>
      <c r="J101" s="104">
        <v>30</v>
      </c>
      <c r="K101" s="104">
        <v>109</v>
      </c>
      <c r="L101" s="104" t="s">
        <v>416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791</v>
      </c>
      <c r="Y101" s="128" t="s">
        <v>794</v>
      </c>
      <c r="Z101" s="103"/>
      <c r="AA101" s="104" t="s">
        <v>416</v>
      </c>
      <c r="AB101" s="102"/>
      <c r="AC101" s="150"/>
      <c r="AD101" s="106" t="s">
        <v>416</v>
      </c>
      <c r="AE101" s="104" t="s">
        <v>416</v>
      </c>
      <c r="AF101" s="104" t="s">
        <v>416</v>
      </c>
      <c r="AG101" s="104" t="s">
        <v>416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416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817</v>
      </c>
      <c r="BN101" s="129" t="s">
        <v>841</v>
      </c>
      <c r="BO101" s="129" t="s">
        <v>841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654</v>
      </c>
      <c r="E102" s="155">
        <v>94</v>
      </c>
      <c r="F102" s="125" t="s">
        <v>609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791</v>
      </c>
      <c r="Y102" s="128" t="s">
        <v>794</v>
      </c>
      <c r="Z102" s="103"/>
      <c r="AA102" s="104" t="s">
        <v>1202</v>
      </c>
      <c r="AB102" s="102" t="s">
        <v>783</v>
      </c>
      <c r="AC102" s="150" t="s">
        <v>789</v>
      </c>
      <c r="AD102" s="106">
        <v>0.3125</v>
      </c>
      <c r="AE102" s="104">
        <v>9038</v>
      </c>
      <c r="AF102" s="104" t="s">
        <v>416</v>
      </c>
      <c r="AG102" s="104" t="s">
        <v>416</v>
      </c>
      <c r="AH102" s="15"/>
      <c r="AI102" s="125" t="s">
        <v>591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811</v>
      </c>
      <c r="BN102" s="129" t="s">
        <v>840</v>
      </c>
      <c r="BO102" s="129" t="s">
        <v>950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417</v>
      </c>
      <c r="E105" s="155"/>
      <c r="F105" s="125" t="s">
        <v>477</v>
      </c>
      <c r="G105" s="140" t="str">
        <f>IF(D105="","*",VLOOKUP(F105,BS_ATIVIDADE[],3,FALSE))</f>
        <v>EXPANSÃO</v>
      </c>
      <c r="H105" s="105" t="s">
        <v>416</v>
      </c>
      <c r="I105" s="105" t="s">
        <v>416</v>
      </c>
      <c r="J105" s="104">
        <v>70</v>
      </c>
      <c r="K105" s="104">
        <v>113.5</v>
      </c>
      <c r="L105" s="104" t="s">
        <v>416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791</v>
      </c>
      <c r="Y105" s="128"/>
      <c r="Z105" s="103"/>
      <c r="AA105" s="104" t="s">
        <v>416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417</v>
      </c>
      <c r="E106" s="155">
        <v>40</v>
      </c>
      <c r="F106" s="125" t="s">
        <v>441</v>
      </c>
      <c r="G106" s="140" t="str">
        <f>IF(D106="","*",VLOOKUP(F106,BS_ATIVIDADE[],3,FALSE))</f>
        <v>EXPANSÃO</v>
      </c>
      <c r="H106" s="105" t="s">
        <v>416</v>
      </c>
      <c r="I106" s="105" t="s">
        <v>416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791</v>
      </c>
      <c r="Y106" s="128" t="s">
        <v>794</v>
      </c>
      <c r="Z106" s="103"/>
      <c r="AA106" s="104" t="s">
        <v>416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810</v>
      </c>
      <c r="BN106" s="129" t="s">
        <v>839</v>
      </c>
      <c r="BO106" s="129" t="s">
        <v>900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737</v>
      </c>
      <c r="E107" s="155"/>
      <c r="F107" s="125" t="s">
        <v>598</v>
      </c>
      <c r="G107" s="140" t="str">
        <f>IF(D107="","*",VLOOKUP(F107,BS_ATIVIDADE[],3,FALSE))</f>
        <v>SOLDA</v>
      </c>
      <c r="H107" s="105" t="s">
        <v>416</v>
      </c>
      <c r="I107" s="105" t="s">
        <v>416</v>
      </c>
      <c r="J107" s="104">
        <v>70</v>
      </c>
      <c r="K107" s="104">
        <v>87.3</v>
      </c>
      <c r="L107" s="104" t="s">
        <v>416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791</v>
      </c>
      <c r="Y107" s="128" t="s">
        <v>794</v>
      </c>
      <c r="Z107" s="103"/>
      <c r="AA107" s="104" t="s">
        <v>416</v>
      </c>
      <c r="AB107" s="125"/>
      <c r="AC107" s="125" t="s">
        <v>416</v>
      </c>
      <c r="AD107" s="106" t="s">
        <v>416</v>
      </c>
      <c r="AE107" s="104" t="s">
        <v>416</v>
      </c>
      <c r="AF107" s="104" t="s">
        <v>416</v>
      </c>
      <c r="AG107" s="104" t="s">
        <v>416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815</v>
      </c>
      <c r="BN107" s="129" t="s">
        <v>1209</v>
      </c>
      <c r="BO107" s="129" t="s">
        <v>1209</v>
      </c>
      <c r="BP107" s="18" t="s">
        <v>416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521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791</v>
      </c>
      <c r="Y108" s="128" t="s">
        <v>794</v>
      </c>
      <c r="Z108" s="103"/>
      <c r="AA108" s="104">
        <v>1</v>
      </c>
      <c r="AB108" s="125" t="s">
        <v>783</v>
      </c>
      <c r="AC108" s="125" t="s">
        <v>416</v>
      </c>
      <c r="AD108" s="106">
        <v>0.29166666666666669</v>
      </c>
      <c r="AE108" s="104">
        <v>6249</v>
      </c>
      <c r="AF108" s="104" t="s">
        <v>416</v>
      </c>
      <c r="AG108" s="104" t="s">
        <v>416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810</v>
      </c>
      <c r="BN108" s="129" t="s">
        <v>839</v>
      </c>
      <c r="BO108" s="129" t="s">
        <v>900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650</v>
      </c>
      <c r="E109" s="155"/>
      <c r="F109" s="125" t="s">
        <v>609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791</v>
      </c>
      <c r="Y109" s="128" t="s">
        <v>794</v>
      </c>
      <c r="Z109" s="103"/>
      <c r="AA109" s="104">
        <v>2</v>
      </c>
      <c r="AB109" s="125" t="s">
        <v>793</v>
      </c>
      <c r="AC109" s="125" t="s">
        <v>416</v>
      </c>
      <c r="AD109" s="106">
        <v>0.29166666666666669</v>
      </c>
      <c r="AE109" s="104">
        <v>9341</v>
      </c>
      <c r="AF109" s="104" t="s">
        <v>416</v>
      </c>
      <c r="AG109" s="104" t="s">
        <v>416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810</v>
      </c>
      <c r="BN109" s="129" t="s">
        <v>839</v>
      </c>
      <c r="BO109" s="129" t="s">
        <v>900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597</v>
      </c>
      <c r="E111" s="155"/>
      <c r="F111" s="125" t="s">
        <v>521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791</v>
      </c>
      <c r="Y111" s="128" t="s">
        <v>794</v>
      </c>
      <c r="Z111" s="103"/>
      <c r="AA111" s="104">
        <v>1</v>
      </c>
      <c r="AB111" s="102" t="s">
        <v>783</v>
      </c>
      <c r="AC111" s="150"/>
      <c r="AD111" s="106">
        <v>0.33333333333333331</v>
      </c>
      <c r="AE111" s="104" t="s">
        <v>416</v>
      </c>
      <c r="AF111" s="104" t="s">
        <v>416</v>
      </c>
      <c r="AG111" s="104" t="s">
        <v>416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807</v>
      </c>
      <c r="BN111" s="129" t="s">
        <v>827</v>
      </c>
      <c r="BO111" s="129" t="s">
        <v>932</v>
      </c>
      <c r="BP111" s="18" t="s">
        <v>932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702</v>
      </c>
      <c r="E112" s="155"/>
      <c r="F112" s="125" t="s">
        <v>602</v>
      </c>
      <c r="G112" s="140" t="str">
        <f>IF(D112="","*",VLOOKUP(F112,BS_ATIVIDADE[],3,FALSE))</f>
        <v>DORMENTE - SUBSTITUIÇÂO</v>
      </c>
      <c r="H112" s="104" t="s">
        <v>416</v>
      </c>
      <c r="I112" s="104" t="s">
        <v>416</v>
      </c>
      <c r="J112" s="104">
        <v>56</v>
      </c>
      <c r="K112" s="104">
        <v>205</v>
      </c>
      <c r="L112" s="104" t="s">
        <v>416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791</v>
      </c>
      <c r="Y112" s="128" t="s">
        <v>794</v>
      </c>
      <c r="Z112" s="103"/>
      <c r="AA112" s="104" t="s">
        <v>416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821</v>
      </c>
      <c r="BN112" s="129" t="s">
        <v>821</v>
      </c>
      <c r="BO112" s="129" t="s">
        <v>821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761</v>
      </c>
      <c r="E113" s="155">
        <v>81</v>
      </c>
      <c r="F113" s="125" t="s">
        <v>602</v>
      </c>
      <c r="G113" s="140" t="str">
        <f>IF(D113="","*",VLOOKUP(F113,BS_ATIVIDADE[],3,FALSE))</f>
        <v>DORMENTE - SUBSTITUIÇÂO</v>
      </c>
      <c r="H113" s="104" t="s">
        <v>416</v>
      </c>
      <c r="I113" s="104" t="s">
        <v>416</v>
      </c>
      <c r="J113" s="104">
        <v>56</v>
      </c>
      <c r="K113" s="104">
        <v>205</v>
      </c>
      <c r="L113" s="104" t="s">
        <v>416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791</v>
      </c>
      <c r="Y113" s="128" t="s">
        <v>794</v>
      </c>
      <c r="Z113" s="103"/>
      <c r="AA113" s="104" t="s">
        <v>416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821</v>
      </c>
      <c r="BN113" s="129" t="s">
        <v>821</v>
      </c>
      <c r="BO113" s="129" t="s">
        <v>821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691</v>
      </c>
      <c r="E114" s="155">
        <v>108</v>
      </c>
      <c r="F114" s="125" t="s">
        <v>598</v>
      </c>
      <c r="G114" s="140" t="str">
        <f>IF(D114="","*",VLOOKUP(F114,BS_ATIVIDADE[],3,FALSE))</f>
        <v>SOLDA</v>
      </c>
      <c r="H114" s="105" t="s">
        <v>416</v>
      </c>
      <c r="I114" s="105" t="s">
        <v>416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791</v>
      </c>
      <c r="Y114" s="128" t="s">
        <v>794</v>
      </c>
      <c r="Z114" s="103"/>
      <c r="AA114" s="104" t="s">
        <v>416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821</v>
      </c>
      <c r="BN114" s="129" t="s">
        <v>821</v>
      </c>
      <c r="BO114" s="129" t="s">
        <v>821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651</v>
      </c>
      <c r="E115" s="155"/>
      <c r="F115" s="125" t="s">
        <v>579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791</v>
      </c>
      <c r="Y115" s="128" t="s">
        <v>794</v>
      </c>
      <c r="Z115" s="103"/>
      <c r="AA115" s="104">
        <v>1</v>
      </c>
      <c r="AB115" s="102" t="s">
        <v>783</v>
      </c>
      <c r="AC115" s="150"/>
      <c r="AD115" s="106">
        <v>0.29166666666666669</v>
      </c>
      <c r="AE115" s="104">
        <v>7629</v>
      </c>
      <c r="AF115" s="104" t="s">
        <v>416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810</v>
      </c>
      <c r="BN115" s="129" t="s">
        <v>839</v>
      </c>
      <c r="BO115" s="129" t="s">
        <v>900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567</v>
      </c>
      <c r="E116" s="155">
        <v>4</v>
      </c>
      <c r="F116" s="125" t="s">
        <v>418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791</v>
      </c>
      <c r="Y116" s="128" t="s">
        <v>794</v>
      </c>
      <c r="Z116" s="103"/>
      <c r="AA116" s="104">
        <v>1</v>
      </c>
      <c r="AB116" s="102" t="s">
        <v>783</v>
      </c>
      <c r="AC116" s="150"/>
      <c r="AD116" s="106">
        <v>0.33333333333333331</v>
      </c>
      <c r="AE116" s="104">
        <v>6251</v>
      </c>
      <c r="AF116" s="104" t="s">
        <v>416</v>
      </c>
      <c r="AG116" s="104" t="s">
        <v>416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815</v>
      </c>
      <c r="BN116" s="129" t="s">
        <v>815</v>
      </c>
      <c r="BO116" s="129" t="s">
        <v>815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630</v>
      </c>
      <c r="E117" s="155"/>
      <c r="F117" s="125" t="s">
        <v>521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791</v>
      </c>
      <c r="Y117" s="128"/>
      <c r="Z117" s="103"/>
      <c r="AA117" s="104">
        <v>1</v>
      </c>
      <c r="AB117" s="102" t="s">
        <v>783</v>
      </c>
      <c r="AC117" s="125"/>
      <c r="AD117" s="106">
        <v>0.35416666666666669</v>
      </c>
      <c r="AE117" s="104" t="s">
        <v>416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575</v>
      </c>
      <c r="E118" s="155"/>
      <c r="F118" s="125" t="s">
        <v>430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416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791</v>
      </c>
      <c r="Y118" s="128"/>
      <c r="Z118" s="103"/>
      <c r="AA118" s="104">
        <v>2</v>
      </c>
      <c r="AB118" s="125" t="s">
        <v>793</v>
      </c>
      <c r="AC118" s="125" t="s">
        <v>789</v>
      </c>
      <c r="AD118" s="106">
        <v>0.33333333333333331</v>
      </c>
      <c r="AE118" s="104" t="s">
        <v>416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685</v>
      </c>
      <c r="E119" s="155">
        <v>57</v>
      </c>
      <c r="F119" s="125" t="s">
        <v>549</v>
      </c>
      <c r="G119" s="140" t="str">
        <f>IF(D119="","*",VLOOKUP(F119,BS_ATIVIDADE[],3,FALSE))</f>
        <v>MODERNIZAÇÃO</v>
      </c>
      <c r="H119" s="105" t="s">
        <v>416</v>
      </c>
      <c r="I119" s="105" t="s">
        <v>416</v>
      </c>
      <c r="J119" s="104">
        <v>48</v>
      </c>
      <c r="K119" s="104">
        <v>123.363</v>
      </c>
      <c r="L119" s="104" t="s">
        <v>416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791</v>
      </c>
      <c r="Y119" s="128" t="s">
        <v>794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813</v>
      </c>
      <c r="BN119" s="129" t="s">
        <v>840</v>
      </c>
      <c r="BO119" s="129" t="s">
        <v>891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771</v>
      </c>
      <c r="E120" s="155">
        <v>58</v>
      </c>
      <c r="F120" s="125" t="s">
        <v>549</v>
      </c>
      <c r="G120" s="140" t="str">
        <f>IF(D120="","*",VLOOKUP(F120,BS_ATIVIDADE[],3,FALSE))</f>
        <v>MODERNIZAÇÃO</v>
      </c>
      <c r="H120" s="105" t="s">
        <v>416</v>
      </c>
      <c r="I120" s="105" t="s">
        <v>416</v>
      </c>
      <c r="J120" s="104">
        <v>48</v>
      </c>
      <c r="K120" s="104">
        <v>123.465</v>
      </c>
      <c r="L120" s="104" t="s">
        <v>416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791</v>
      </c>
      <c r="Y120" s="128" t="s">
        <v>794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815</v>
      </c>
      <c r="BN120" s="129" t="s">
        <v>815</v>
      </c>
      <c r="BO120" s="129" t="s">
        <v>815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652</v>
      </c>
      <c r="E121" s="155">
        <v>114</v>
      </c>
      <c r="F121" s="125" t="s">
        <v>579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791</v>
      </c>
      <c r="Y121" s="128" t="s">
        <v>794</v>
      </c>
      <c r="Z121" s="103"/>
      <c r="AA121" s="104">
        <v>1</v>
      </c>
      <c r="AB121" s="102" t="s">
        <v>783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806</v>
      </c>
      <c r="BN121" s="129" t="s">
        <v>826</v>
      </c>
      <c r="BO121" s="129" t="s">
        <v>892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666</v>
      </c>
      <c r="E122" s="155">
        <v>115</v>
      </c>
      <c r="F122" s="125" t="s">
        <v>538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791</v>
      </c>
      <c r="Y122" s="128" t="s">
        <v>794</v>
      </c>
      <c r="Z122" s="103"/>
      <c r="AA122" s="104">
        <v>1</v>
      </c>
      <c r="AB122" s="102" t="s">
        <v>783</v>
      </c>
      <c r="AC122" s="150"/>
      <c r="AD122" s="106">
        <v>0.29166666666666669</v>
      </c>
      <c r="AE122" s="104" t="s">
        <v>416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815</v>
      </c>
      <c r="BN122" s="129" t="s">
        <v>815</v>
      </c>
      <c r="BO122" s="129" t="s">
        <v>815</v>
      </c>
      <c r="BP122" s="18" t="s">
        <v>416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715</v>
      </c>
      <c r="E123" s="155">
        <v>92</v>
      </c>
      <c r="F123" s="125" t="s">
        <v>598</v>
      </c>
      <c r="G123" s="140" t="str">
        <f>IF(D123="","*",VLOOKUP(F123,BS_ATIVIDADE[],3,FALSE))</f>
        <v>SOLDA</v>
      </c>
      <c r="H123" s="105" t="s">
        <v>416</v>
      </c>
      <c r="I123" s="104" t="s">
        <v>416</v>
      </c>
      <c r="J123" s="104">
        <v>54</v>
      </c>
      <c r="K123" s="104">
        <v>65.3</v>
      </c>
      <c r="L123" s="104" t="s">
        <v>416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791</v>
      </c>
      <c r="Y123" s="128" t="s">
        <v>794</v>
      </c>
      <c r="Z123" s="103"/>
      <c r="AA123" s="104" t="s">
        <v>416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817</v>
      </c>
      <c r="BN123" s="129" t="s">
        <v>833</v>
      </c>
      <c r="BO123" s="129" t="s">
        <v>919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654</v>
      </c>
      <c r="E124" s="155">
        <v>118</v>
      </c>
      <c r="F124" s="125" t="s">
        <v>430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416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786</v>
      </c>
      <c r="Y124" s="128" t="s">
        <v>785</v>
      </c>
      <c r="Z124" s="103"/>
      <c r="AA124" s="104">
        <v>1</v>
      </c>
      <c r="AB124" s="102" t="s">
        <v>783</v>
      </c>
      <c r="AC124" s="150"/>
      <c r="AD124" s="106">
        <v>0.29166666666666669</v>
      </c>
      <c r="AE124" s="104">
        <v>9038</v>
      </c>
      <c r="AF124" s="104" t="s">
        <v>416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815</v>
      </c>
      <c r="BN124" s="129" t="s">
        <v>815</v>
      </c>
      <c r="BO124" s="129" t="s">
        <v>815</v>
      </c>
      <c r="BP124" s="18" t="s">
        <v>416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696</v>
      </c>
      <c r="E125" s="155">
        <v>93</v>
      </c>
      <c r="F125" s="125" t="s">
        <v>494</v>
      </c>
      <c r="G125" s="140" t="str">
        <f>IF(D125="","*",VLOOKUP(F125,BS_ATIVIDADE[],3,FALSE))</f>
        <v>LIMPEZA LASTRO</v>
      </c>
      <c r="H125" s="105" t="s">
        <v>416</v>
      </c>
      <c r="I125" s="105" t="s">
        <v>416</v>
      </c>
      <c r="J125" s="104">
        <v>53</v>
      </c>
      <c r="K125" s="104">
        <v>109.05</v>
      </c>
      <c r="L125" s="104" t="s">
        <v>416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791</v>
      </c>
      <c r="Y125" s="128" t="s">
        <v>794</v>
      </c>
      <c r="Z125" s="103"/>
      <c r="AA125" s="104" t="s">
        <v>416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815</v>
      </c>
      <c r="BN125" s="129" t="s">
        <v>815</v>
      </c>
      <c r="BO125" s="129" t="s">
        <v>815</v>
      </c>
      <c r="BP125" s="18" t="s">
        <v>416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622</v>
      </c>
      <c r="E126" s="155">
        <v>60</v>
      </c>
      <c r="F126" s="125" t="s">
        <v>521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791</v>
      </c>
      <c r="Y126" s="128" t="s">
        <v>794</v>
      </c>
      <c r="Z126" s="103"/>
      <c r="AA126" s="104">
        <v>1</v>
      </c>
      <c r="AB126" s="102" t="s">
        <v>783</v>
      </c>
      <c r="AC126" s="150"/>
      <c r="AD126" s="106">
        <v>0.35416666666666669</v>
      </c>
      <c r="AE126" s="104">
        <v>2235</v>
      </c>
      <c r="AF126" s="104" t="s">
        <v>416</v>
      </c>
      <c r="AG126" s="104" t="s">
        <v>416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810</v>
      </c>
      <c r="BN126" s="129" t="s">
        <v>839</v>
      </c>
      <c r="BO126" s="129" t="s">
        <v>900</v>
      </c>
      <c r="BP126" s="18" t="s">
        <v>416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426</v>
      </c>
      <c r="E127" s="155">
        <v>121</v>
      </c>
      <c r="F127" s="125" t="s">
        <v>559</v>
      </c>
      <c r="G127" s="140" t="str">
        <f>IF(D127="","*",VLOOKUP(F127,BS_ATIVIDADE[],3,FALSE))</f>
        <v>OUTROS</v>
      </c>
      <c r="H127" s="105" t="s">
        <v>416</v>
      </c>
      <c r="I127" s="105" t="s">
        <v>416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791</v>
      </c>
      <c r="Y127" s="128" t="s">
        <v>794</v>
      </c>
      <c r="Z127" s="103"/>
      <c r="AA127" s="104" t="s">
        <v>416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817</v>
      </c>
      <c r="BN127" s="129" t="s">
        <v>841</v>
      </c>
      <c r="BO127" s="129" t="s">
        <v>841</v>
      </c>
      <c r="BP127" s="18" t="s">
        <v>416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417</v>
      </c>
      <c r="E128" s="155">
        <v>94</v>
      </c>
      <c r="F128" s="125" t="s">
        <v>477</v>
      </c>
      <c r="G128" s="140" t="str">
        <f>IF(D128="","*",VLOOKUP(F128,BS_ATIVIDADE[],3,FALSE))</f>
        <v>EXPANSÃO</v>
      </c>
      <c r="H128" s="105" t="s">
        <v>416</v>
      </c>
      <c r="I128" s="105" t="s">
        <v>416</v>
      </c>
      <c r="J128" s="104">
        <v>53</v>
      </c>
      <c r="K128" s="104">
        <v>123.59</v>
      </c>
      <c r="L128" s="104" t="s">
        <v>416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791</v>
      </c>
      <c r="Y128" s="128" t="s">
        <v>794</v>
      </c>
      <c r="Z128" s="103"/>
      <c r="AA128" s="104" t="s">
        <v>416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817</v>
      </c>
      <c r="BN128" s="129" t="s">
        <v>841</v>
      </c>
      <c r="BO128" s="129" t="s">
        <v>841</v>
      </c>
      <c r="BP128" s="18" t="s">
        <v>416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417</v>
      </c>
      <c r="E131" s="155"/>
      <c r="F131" s="125" t="s">
        <v>477</v>
      </c>
      <c r="G131" s="140" t="str">
        <f>IF(D131="","*",VLOOKUP(F131,BS_ATIVIDADE[],3,FALSE))</f>
        <v>EXPANSÃO</v>
      </c>
      <c r="H131" s="105" t="s">
        <v>416</v>
      </c>
      <c r="I131" s="105" t="s">
        <v>416</v>
      </c>
      <c r="J131" s="104">
        <v>70</v>
      </c>
      <c r="K131" s="104">
        <v>113.5</v>
      </c>
      <c r="L131" s="104" t="s">
        <v>416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791</v>
      </c>
      <c r="Y131" s="128"/>
      <c r="Z131" s="103"/>
      <c r="AA131" s="104" t="s">
        <v>416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417</v>
      </c>
      <c r="E132" s="155">
        <v>40</v>
      </c>
      <c r="F132" s="125" t="s">
        <v>441</v>
      </c>
      <c r="G132" s="140" t="str">
        <f>IF(D132="","*",VLOOKUP(F132,BS_ATIVIDADE[],3,FALSE))</f>
        <v>EXPANSÃO</v>
      </c>
      <c r="H132" s="105" t="s">
        <v>416</v>
      </c>
      <c r="I132" s="105" t="s">
        <v>416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791</v>
      </c>
      <c r="Y132" s="128" t="s">
        <v>794</v>
      </c>
      <c r="Z132" s="103"/>
      <c r="AA132" s="104" t="s">
        <v>416</v>
      </c>
      <c r="AB132" s="102"/>
      <c r="AC132" s="150"/>
      <c r="AD132" s="106"/>
      <c r="AE132" s="104"/>
      <c r="AF132" s="104"/>
      <c r="AG132" s="104"/>
      <c r="AH132" s="15"/>
      <c r="AI132" s="125" t="s">
        <v>477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815</v>
      </c>
      <c r="BN132" s="129" t="s">
        <v>815</v>
      </c>
      <c r="BO132" s="129" t="s">
        <v>815</v>
      </c>
      <c r="BP132" s="18" t="s">
        <v>416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737</v>
      </c>
      <c r="E133" s="155"/>
      <c r="F133" s="125" t="s">
        <v>598</v>
      </c>
      <c r="G133" s="140" t="str">
        <f>IF(D133="","*",VLOOKUP(F133,BS_ATIVIDADE[],3,FALSE))</f>
        <v>SOLDA</v>
      </c>
      <c r="H133" s="105" t="s">
        <v>416</v>
      </c>
      <c r="I133" s="105" t="s">
        <v>416</v>
      </c>
      <c r="J133" s="104">
        <v>70</v>
      </c>
      <c r="K133" s="104">
        <v>87.3</v>
      </c>
      <c r="L133" s="104" t="s">
        <v>416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786</v>
      </c>
      <c r="Y133" s="128" t="s">
        <v>794</v>
      </c>
      <c r="Z133" s="103"/>
      <c r="AA133" s="104" t="s">
        <v>416</v>
      </c>
      <c r="AB133" s="125"/>
      <c r="AC133" s="125" t="s">
        <v>416</v>
      </c>
      <c r="AD133" s="106" t="s">
        <v>416</v>
      </c>
      <c r="AE133" s="104" t="s">
        <v>416</v>
      </c>
      <c r="AF133" s="104" t="s">
        <v>416</v>
      </c>
      <c r="AG133" s="104" t="s">
        <v>416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811</v>
      </c>
      <c r="BN133" s="129" t="s">
        <v>840</v>
      </c>
      <c r="BO133" s="129" t="s">
        <v>891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521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791</v>
      </c>
      <c r="Y134" s="128" t="s">
        <v>794</v>
      </c>
      <c r="Z134" s="103"/>
      <c r="AA134" s="104">
        <v>1</v>
      </c>
      <c r="AB134" s="125" t="s">
        <v>783</v>
      </c>
      <c r="AC134" s="125" t="s">
        <v>416</v>
      </c>
      <c r="AD134" s="106">
        <v>0.29166666666666669</v>
      </c>
      <c r="AE134" s="104">
        <v>6249</v>
      </c>
      <c r="AF134" s="104" t="s">
        <v>416</v>
      </c>
      <c r="AG134" s="104" t="s">
        <v>416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810</v>
      </c>
      <c r="BN134" s="129" t="s">
        <v>839</v>
      </c>
      <c r="BO134" s="129" t="s">
        <v>900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650</v>
      </c>
      <c r="E135" s="155"/>
      <c r="F135" s="125" t="s">
        <v>609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791</v>
      </c>
      <c r="Y135" s="128" t="s">
        <v>794</v>
      </c>
      <c r="Z135" s="103"/>
      <c r="AA135" s="104">
        <v>2</v>
      </c>
      <c r="AB135" s="125" t="s">
        <v>793</v>
      </c>
      <c r="AC135" s="125" t="s">
        <v>416</v>
      </c>
      <c r="AD135" s="106">
        <v>0.29166666666666669</v>
      </c>
      <c r="AE135" s="104">
        <v>9341</v>
      </c>
      <c r="AF135" s="104" t="s">
        <v>416</v>
      </c>
      <c r="AG135" s="104" t="s">
        <v>416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810</v>
      </c>
      <c r="BN135" s="129" t="s">
        <v>839</v>
      </c>
      <c r="BO135" s="129" t="s">
        <v>900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690</v>
      </c>
      <c r="E136" s="155">
        <v>130</v>
      </c>
      <c r="F136" s="125" t="s">
        <v>598</v>
      </c>
      <c r="G136" s="140" t="str">
        <f>IF(D136="","*",VLOOKUP(F136,BS_ATIVIDADE[],3,FALSE))</f>
        <v>SOLDA</v>
      </c>
      <c r="H136" s="105" t="s">
        <v>416</v>
      </c>
      <c r="I136" s="105" t="s">
        <v>416</v>
      </c>
      <c r="J136" s="104">
        <v>48</v>
      </c>
      <c r="K136" s="104">
        <v>91.5</v>
      </c>
      <c r="L136" s="104" t="s">
        <v>416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791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815</v>
      </c>
      <c r="BN136" s="129" t="s">
        <v>815</v>
      </c>
      <c r="BO136" s="129" t="s">
        <v>815</v>
      </c>
      <c r="BP136" s="18" t="s">
        <v>416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718</v>
      </c>
      <c r="E137" s="155">
        <v>131</v>
      </c>
      <c r="F137" s="125" t="s">
        <v>598</v>
      </c>
      <c r="G137" s="140" t="str">
        <f>IF(D137="","*",VLOOKUP(F137,BS_ATIVIDADE[],3,FALSE))</f>
        <v>SOLDA</v>
      </c>
      <c r="H137" s="105" t="s">
        <v>416</v>
      </c>
      <c r="I137" s="105" t="s">
        <v>416</v>
      </c>
      <c r="J137" s="104">
        <v>48</v>
      </c>
      <c r="K137" s="104">
        <v>91.5</v>
      </c>
      <c r="L137" s="104" t="s">
        <v>416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791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815</v>
      </c>
      <c r="BN137" s="129" t="s">
        <v>815</v>
      </c>
      <c r="BO137" s="129" t="s">
        <v>815</v>
      </c>
      <c r="BP137" s="18" t="s">
        <v>416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597</v>
      </c>
      <c r="E138" s="155"/>
      <c r="F138" s="125" t="s">
        <v>521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791</v>
      </c>
      <c r="Y138" s="128" t="s">
        <v>794</v>
      </c>
      <c r="Z138" s="103"/>
      <c r="AA138" s="104">
        <v>1</v>
      </c>
      <c r="AB138" s="102" t="s">
        <v>783</v>
      </c>
      <c r="AC138" s="150"/>
      <c r="AD138" s="106">
        <v>0.33333333333333331</v>
      </c>
      <c r="AE138" s="104" t="s">
        <v>416</v>
      </c>
      <c r="AF138" s="104" t="s">
        <v>416</v>
      </c>
      <c r="AG138" s="104" t="s">
        <v>416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810</v>
      </c>
      <c r="BN138" s="129" t="s">
        <v>839</v>
      </c>
      <c r="BO138" s="129" t="s">
        <v>900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702</v>
      </c>
      <c r="E139" s="155"/>
      <c r="F139" s="125" t="s">
        <v>602</v>
      </c>
      <c r="G139" s="140" t="str">
        <f>IF(D139="","*",VLOOKUP(F139,BS_ATIVIDADE[],3,FALSE))</f>
        <v>DORMENTE - SUBSTITUIÇÂO</v>
      </c>
      <c r="H139" s="104" t="s">
        <v>416</v>
      </c>
      <c r="I139" s="104" t="s">
        <v>416</v>
      </c>
      <c r="J139" s="104">
        <v>56</v>
      </c>
      <c r="K139" s="104">
        <v>205</v>
      </c>
      <c r="L139" s="104" t="s">
        <v>416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791</v>
      </c>
      <c r="Y139" s="128" t="s">
        <v>794</v>
      </c>
      <c r="Z139" s="103"/>
      <c r="AA139" s="104" t="s">
        <v>416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811</v>
      </c>
      <c r="BN139" s="129" t="s">
        <v>840</v>
      </c>
      <c r="BO139" s="129" t="s">
        <v>891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761</v>
      </c>
      <c r="E140" s="155">
        <v>81</v>
      </c>
      <c r="F140" s="125" t="s">
        <v>602</v>
      </c>
      <c r="G140" s="140" t="str">
        <f>IF(D140="","*",VLOOKUP(F140,BS_ATIVIDADE[],3,FALSE))</f>
        <v>DORMENTE - SUBSTITUIÇÂO</v>
      </c>
      <c r="H140" s="104" t="s">
        <v>416</v>
      </c>
      <c r="I140" s="104" t="s">
        <v>416</v>
      </c>
      <c r="J140" s="104">
        <v>56</v>
      </c>
      <c r="K140" s="104">
        <v>205</v>
      </c>
      <c r="L140" s="104" t="s">
        <v>416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791</v>
      </c>
      <c r="Y140" s="128" t="s">
        <v>794</v>
      </c>
      <c r="Z140" s="103"/>
      <c r="AA140" s="104" t="s">
        <v>416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810</v>
      </c>
      <c r="BN140" s="129" t="s">
        <v>839</v>
      </c>
      <c r="BO140" s="129" t="s">
        <v>900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691</v>
      </c>
      <c r="E141" s="155">
        <v>108</v>
      </c>
      <c r="F141" s="125" t="s">
        <v>598</v>
      </c>
      <c r="G141" s="140" t="str">
        <f>IF(D141="","*",VLOOKUP(F141,BS_ATIVIDADE[],3,FALSE))</f>
        <v>SOLDA</v>
      </c>
      <c r="H141" s="105" t="s">
        <v>416</v>
      </c>
      <c r="I141" s="105" t="s">
        <v>416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791</v>
      </c>
      <c r="Y141" s="128" t="s">
        <v>794</v>
      </c>
      <c r="Z141" s="103"/>
      <c r="AA141" s="104" t="s">
        <v>416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811</v>
      </c>
      <c r="BN141" s="129" t="s">
        <v>840</v>
      </c>
      <c r="BO141" s="129" t="s">
        <v>891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651</v>
      </c>
      <c r="E142" s="155"/>
      <c r="F142" s="125" t="s">
        <v>579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791</v>
      </c>
      <c r="Y142" s="128" t="s">
        <v>794</v>
      </c>
      <c r="Z142" s="103"/>
      <c r="AA142" s="104">
        <v>1</v>
      </c>
      <c r="AB142" s="102" t="s">
        <v>783</v>
      </c>
      <c r="AC142" s="150"/>
      <c r="AD142" s="106">
        <v>0.29166666666666669</v>
      </c>
      <c r="AE142" s="104">
        <v>7629</v>
      </c>
      <c r="AF142" s="104" t="s">
        <v>416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811</v>
      </c>
      <c r="BN142" s="129" t="s">
        <v>840</v>
      </c>
      <c r="BO142" s="129" t="s">
        <v>891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567</v>
      </c>
      <c r="E144" s="155">
        <v>4</v>
      </c>
      <c r="F144" s="125" t="s">
        <v>418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791</v>
      </c>
      <c r="Y144" s="128" t="s">
        <v>794</v>
      </c>
      <c r="Z144" s="103"/>
      <c r="AA144" s="104">
        <v>1</v>
      </c>
      <c r="AB144" s="102" t="s">
        <v>783</v>
      </c>
      <c r="AC144" s="150"/>
      <c r="AD144" s="106">
        <v>0.33333333333333331</v>
      </c>
      <c r="AE144" s="104">
        <v>6251</v>
      </c>
      <c r="AF144" s="104" t="s">
        <v>416</v>
      </c>
      <c r="AG144" s="104" t="s">
        <v>416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808</v>
      </c>
      <c r="BN144" s="129" t="s">
        <v>828</v>
      </c>
      <c r="BO144" s="129" t="s">
        <v>895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630</v>
      </c>
      <c r="E145" s="155"/>
      <c r="F145" s="125" t="s">
        <v>521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791</v>
      </c>
      <c r="Y145" s="128" t="s">
        <v>794</v>
      </c>
      <c r="Z145" s="103"/>
      <c r="AA145" s="104">
        <v>1</v>
      </c>
      <c r="AB145" s="102" t="s">
        <v>783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815</v>
      </c>
      <c r="BN145" s="129" t="s">
        <v>815</v>
      </c>
      <c r="BO145" s="129" t="s">
        <v>815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575</v>
      </c>
      <c r="E146" s="155"/>
      <c r="F146" s="125" t="s">
        <v>430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416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791</v>
      </c>
      <c r="Y146" s="128" t="s">
        <v>794</v>
      </c>
      <c r="Z146" s="103"/>
      <c r="AA146" s="104" t="s">
        <v>1256</v>
      </c>
      <c r="AB146" s="125" t="s">
        <v>788</v>
      </c>
      <c r="AC146" s="125" t="s">
        <v>789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821</v>
      </c>
      <c r="BN146" s="129" t="s">
        <v>821</v>
      </c>
      <c r="BO146" s="129" t="s">
        <v>821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652</v>
      </c>
      <c r="E147" s="155">
        <v>114</v>
      </c>
      <c r="F147" s="125" t="s">
        <v>579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791</v>
      </c>
      <c r="Y147" s="128" t="s">
        <v>794</v>
      </c>
      <c r="Z147" s="103"/>
      <c r="AA147" s="104">
        <v>1</v>
      </c>
      <c r="AB147" s="102" t="s">
        <v>783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806</v>
      </c>
      <c r="BN147" s="129" t="s">
        <v>826</v>
      </c>
      <c r="BO147" s="129" t="s">
        <v>892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440</v>
      </c>
      <c r="E149" s="155">
        <v>61</v>
      </c>
      <c r="F149" s="125" t="s">
        <v>405</v>
      </c>
      <c r="G149" s="140" t="str">
        <f>IF(D149="","*",VLOOKUP(F149,BS_ATIVIDADE[],3,FALSE))</f>
        <v>OUTROS</v>
      </c>
      <c r="H149" s="105" t="s">
        <v>416</v>
      </c>
      <c r="I149" s="105" t="s">
        <v>416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786</v>
      </c>
      <c r="Y149" s="128" t="s">
        <v>785</v>
      </c>
      <c r="Z149" s="103"/>
      <c r="AA149" s="104" t="s">
        <v>416</v>
      </c>
      <c r="AB149" s="102"/>
      <c r="AC149" s="150"/>
      <c r="AD149" s="106" t="s">
        <v>416</v>
      </c>
      <c r="AE149" s="104" t="s">
        <v>416</v>
      </c>
      <c r="AF149" s="104" t="s">
        <v>416</v>
      </c>
      <c r="AG149" s="104" t="s">
        <v>416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810</v>
      </c>
      <c r="BN149" s="129" t="s">
        <v>830</v>
      </c>
      <c r="BO149" s="129" t="s">
        <v>917</v>
      </c>
      <c r="BP149" s="18" t="s">
        <v>416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653</v>
      </c>
      <c r="E150" s="155">
        <v>61</v>
      </c>
      <c r="F150" s="125" t="s">
        <v>553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786</v>
      </c>
      <c r="Y150" s="128" t="s">
        <v>785</v>
      </c>
      <c r="Z150" s="103"/>
      <c r="AA150" s="104">
        <v>1</v>
      </c>
      <c r="AB150" s="102" t="s">
        <v>783</v>
      </c>
      <c r="AC150" s="150" t="s">
        <v>778</v>
      </c>
      <c r="AD150" s="106">
        <v>0.29166666666666669</v>
      </c>
      <c r="AE150" s="104">
        <v>7663</v>
      </c>
      <c r="AF150" s="104" t="s">
        <v>416</v>
      </c>
      <c r="AG150" s="104" t="s">
        <v>416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815</v>
      </c>
      <c r="BN150" s="129" t="s">
        <v>815</v>
      </c>
      <c r="BO150" s="129" t="s">
        <v>815</v>
      </c>
      <c r="BP150" s="18" t="s">
        <v>416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463</v>
      </c>
      <c r="E151" s="155">
        <v>62</v>
      </c>
      <c r="F151" s="125" t="s">
        <v>549</v>
      </c>
      <c r="G151" s="140" t="str">
        <f>IF(D151="","*",VLOOKUP(F151,BS_ATIVIDADE[],3,FALSE))</f>
        <v>MODERNIZAÇÃO</v>
      </c>
      <c r="H151" s="175" t="s">
        <v>416</v>
      </c>
      <c r="I151" s="105" t="s">
        <v>416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786</v>
      </c>
      <c r="Y151" s="128" t="s">
        <v>785</v>
      </c>
      <c r="Z151" s="103"/>
      <c r="AA151" s="104" t="s">
        <v>416</v>
      </c>
      <c r="AB151" s="102"/>
      <c r="AC151" s="150"/>
      <c r="AD151" s="106"/>
      <c r="AE151" s="104"/>
      <c r="AF151" s="104" t="s">
        <v>416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801</v>
      </c>
      <c r="BN151" s="129" t="s">
        <v>823</v>
      </c>
      <c r="BO151" s="129" t="s">
        <v>931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445</v>
      </c>
      <c r="E152" s="155">
        <v>61</v>
      </c>
      <c r="F152" s="125" t="s">
        <v>405</v>
      </c>
      <c r="G152" s="140" t="str">
        <f>IF(D152="","*",VLOOKUP(F152,BS_ATIVIDADE[],3,FALSE))</f>
        <v>OUTROS</v>
      </c>
      <c r="H152" s="175" t="s">
        <v>416</v>
      </c>
      <c r="I152" s="105" t="s">
        <v>416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786</v>
      </c>
      <c r="Y152" s="128" t="s">
        <v>785</v>
      </c>
      <c r="Z152" s="103"/>
      <c r="AA152" s="104" t="s">
        <v>416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810</v>
      </c>
      <c r="BN152" s="129" t="s">
        <v>830</v>
      </c>
      <c r="BO152" s="129" t="s">
        <v>944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654</v>
      </c>
      <c r="E153" s="155">
        <v>66</v>
      </c>
      <c r="F153" s="125" t="s">
        <v>609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786</v>
      </c>
      <c r="Y153" s="128" t="s">
        <v>785</v>
      </c>
      <c r="Z153" s="103"/>
      <c r="AA153" s="104">
        <v>1</v>
      </c>
      <c r="AB153" s="102" t="s">
        <v>783</v>
      </c>
      <c r="AC153" s="150"/>
      <c r="AD153" s="106">
        <v>0.29166666666666669</v>
      </c>
      <c r="AE153" s="104">
        <v>9038</v>
      </c>
      <c r="AF153" s="104" t="s">
        <v>416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810</v>
      </c>
      <c r="BN153" s="129" t="s">
        <v>830</v>
      </c>
      <c r="BO153" s="129" t="s">
        <v>944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715</v>
      </c>
      <c r="E154" s="155">
        <v>146</v>
      </c>
      <c r="F154" s="125" t="s">
        <v>598</v>
      </c>
      <c r="G154" s="140" t="str">
        <f>IF(D154="","*",VLOOKUP(F154,BS_ATIVIDADE[],3,FALSE))</f>
        <v>SOLDA</v>
      </c>
      <c r="H154" s="105" t="s">
        <v>416</v>
      </c>
      <c r="I154" s="105" t="s">
        <v>416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791</v>
      </c>
      <c r="Y154" s="128" t="s">
        <v>794</v>
      </c>
      <c r="Z154" s="103"/>
      <c r="AA154" s="104" t="s">
        <v>416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815</v>
      </c>
      <c r="BN154" s="129" t="s">
        <v>815</v>
      </c>
      <c r="BO154" s="129" t="s">
        <v>815</v>
      </c>
      <c r="BP154" s="18" t="s">
        <v>416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696</v>
      </c>
      <c r="E155" s="155">
        <v>93</v>
      </c>
      <c r="F155" s="125" t="s">
        <v>494</v>
      </c>
      <c r="G155" s="140" t="str">
        <f>IF(D155="","*",VLOOKUP(F155,BS_ATIVIDADE[],3,FALSE))</f>
        <v>LIMPEZA LASTRO</v>
      </c>
      <c r="H155" s="105" t="s">
        <v>416</v>
      </c>
      <c r="I155" s="105" t="s">
        <v>416</v>
      </c>
      <c r="J155" s="104">
        <v>53</v>
      </c>
      <c r="K155" s="104">
        <v>109.05</v>
      </c>
      <c r="L155" s="104" t="s">
        <v>416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791</v>
      </c>
      <c r="Y155" s="128" t="s">
        <v>794</v>
      </c>
      <c r="Z155" s="103"/>
      <c r="AA155" s="104" t="s">
        <v>416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806</v>
      </c>
      <c r="BN155" s="129" t="s">
        <v>826</v>
      </c>
      <c r="BO155" s="129" t="s">
        <v>892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622</v>
      </c>
      <c r="E156" s="155">
        <v>60</v>
      </c>
      <c r="F156" s="125" t="s">
        <v>521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791</v>
      </c>
      <c r="Y156" s="128" t="s">
        <v>794</v>
      </c>
      <c r="Z156" s="103"/>
      <c r="AA156" s="104">
        <v>1</v>
      </c>
      <c r="AB156" s="102" t="s">
        <v>783</v>
      </c>
      <c r="AC156" s="150"/>
      <c r="AD156" s="106">
        <v>0.35416666666666669</v>
      </c>
      <c r="AE156" s="104">
        <v>2235</v>
      </c>
      <c r="AF156" s="104" t="s">
        <v>416</v>
      </c>
      <c r="AG156" s="104" t="s">
        <v>416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810</v>
      </c>
      <c r="BN156" s="129" t="s">
        <v>839</v>
      </c>
      <c r="BO156" s="129" t="s">
        <v>900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685</v>
      </c>
      <c r="E157" s="155">
        <v>57</v>
      </c>
      <c r="F157" s="125" t="s">
        <v>549</v>
      </c>
      <c r="G157" s="140" t="str">
        <f>IF(D157="","*",VLOOKUP(F157,BS_ATIVIDADE[],3,FALSE))</f>
        <v>MODERNIZAÇÃO</v>
      </c>
      <c r="H157" s="105" t="s">
        <v>416</v>
      </c>
      <c r="I157" s="105" t="s">
        <v>416</v>
      </c>
      <c r="J157" s="104">
        <v>48</v>
      </c>
      <c r="K157" s="104">
        <v>123.363</v>
      </c>
      <c r="L157" s="104" t="s">
        <v>416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791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815</v>
      </c>
      <c r="BN157" s="129" t="s">
        <v>815</v>
      </c>
      <c r="BO157" s="129" t="s">
        <v>815</v>
      </c>
      <c r="BP157" s="18" t="s">
        <v>416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771</v>
      </c>
      <c r="E158" s="155">
        <v>58</v>
      </c>
      <c r="F158" s="125" t="s">
        <v>549</v>
      </c>
      <c r="G158" s="140" t="str">
        <f>IF(D158="","*",VLOOKUP(F158,BS_ATIVIDADE[],3,FALSE))</f>
        <v>MODERNIZAÇÃO</v>
      </c>
      <c r="H158" s="105" t="s">
        <v>416</v>
      </c>
      <c r="I158" s="105" t="s">
        <v>416</v>
      </c>
      <c r="J158" s="104">
        <v>48</v>
      </c>
      <c r="K158" s="104">
        <v>123.465</v>
      </c>
      <c r="L158" s="104" t="s">
        <v>416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791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815</v>
      </c>
      <c r="BN158" s="129" t="s">
        <v>815</v>
      </c>
      <c r="BO158" s="129" t="s">
        <v>815</v>
      </c>
      <c r="BP158" s="18" t="s">
        <v>416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417</v>
      </c>
      <c r="E159" s="155">
        <v>94</v>
      </c>
      <c r="F159" s="125" t="s">
        <v>477</v>
      </c>
      <c r="G159" s="140" t="str">
        <f>IF(D159="","*",VLOOKUP(F159,BS_ATIVIDADE[],3,FALSE))</f>
        <v>EXPANSÃO</v>
      </c>
      <c r="H159" s="105" t="s">
        <v>416</v>
      </c>
      <c r="I159" s="105" t="s">
        <v>416</v>
      </c>
      <c r="J159" s="104">
        <v>53</v>
      </c>
      <c r="K159" s="104">
        <v>123.59</v>
      </c>
      <c r="L159" s="104" t="s">
        <v>416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791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815</v>
      </c>
      <c r="BN159" s="129" t="s">
        <v>815</v>
      </c>
      <c r="BO159" s="129" t="s">
        <v>815</v>
      </c>
      <c r="BP159" s="18" t="s">
        <v>416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417</v>
      </c>
      <c r="E162" s="155"/>
      <c r="F162" s="125" t="s">
        <v>477</v>
      </c>
      <c r="G162" s="140" t="str">
        <f>IF(D162="","*",VLOOKUP(F162,BS_ATIVIDADE[],3,FALSE))</f>
        <v>EXPANSÃO</v>
      </c>
      <c r="H162" s="105" t="s">
        <v>416</v>
      </c>
      <c r="I162" s="105" t="s">
        <v>416</v>
      </c>
      <c r="J162" s="104">
        <v>70</v>
      </c>
      <c r="K162" s="104">
        <v>113.4</v>
      </c>
      <c r="L162" s="104" t="s">
        <v>416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791</v>
      </c>
      <c r="Y162" s="128" t="s">
        <v>794</v>
      </c>
      <c r="Z162" s="103"/>
      <c r="AA162" s="104" t="s">
        <v>416</v>
      </c>
      <c r="AB162" s="102"/>
      <c r="AC162" s="125" t="s">
        <v>416</v>
      </c>
      <c r="AD162" s="104" t="s">
        <v>416</v>
      </c>
      <c r="AE162" s="104" t="s">
        <v>416</v>
      </c>
      <c r="AF162" s="104" t="s">
        <v>416</v>
      </c>
      <c r="AG162" s="104" t="s">
        <v>416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817</v>
      </c>
      <c r="BN162" s="129" t="s">
        <v>841</v>
      </c>
      <c r="BO162" s="129" t="s">
        <v>841</v>
      </c>
      <c r="BP162" s="18" t="s">
        <v>416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737</v>
      </c>
      <c r="E163" s="155"/>
      <c r="F163" s="125" t="s">
        <v>598</v>
      </c>
      <c r="G163" s="140" t="str">
        <f>IF(D163="","*",VLOOKUP(F163,BS_ATIVIDADE[],3,FALSE))</f>
        <v>SOLDA</v>
      </c>
      <c r="H163" s="105" t="s">
        <v>416</v>
      </c>
      <c r="I163" s="105" t="s">
        <v>416</v>
      </c>
      <c r="J163" s="104">
        <v>70</v>
      </c>
      <c r="K163" s="104">
        <v>134.9</v>
      </c>
      <c r="L163" s="104" t="s">
        <v>416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791</v>
      </c>
      <c r="Y163" s="128"/>
      <c r="Z163" s="103"/>
      <c r="AA163" s="104" t="s">
        <v>416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430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416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791</v>
      </c>
      <c r="Y164" s="128" t="s">
        <v>794</v>
      </c>
      <c r="Z164" s="103"/>
      <c r="AA164" s="104">
        <v>1</v>
      </c>
      <c r="AB164" s="125" t="s">
        <v>783</v>
      </c>
      <c r="AC164" s="125" t="s">
        <v>416</v>
      </c>
      <c r="AD164" s="106">
        <v>0.29166666666666669</v>
      </c>
      <c r="AE164" s="104">
        <v>6249</v>
      </c>
      <c r="AF164" s="104" t="s">
        <v>416</v>
      </c>
      <c r="AG164" s="104" t="s">
        <v>416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815</v>
      </c>
      <c r="BN164" s="129" t="s">
        <v>815</v>
      </c>
      <c r="BO164" s="129" t="s">
        <v>815</v>
      </c>
      <c r="BP164" s="18" t="s">
        <v>416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650</v>
      </c>
      <c r="E165" s="155"/>
      <c r="F165" s="125" t="s">
        <v>579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791</v>
      </c>
      <c r="Y165" s="128" t="s">
        <v>794</v>
      </c>
      <c r="Z165" s="103"/>
      <c r="AA165" s="104" t="s">
        <v>1286</v>
      </c>
      <c r="AB165" s="102" t="s">
        <v>793</v>
      </c>
      <c r="AC165" s="150" t="s">
        <v>778</v>
      </c>
      <c r="AD165" s="106">
        <v>0.29166666666666669</v>
      </c>
      <c r="AE165" s="104">
        <v>9341</v>
      </c>
      <c r="AF165" s="104" t="s">
        <v>416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815</v>
      </c>
      <c r="BN165" s="129" t="s">
        <v>815</v>
      </c>
      <c r="BO165" s="129" t="s">
        <v>815</v>
      </c>
      <c r="BP165" s="18" t="s">
        <v>416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485</v>
      </c>
      <c r="E166" s="155">
        <v>160</v>
      </c>
      <c r="F166" s="125" t="s">
        <v>405</v>
      </c>
      <c r="G166" s="140" t="str">
        <f>IF(D166="","*",VLOOKUP(F166,BS_ATIVIDADE[],3,FALSE))</f>
        <v>OUTROS</v>
      </c>
      <c r="H166" s="105" t="s">
        <v>416</v>
      </c>
      <c r="I166" s="105" t="s">
        <v>416</v>
      </c>
      <c r="J166" s="104">
        <v>55</v>
      </c>
      <c r="K166" s="104">
        <v>87</v>
      </c>
      <c r="L166" s="104" t="s">
        <v>416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786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810</v>
      </c>
      <c r="BN166" s="129" t="s">
        <v>830</v>
      </c>
      <c r="BO166" s="129" t="s">
        <v>938</v>
      </c>
      <c r="BP166" s="18" t="s">
        <v>416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597</v>
      </c>
      <c r="E167" s="155"/>
      <c r="F167" s="125" t="s">
        <v>430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416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791</v>
      </c>
      <c r="Y167" s="128" t="s">
        <v>794</v>
      </c>
      <c r="Z167" s="103"/>
      <c r="AA167" s="104">
        <v>1</v>
      </c>
      <c r="AB167" s="102" t="s">
        <v>783</v>
      </c>
      <c r="AC167" s="125" t="s">
        <v>416</v>
      </c>
      <c r="AD167" s="106">
        <v>0.33333333333333331</v>
      </c>
      <c r="AE167" s="104">
        <v>6241</v>
      </c>
      <c r="AF167" s="104" t="s">
        <v>416</v>
      </c>
      <c r="AG167" s="104" t="s">
        <v>416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815</v>
      </c>
      <c r="BN167" s="129" t="s">
        <v>815</v>
      </c>
      <c r="BO167" s="129" t="s">
        <v>815</v>
      </c>
      <c r="BP167" s="18" t="s">
        <v>416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638</v>
      </c>
      <c r="E168" s="155">
        <v>162</v>
      </c>
      <c r="F168" s="125" t="s">
        <v>521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791</v>
      </c>
      <c r="Y168" s="128" t="s">
        <v>794</v>
      </c>
      <c r="Z168" s="103"/>
      <c r="AA168" s="104">
        <v>1</v>
      </c>
      <c r="AB168" s="102" t="s">
        <v>783</v>
      </c>
      <c r="AC168" s="125" t="s">
        <v>416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810</v>
      </c>
      <c r="BN168" s="129" t="s">
        <v>839</v>
      </c>
      <c r="BO168" s="129" t="s">
        <v>938</v>
      </c>
      <c r="BP168" s="18" t="s">
        <v>416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448</v>
      </c>
      <c r="E169" s="155">
        <v>163</v>
      </c>
      <c r="F169" s="125" t="s">
        <v>405</v>
      </c>
      <c r="G169" s="140" t="str">
        <f>IF(D169="","*",VLOOKUP(F169,BS_ATIVIDADE[],3,FALSE))</f>
        <v>OUTROS</v>
      </c>
      <c r="H169" s="105" t="s">
        <v>416</v>
      </c>
      <c r="I169" s="105" t="s">
        <v>416</v>
      </c>
      <c r="J169" s="104">
        <v>48</v>
      </c>
      <c r="K169" s="104">
        <v>152</v>
      </c>
      <c r="L169" s="104" t="s">
        <v>416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786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810</v>
      </c>
      <c r="BN169" s="129" t="s">
        <v>830</v>
      </c>
      <c r="BO169" s="129" t="s">
        <v>938</v>
      </c>
      <c r="BP169" s="18" t="s">
        <v>416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567</v>
      </c>
      <c r="E173" s="155">
        <v>4</v>
      </c>
      <c r="F173" s="125" t="s">
        <v>418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786</v>
      </c>
      <c r="Y173" s="128" t="s">
        <v>794</v>
      </c>
      <c r="Z173" s="103"/>
      <c r="AA173" s="104">
        <v>1</v>
      </c>
      <c r="AB173" s="102" t="s">
        <v>783</v>
      </c>
      <c r="AC173" s="125" t="s">
        <v>416</v>
      </c>
      <c r="AD173" s="106">
        <v>0.33333333333333331</v>
      </c>
      <c r="AE173" s="104">
        <v>6251</v>
      </c>
      <c r="AF173" s="104" t="s">
        <v>416</v>
      </c>
      <c r="AG173" s="104" t="s">
        <v>416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810</v>
      </c>
      <c r="BN173" s="129" t="s">
        <v>839</v>
      </c>
      <c r="BO173" s="129" t="s">
        <v>917</v>
      </c>
      <c r="BP173" s="18" t="s">
        <v>416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630</v>
      </c>
      <c r="E174" s="155"/>
      <c r="F174" s="125" t="s">
        <v>521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791</v>
      </c>
      <c r="Y174" s="128"/>
      <c r="Z174" s="103"/>
      <c r="AA174" s="104">
        <v>1</v>
      </c>
      <c r="AB174" s="102" t="s">
        <v>783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690</v>
      </c>
      <c r="E175" s="155">
        <v>169</v>
      </c>
      <c r="F175" s="125" t="s">
        <v>598</v>
      </c>
      <c r="G175" s="140" t="str">
        <f>IF(D175="","*",VLOOKUP(F175,BS_ATIVIDADE[],3,FALSE))</f>
        <v>SOLDA</v>
      </c>
      <c r="H175" s="105" t="s">
        <v>416</v>
      </c>
      <c r="I175" s="105" t="s">
        <v>416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791</v>
      </c>
      <c r="Y175" s="128" t="s">
        <v>794</v>
      </c>
      <c r="Z175" s="103"/>
      <c r="AA175" s="104" t="s">
        <v>416</v>
      </c>
      <c r="AB175" s="102"/>
      <c r="AC175" s="125" t="s">
        <v>416</v>
      </c>
      <c r="AD175" s="106" t="s">
        <v>416</v>
      </c>
      <c r="AE175" s="106" t="s">
        <v>416</v>
      </c>
      <c r="AF175" s="106" t="s">
        <v>416</v>
      </c>
      <c r="AG175" s="106" t="s">
        <v>416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808</v>
      </c>
      <c r="BN175" s="129" t="s">
        <v>828</v>
      </c>
      <c r="BO175" s="129" t="s">
        <v>895</v>
      </c>
      <c r="BP175" s="18" t="s">
        <v>416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718</v>
      </c>
      <c r="E176" s="155">
        <v>170</v>
      </c>
      <c r="F176" s="125" t="s">
        <v>598</v>
      </c>
      <c r="G176" s="140" t="str">
        <f>IF(D176="","*",VLOOKUP(F176,BS_ATIVIDADE[],3,FALSE))</f>
        <v>SOLDA</v>
      </c>
      <c r="H176" s="105" t="s">
        <v>416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791</v>
      </c>
      <c r="Y176" s="128" t="s">
        <v>794</v>
      </c>
      <c r="Z176" s="103"/>
      <c r="AA176" s="104" t="s">
        <v>416</v>
      </c>
      <c r="AB176" s="102"/>
      <c r="AC176" s="125" t="s">
        <v>416</v>
      </c>
      <c r="AD176" s="106" t="s">
        <v>416</v>
      </c>
      <c r="AE176" s="106" t="s">
        <v>416</v>
      </c>
      <c r="AF176" s="106" t="s">
        <v>416</v>
      </c>
      <c r="AG176" s="106" t="s">
        <v>416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416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808</v>
      </c>
      <c r="BN176" s="129" t="s">
        <v>828</v>
      </c>
      <c r="BO176" s="129" t="s">
        <v>895</v>
      </c>
      <c r="BP176" s="18" t="s">
        <v>416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671</v>
      </c>
      <c r="E177" s="155">
        <v>171</v>
      </c>
      <c r="F177" s="125" t="s">
        <v>494</v>
      </c>
      <c r="G177" s="140" t="str">
        <f>IF(D177="","*",VLOOKUP(F177,BS_ATIVIDADE[],3,FALSE))</f>
        <v>LIMPEZA LASTRO</v>
      </c>
      <c r="H177" s="105" t="s">
        <v>416</v>
      </c>
      <c r="I177" s="105" t="s">
        <v>416</v>
      </c>
      <c r="J177" s="104">
        <v>55</v>
      </c>
      <c r="K177" s="104">
        <v>135</v>
      </c>
      <c r="L177" s="104" t="s">
        <v>416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791</v>
      </c>
      <c r="Y177" s="128" t="s">
        <v>794</v>
      </c>
      <c r="Z177" s="103"/>
      <c r="AA177" s="104" t="s">
        <v>416</v>
      </c>
      <c r="AB177" s="102"/>
      <c r="AC177" s="125" t="s">
        <v>416</v>
      </c>
      <c r="AD177" s="106" t="s">
        <v>416</v>
      </c>
      <c r="AE177" s="106" t="s">
        <v>416</v>
      </c>
      <c r="AF177" s="106" t="s">
        <v>416</v>
      </c>
      <c r="AG177" s="106" t="s">
        <v>416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811</v>
      </c>
      <c r="BN177" s="129" t="s">
        <v>840</v>
      </c>
      <c r="BO177" s="129" t="s">
        <v>891</v>
      </c>
      <c r="BP177" s="18" t="s">
        <v>416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448</v>
      </c>
      <c r="E179" s="155">
        <v>173</v>
      </c>
      <c r="F179" s="125" t="s">
        <v>405</v>
      </c>
      <c r="G179" s="140" t="str">
        <f>IF(D179="","*",VLOOKUP(F179,BS_ATIVIDADE[],3,FALSE))</f>
        <v>OUTROS</v>
      </c>
      <c r="H179" s="105" t="s">
        <v>416</v>
      </c>
      <c r="I179" s="105" t="s">
        <v>416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786</v>
      </c>
      <c r="Y179" s="128" t="s">
        <v>785</v>
      </c>
      <c r="Z179" s="103"/>
      <c r="AA179" s="104" t="s">
        <v>416</v>
      </c>
      <c r="AB179" s="102"/>
      <c r="AC179" s="125" t="s">
        <v>416</v>
      </c>
      <c r="AD179" s="106" t="s">
        <v>416</v>
      </c>
      <c r="AE179" s="106" t="s">
        <v>416</v>
      </c>
      <c r="AF179" s="106" t="s">
        <v>416</v>
      </c>
      <c r="AG179" s="106" t="s">
        <v>416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416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810</v>
      </c>
      <c r="BN179" s="129" t="s">
        <v>830</v>
      </c>
      <c r="BO179" s="129" t="s">
        <v>917</v>
      </c>
      <c r="BP179" s="18" t="s">
        <v>416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666</v>
      </c>
      <c r="E180" s="155">
        <v>174</v>
      </c>
      <c r="F180" s="125" t="s">
        <v>538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416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786</v>
      </c>
      <c r="Y180" s="128" t="s">
        <v>785</v>
      </c>
      <c r="Z180" s="103"/>
      <c r="AA180" s="104">
        <v>1</v>
      </c>
      <c r="AB180" s="102" t="s">
        <v>783</v>
      </c>
      <c r="AC180" s="125" t="s">
        <v>416</v>
      </c>
      <c r="AD180" s="106">
        <v>0.29166666666666669</v>
      </c>
      <c r="AE180" s="104" t="s">
        <v>416</v>
      </c>
      <c r="AF180" s="106" t="s">
        <v>416</v>
      </c>
      <c r="AG180" s="106" t="s">
        <v>416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815</v>
      </c>
      <c r="BN180" s="129" t="s">
        <v>815</v>
      </c>
      <c r="BO180" s="129" t="s">
        <v>815</v>
      </c>
      <c r="BP180" s="18" t="s">
        <v>416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685</v>
      </c>
      <c r="E181" s="155"/>
      <c r="F181" s="125" t="s">
        <v>549</v>
      </c>
      <c r="G181" s="140" t="str">
        <f>IF(D181="","*",VLOOKUP(F181,BS_ATIVIDADE[],3,FALSE))</f>
        <v>MODERNIZAÇÃO</v>
      </c>
      <c r="H181" s="105" t="s">
        <v>416</v>
      </c>
      <c r="I181" s="105" t="s">
        <v>416</v>
      </c>
      <c r="J181" s="104">
        <v>48</v>
      </c>
      <c r="K181" s="104">
        <v>150.827</v>
      </c>
      <c r="L181" s="104" t="s">
        <v>416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786</v>
      </c>
      <c r="Y181" s="128" t="s">
        <v>785</v>
      </c>
      <c r="Z181" s="103"/>
      <c r="AA181" s="104" t="s">
        <v>416</v>
      </c>
      <c r="AB181" s="102"/>
      <c r="AC181" s="125" t="s">
        <v>416</v>
      </c>
      <c r="AD181" s="106" t="s">
        <v>416</v>
      </c>
      <c r="AE181" s="106" t="s">
        <v>416</v>
      </c>
      <c r="AF181" s="106" t="s">
        <v>416</v>
      </c>
      <c r="AG181" s="106" t="s">
        <v>416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416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815</v>
      </c>
      <c r="BN181" s="129" t="s">
        <v>815</v>
      </c>
      <c r="BO181" s="129" t="s">
        <v>815</v>
      </c>
      <c r="BP181" s="18" t="s">
        <v>416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771</v>
      </c>
      <c r="E182" s="155">
        <v>176</v>
      </c>
      <c r="F182" s="125" t="s">
        <v>549</v>
      </c>
      <c r="G182" s="140" t="str">
        <f>IF(D182="","*",VLOOKUP(F182,BS_ATIVIDADE[],3,FALSE))</f>
        <v>MODERNIZAÇÃO</v>
      </c>
      <c r="H182" s="105" t="s">
        <v>416</v>
      </c>
      <c r="I182" s="105" t="s">
        <v>416</v>
      </c>
      <c r="J182" s="104">
        <v>48</v>
      </c>
      <c r="K182" s="104">
        <v>150.92500000000001</v>
      </c>
      <c r="L182" s="104" t="s">
        <v>416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786</v>
      </c>
      <c r="Y182" s="128" t="s">
        <v>785</v>
      </c>
      <c r="Z182" s="103"/>
      <c r="AA182" s="104" t="s">
        <v>416</v>
      </c>
      <c r="AB182" s="102"/>
      <c r="AC182" s="125" t="s">
        <v>416</v>
      </c>
      <c r="AD182" s="106" t="s">
        <v>416</v>
      </c>
      <c r="AE182" s="106" t="s">
        <v>416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416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815</v>
      </c>
      <c r="BN182" s="129" t="s">
        <v>815</v>
      </c>
      <c r="BO182" s="129" t="s">
        <v>815</v>
      </c>
      <c r="BP182" s="18" t="s">
        <v>416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653</v>
      </c>
      <c r="E184" s="155">
        <v>178</v>
      </c>
      <c r="F184" s="125" t="s">
        <v>430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416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786</v>
      </c>
      <c r="Y184" s="128" t="s">
        <v>785</v>
      </c>
      <c r="Z184" s="103"/>
      <c r="AA184" s="104">
        <v>1</v>
      </c>
      <c r="AB184" s="102" t="s">
        <v>783</v>
      </c>
      <c r="AC184" s="125" t="s">
        <v>416</v>
      </c>
      <c r="AD184" s="106">
        <v>0.3125</v>
      </c>
      <c r="AE184" s="104">
        <v>7663</v>
      </c>
      <c r="AF184" s="106" t="s">
        <v>416</v>
      </c>
      <c r="AG184" s="106" t="s">
        <v>416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815</v>
      </c>
      <c r="BN184" s="129" t="s">
        <v>815</v>
      </c>
      <c r="BO184" s="129" t="s">
        <v>815</v>
      </c>
      <c r="BP184" s="18" t="s">
        <v>416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622</v>
      </c>
      <c r="E185" s="155">
        <v>180</v>
      </c>
      <c r="F185" s="125" t="s">
        <v>430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416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791</v>
      </c>
      <c r="Y185" s="128" t="s">
        <v>794</v>
      </c>
      <c r="Z185" s="103"/>
      <c r="AA185" s="104">
        <v>1</v>
      </c>
      <c r="AB185" s="102" t="s">
        <v>1315</v>
      </c>
      <c r="AC185" s="125" t="s">
        <v>416</v>
      </c>
      <c r="AD185" s="106">
        <v>0.3125</v>
      </c>
      <c r="AE185" s="104">
        <v>6235</v>
      </c>
      <c r="AF185" s="106" t="s">
        <v>416</v>
      </c>
      <c r="AG185" s="106" t="s">
        <v>416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815</v>
      </c>
      <c r="BN185" s="129" t="s">
        <v>815</v>
      </c>
      <c r="BO185" s="129" t="s">
        <v>815</v>
      </c>
      <c r="BP185" s="18" t="s">
        <v>416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654</v>
      </c>
      <c r="E187" s="155">
        <v>179</v>
      </c>
      <c r="F187" s="125" t="s">
        <v>591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791</v>
      </c>
      <c r="Y187" s="128" t="s">
        <v>794</v>
      </c>
      <c r="Z187" s="103"/>
      <c r="AA187" s="104">
        <v>1</v>
      </c>
      <c r="AB187" s="102" t="s">
        <v>783</v>
      </c>
      <c r="AC187" s="125" t="s">
        <v>416</v>
      </c>
      <c r="AD187" s="106">
        <v>0.3125</v>
      </c>
      <c r="AE187" s="104">
        <v>9038</v>
      </c>
      <c r="AF187" s="106" t="s">
        <v>416</v>
      </c>
      <c r="AG187" s="106" t="s">
        <v>416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815</v>
      </c>
      <c r="BN187" s="129" t="s">
        <v>815</v>
      </c>
      <c r="BO187" s="129" t="s">
        <v>815</v>
      </c>
      <c r="BP187" s="18" t="s">
        <v>416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753</v>
      </c>
      <c r="E188" s="155"/>
      <c r="F188" s="125" t="s">
        <v>602</v>
      </c>
      <c r="G188" s="140" t="str">
        <f>IF(D188="","*",VLOOKUP(F188,BS_ATIVIDADE[],3,FALSE))</f>
        <v>DORMENTE - SUBSTITUIÇÂO</v>
      </c>
      <c r="H188" s="105" t="s">
        <v>416</v>
      </c>
      <c r="I188" s="105" t="s">
        <v>1154</v>
      </c>
      <c r="J188" s="104">
        <v>92</v>
      </c>
      <c r="K188" s="104">
        <v>108</v>
      </c>
      <c r="L188" s="104" t="s">
        <v>416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791</v>
      </c>
      <c r="Y188" s="128" t="s">
        <v>794</v>
      </c>
      <c r="Z188" s="103"/>
      <c r="AA188" s="104" t="s">
        <v>416</v>
      </c>
      <c r="AB188" s="102"/>
      <c r="AC188" s="125" t="s">
        <v>416</v>
      </c>
      <c r="AD188" s="106" t="s">
        <v>416</v>
      </c>
      <c r="AE188" s="106" t="s">
        <v>416</v>
      </c>
      <c r="AF188" s="106" t="s">
        <v>416</v>
      </c>
      <c r="AG188" s="106" t="s">
        <v>416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811</v>
      </c>
      <c r="BN188" s="129" t="s">
        <v>840</v>
      </c>
      <c r="BO188" s="129" t="s">
        <v>891</v>
      </c>
      <c r="BP188" s="18" t="s">
        <v>416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696</v>
      </c>
      <c r="E189" s="155">
        <v>93</v>
      </c>
      <c r="F189" s="125" t="s">
        <v>494</v>
      </c>
      <c r="G189" s="140" t="str">
        <f>IF(D189="","*",VLOOKUP(F189,BS_ATIVIDADE[],3,FALSE))</f>
        <v>LIMPEZA LASTRO</v>
      </c>
      <c r="H189" s="105" t="s">
        <v>416</v>
      </c>
      <c r="I189" s="105" t="s">
        <v>416</v>
      </c>
      <c r="J189" s="104">
        <v>53</v>
      </c>
      <c r="K189" s="104">
        <v>109.05</v>
      </c>
      <c r="L189" s="104" t="s">
        <v>416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791</v>
      </c>
      <c r="Y189" s="128" t="s">
        <v>794</v>
      </c>
      <c r="Z189" s="103"/>
      <c r="AA189" s="104" t="s">
        <v>416</v>
      </c>
      <c r="AB189" s="102"/>
      <c r="AC189" s="125" t="s">
        <v>416</v>
      </c>
      <c r="AD189" s="106" t="s">
        <v>416</v>
      </c>
      <c r="AE189" s="106" t="s">
        <v>416</v>
      </c>
      <c r="AF189" s="106" t="s">
        <v>416</v>
      </c>
      <c r="AG189" s="106" t="s">
        <v>416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815</v>
      </c>
      <c r="BN189" s="129" t="s">
        <v>815</v>
      </c>
      <c r="BO189" s="129" t="s">
        <v>815</v>
      </c>
      <c r="BP189" s="18" t="s">
        <v>416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654</v>
      </c>
      <c r="E190" s="155">
        <v>182</v>
      </c>
      <c r="F190" s="125" t="s">
        <v>609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791</v>
      </c>
      <c r="Y190" s="128" t="s">
        <v>794</v>
      </c>
      <c r="Z190" s="103"/>
      <c r="AA190" s="104">
        <v>1</v>
      </c>
      <c r="AB190" s="102" t="s">
        <v>783</v>
      </c>
      <c r="AC190" s="125" t="s">
        <v>416</v>
      </c>
      <c r="AD190" s="106">
        <v>0.3125</v>
      </c>
      <c r="AE190" s="104">
        <v>9038</v>
      </c>
      <c r="AF190" s="106" t="s">
        <v>416</v>
      </c>
      <c r="AG190" s="106" t="s">
        <v>416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810</v>
      </c>
      <c r="BN190" s="129" t="s">
        <v>839</v>
      </c>
      <c r="BO190" s="129" t="s">
        <v>938</v>
      </c>
      <c r="BP190" s="18" t="s">
        <v>416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417</v>
      </c>
      <c r="E191" s="155">
        <v>185</v>
      </c>
      <c r="F191" s="125" t="s">
        <v>477</v>
      </c>
      <c r="G191" s="140" t="str">
        <f>IF(D191="","*",VLOOKUP(F191,BS_ATIVIDADE[],3,FALSE))</f>
        <v>EXPANSÃO</v>
      </c>
      <c r="H191" s="105" t="s">
        <v>416</v>
      </c>
      <c r="I191" s="105" t="s">
        <v>416</v>
      </c>
      <c r="J191" s="104">
        <v>53</v>
      </c>
      <c r="K191" s="104">
        <v>123.67</v>
      </c>
      <c r="L191" s="104" t="s">
        <v>416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791</v>
      </c>
      <c r="Y191" s="128" t="s">
        <v>794</v>
      </c>
      <c r="Z191" s="103"/>
      <c r="AA191" s="104" t="s">
        <v>416</v>
      </c>
      <c r="AB191" s="102"/>
      <c r="AC191" s="125" t="s">
        <v>416</v>
      </c>
      <c r="AD191" s="106" t="s">
        <v>416</v>
      </c>
      <c r="AE191" s="106" t="s">
        <v>416</v>
      </c>
      <c r="AF191" s="106" t="s">
        <v>416</v>
      </c>
      <c r="AG191" s="106" t="s">
        <v>416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810</v>
      </c>
      <c r="BN191" s="129" t="s">
        <v>839</v>
      </c>
      <c r="BO191" s="129" t="s">
        <v>938</v>
      </c>
      <c r="BP191" s="18" t="s">
        <v>416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638</v>
      </c>
      <c r="E192" s="155">
        <v>186</v>
      </c>
      <c r="F192" s="125" t="s">
        <v>521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795</v>
      </c>
      <c r="Y192" s="128"/>
      <c r="Z192" s="103"/>
      <c r="AA192" s="104">
        <v>1</v>
      </c>
      <c r="AB192" s="102" t="s">
        <v>788</v>
      </c>
      <c r="AC192" s="150"/>
      <c r="AD192" s="106">
        <v>0.29166666666666669</v>
      </c>
      <c r="AE192" s="104">
        <v>7309</v>
      </c>
      <c r="AF192" s="104" t="s">
        <v>416</v>
      </c>
      <c r="AG192" s="104" t="s">
        <v>416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807</v>
      </c>
      <c r="BN192" s="129" t="s">
        <v>837</v>
      </c>
      <c r="BO192" s="129" t="s">
        <v>894</v>
      </c>
      <c r="BP192" s="18" t="s">
        <v>416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567</v>
      </c>
      <c r="E193" s="155">
        <v>4</v>
      </c>
      <c r="F193" s="125" t="s">
        <v>418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791</v>
      </c>
      <c r="Y193" s="128" t="s">
        <v>794</v>
      </c>
      <c r="Z193" s="103"/>
      <c r="AA193" s="104">
        <v>1</v>
      </c>
      <c r="AB193" s="102" t="s">
        <v>783</v>
      </c>
      <c r="AC193" s="150"/>
      <c r="AD193" s="106">
        <v>0.33333333333333331</v>
      </c>
      <c r="AE193" s="104">
        <v>6251</v>
      </c>
      <c r="AF193" s="104" t="s">
        <v>416</v>
      </c>
      <c r="AG193" s="104" t="s">
        <v>416</v>
      </c>
      <c r="AH193" s="15"/>
      <c r="AI193" s="125" t="s">
        <v>430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810</v>
      </c>
      <c r="BN193" s="129" t="s">
        <v>839</v>
      </c>
      <c r="BO193" s="129" t="s">
        <v>900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671</v>
      </c>
      <c r="E194" s="155">
        <v>171</v>
      </c>
      <c r="F194" s="125" t="s">
        <v>494</v>
      </c>
      <c r="G194" s="140" t="str">
        <f>IF(D194="","*",VLOOKUP(F194,BS_ATIVIDADE[],3,FALSE))</f>
        <v>LIMPEZA LASTRO</v>
      </c>
      <c r="H194" s="105" t="s">
        <v>416</v>
      </c>
      <c r="I194" s="105" t="s">
        <v>416</v>
      </c>
      <c r="J194" s="104">
        <v>55</v>
      </c>
      <c r="K194" s="104">
        <v>135</v>
      </c>
      <c r="L194" s="104" t="s">
        <v>416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791</v>
      </c>
      <c r="Y194" s="128" t="s">
        <v>794</v>
      </c>
      <c r="Z194" s="103"/>
      <c r="AA194" s="104" t="s">
        <v>416</v>
      </c>
      <c r="AB194" s="102"/>
      <c r="AC194" s="150"/>
      <c r="AD194" s="106"/>
      <c r="AE194" s="104"/>
      <c r="AF194" s="104" t="s">
        <v>416</v>
      </c>
      <c r="AG194" s="104" t="s">
        <v>416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811</v>
      </c>
      <c r="BN194" s="129" t="s">
        <v>840</v>
      </c>
      <c r="BO194" s="129" t="s">
        <v>902</v>
      </c>
      <c r="BP194" s="18" t="s">
        <v>416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696</v>
      </c>
      <c r="E195" s="155">
        <v>93</v>
      </c>
      <c r="F195" s="125" t="s">
        <v>494</v>
      </c>
      <c r="G195" s="140" t="str">
        <f>IF(D195="","*",VLOOKUP(F195,BS_ATIVIDADE[],3,FALSE))</f>
        <v>LIMPEZA LASTRO</v>
      </c>
      <c r="H195" s="105" t="s">
        <v>416</v>
      </c>
      <c r="I195" s="105" t="s">
        <v>416</v>
      </c>
      <c r="J195" s="104">
        <v>53</v>
      </c>
      <c r="K195" s="104">
        <v>109.05</v>
      </c>
      <c r="L195" s="104" t="s">
        <v>416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791</v>
      </c>
      <c r="Y195" s="128" t="s">
        <v>794</v>
      </c>
      <c r="Z195" s="103"/>
      <c r="AA195" s="104" t="s">
        <v>416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811</v>
      </c>
      <c r="BN195" s="129" t="s">
        <v>840</v>
      </c>
      <c r="BO195" s="129" t="s">
        <v>902</v>
      </c>
      <c r="BP195" s="18" t="s">
        <v>416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417</v>
      </c>
      <c r="E196" s="155"/>
      <c r="F196" s="125" t="s">
        <v>477</v>
      </c>
      <c r="G196" s="140" t="str">
        <f>IF(D196="","*",VLOOKUP(F196,BS_ATIVIDADE[],3,FALSE))</f>
        <v>EXPANSÃO</v>
      </c>
      <c r="H196" s="105" t="s">
        <v>416</v>
      </c>
      <c r="I196" s="105" t="s">
        <v>416</v>
      </c>
      <c r="J196" s="104">
        <v>70</v>
      </c>
      <c r="K196" s="104">
        <v>113.6</v>
      </c>
      <c r="L196" s="104" t="s">
        <v>416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791</v>
      </c>
      <c r="Y196" s="128"/>
      <c r="Z196" s="103"/>
      <c r="AA196" s="104" t="s">
        <v>416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817</v>
      </c>
      <c r="BN196" s="129" t="s">
        <v>841</v>
      </c>
      <c r="BO196" s="129" t="s">
        <v>841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737</v>
      </c>
      <c r="E197" s="155"/>
      <c r="F197" s="125" t="s">
        <v>598</v>
      </c>
      <c r="G197" s="140" t="str">
        <f>IF(D197="","*",VLOOKUP(F197,BS_ATIVIDADE[],3,FALSE))</f>
        <v>SOLDA</v>
      </c>
      <c r="H197" s="105" t="s">
        <v>416</v>
      </c>
      <c r="I197" s="105" t="s">
        <v>416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791</v>
      </c>
      <c r="Y197" s="128"/>
      <c r="Z197" s="103"/>
      <c r="AA197" s="104" t="s">
        <v>416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817</v>
      </c>
      <c r="BN197" s="129" t="s">
        <v>841</v>
      </c>
      <c r="BO197" s="129" t="s">
        <v>841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650</v>
      </c>
      <c r="E198" s="155"/>
      <c r="F198" s="125" t="s">
        <v>609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791</v>
      </c>
      <c r="Y198" s="128"/>
      <c r="Z198" s="103"/>
      <c r="AA198" s="104">
        <v>2</v>
      </c>
      <c r="AB198" s="125" t="s">
        <v>793</v>
      </c>
      <c r="AC198" s="125" t="s">
        <v>416</v>
      </c>
      <c r="AD198" s="106">
        <v>0.29166666666666669</v>
      </c>
      <c r="AE198" s="104">
        <v>9341</v>
      </c>
      <c r="AF198" s="104" t="s">
        <v>416</v>
      </c>
      <c r="AG198" s="104" t="s">
        <v>416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575</v>
      </c>
      <c r="E199" s="155">
        <v>193</v>
      </c>
      <c r="F199" s="125" t="s">
        <v>483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791</v>
      </c>
      <c r="Y199" s="128"/>
      <c r="Z199" s="103"/>
      <c r="AA199" s="104" t="s">
        <v>1335</v>
      </c>
      <c r="AB199" s="102" t="s">
        <v>793</v>
      </c>
      <c r="AC199" s="150" t="s">
        <v>789</v>
      </c>
      <c r="AD199" s="106">
        <v>0.41666666666666669</v>
      </c>
      <c r="AE199" s="104" t="s">
        <v>1336</v>
      </c>
      <c r="AF199" s="104" t="s">
        <v>1337</v>
      </c>
      <c r="AG199" s="104" t="s">
        <v>416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821</v>
      </c>
      <c r="BN199" s="129" t="s">
        <v>821</v>
      </c>
      <c r="BO199" s="129" t="s">
        <v>821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638</v>
      </c>
      <c r="E200" s="155">
        <v>162</v>
      </c>
      <c r="F200" s="125" t="s">
        <v>521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786</v>
      </c>
      <c r="Y200" s="128"/>
      <c r="Z200" s="103"/>
      <c r="AA200" s="104">
        <v>1</v>
      </c>
      <c r="AB200" s="102" t="s">
        <v>788</v>
      </c>
      <c r="AC200" s="150"/>
      <c r="AD200" s="106">
        <v>0.29166666666666669</v>
      </c>
      <c r="AE200" s="104">
        <v>7309</v>
      </c>
      <c r="AF200" s="104" t="s">
        <v>416</v>
      </c>
      <c r="AG200" s="104" t="s">
        <v>416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801</v>
      </c>
      <c r="BN200" s="129" t="s">
        <v>835</v>
      </c>
      <c r="BO200" s="129" t="s">
        <v>835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702</v>
      </c>
      <c r="E201" s="155"/>
      <c r="F201" s="125" t="s">
        <v>602</v>
      </c>
      <c r="G201" s="140" t="str">
        <f>IF(D201="","*",VLOOKUP(F201,BS_ATIVIDADE[],3,FALSE))</f>
        <v>DORMENTE - SUBSTITUIÇÂO</v>
      </c>
      <c r="H201" s="104" t="s">
        <v>416</v>
      </c>
      <c r="I201" s="104" t="s">
        <v>416</v>
      </c>
      <c r="J201" s="104">
        <v>56</v>
      </c>
      <c r="K201" s="104">
        <v>205</v>
      </c>
      <c r="L201" s="104" t="s">
        <v>416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786</v>
      </c>
      <c r="Y201" s="128"/>
      <c r="Z201" s="103"/>
      <c r="AA201" s="104" t="s">
        <v>416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801</v>
      </c>
      <c r="BN201" s="129" t="s">
        <v>835</v>
      </c>
      <c r="BO201" s="129" t="s">
        <v>835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761</v>
      </c>
      <c r="E202" s="155">
        <v>81</v>
      </c>
      <c r="F202" s="125" t="s">
        <v>602</v>
      </c>
      <c r="G202" s="140" t="str">
        <f>IF(D202="","*",VLOOKUP(F202,BS_ATIVIDADE[],3,FALSE))</f>
        <v>DORMENTE - SUBSTITUIÇÂO</v>
      </c>
      <c r="H202" s="104" t="s">
        <v>416</v>
      </c>
      <c r="I202" s="104" t="s">
        <v>416</v>
      </c>
      <c r="J202" s="104">
        <v>56</v>
      </c>
      <c r="K202" s="104">
        <v>205</v>
      </c>
      <c r="L202" s="104" t="s">
        <v>416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786</v>
      </c>
      <c r="Y202" s="128"/>
      <c r="Z202" s="103"/>
      <c r="AA202" s="104" t="s">
        <v>416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801</v>
      </c>
      <c r="BN202" s="129" t="s">
        <v>835</v>
      </c>
      <c r="BO202" s="129" t="s">
        <v>835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651</v>
      </c>
      <c r="E203" s="155"/>
      <c r="F203" s="125" t="s">
        <v>579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791</v>
      </c>
      <c r="Y203" s="128"/>
      <c r="Z203" s="103"/>
      <c r="AA203" s="104">
        <v>1</v>
      </c>
      <c r="AB203" s="102" t="s">
        <v>783</v>
      </c>
      <c r="AC203" s="150"/>
      <c r="AD203" s="106">
        <v>0.29166666666666669</v>
      </c>
      <c r="AE203" s="104">
        <v>7629</v>
      </c>
      <c r="AF203" s="104" t="s">
        <v>416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801</v>
      </c>
      <c r="BN203" s="129" t="s">
        <v>835</v>
      </c>
      <c r="BO203" s="129" t="s">
        <v>835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567</v>
      </c>
      <c r="E206" s="155">
        <v>4</v>
      </c>
      <c r="F206" s="125" t="s">
        <v>418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786</v>
      </c>
      <c r="Y206" s="128"/>
      <c r="Z206" s="103"/>
      <c r="AA206" s="104">
        <v>1</v>
      </c>
      <c r="AB206" s="102" t="s">
        <v>783</v>
      </c>
      <c r="AC206" s="150"/>
      <c r="AD206" s="106">
        <v>0.29166666666666669</v>
      </c>
      <c r="AE206" s="104">
        <v>6251</v>
      </c>
      <c r="AF206" s="104" t="s">
        <v>416</v>
      </c>
      <c r="AG206" s="104" t="s">
        <v>416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816</v>
      </c>
      <c r="BN206" s="129" t="s">
        <v>832</v>
      </c>
      <c r="BO206" s="129" t="s">
        <v>904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630</v>
      </c>
      <c r="E207" s="155"/>
      <c r="F207" s="125" t="s">
        <v>521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416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786</v>
      </c>
      <c r="Y207" s="128"/>
      <c r="Z207" s="103"/>
      <c r="AA207" s="104">
        <v>1</v>
      </c>
      <c r="AB207" s="102" t="s">
        <v>783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816</v>
      </c>
      <c r="BN207" s="129" t="s">
        <v>832</v>
      </c>
      <c r="BO207" s="129" t="s">
        <v>904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697</v>
      </c>
      <c r="E208" s="155">
        <v>202</v>
      </c>
      <c r="F208" s="125" t="s">
        <v>605</v>
      </c>
      <c r="G208" s="140" t="str">
        <f>IF(D208="","*",VLOOKUP(F208,BS_ATIVIDADE[],3,FALSE))</f>
        <v>TRILHO - SUBSTITUIÇÂO</v>
      </c>
      <c r="H208" s="105" t="s">
        <v>416</v>
      </c>
      <c r="I208" s="105" t="s">
        <v>416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791</v>
      </c>
      <c r="Y208" s="128"/>
      <c r="Z208" s="103"/>
      <c r="AA208" s="104" t="s">
        <v>416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810</v>
      </c>
      <c r="BN208" s="129" t="s">
        <v>839</v>
      </c>
      <c r="BO208" s="129" t="s">
        <v>900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690</v>
      </c>
      <c r="E209" s="155">
        <v>203</v>
      </c>
      <c r="F209" s="125" t="s">
        <v>598</v>
      </c>
      <c r="G209" s="140" t="str">
        <f>IF(D209="","*",VLOOKUP(F209,BS_ATIVIDADE[],3,FALSE))</f>
        <v>SOLDA</v>
      </c>
      <c r="H209" s="105" t="s">
        <v>416</v>
      </c>
      <c r="I209" s="105" t="s">
        <v>416</v>
      </c>
      <c r="J209" s="104">
        <v>55</v>
      </c>
      <c r="K209" s="104">
        <v>83.6</v>
      </c>
      <c r="L209" s="104" t="s">
        <v>416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791</v>
      </c>
      <c r="Y209" s="128"/>
      <c r="Z209" s="103"/>
      <c r="AA209" s="104" t="s">
        <v>416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416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811</v>
      </c>
      <c r="BN209" s="129" t="s">
        <v>840</v>
      </c>
      <c r="BO209" s="129" t="s">
        <v>891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718</v>
      </c>
      <c r="E210" s="155">
        <v>204</v>
      </c>
      <c r="F210" s="125" t="s">
        <v>598</v>
      </c>
      <c r="G210" s="140" t="str">
        <f>IF(D210="","*",VLOOKUP(F210,BS_ATIVIDADE[],3,FALSE))</f>
        <v>SOLDA</v>
      </c>
      <c r="H210" s="105" t="s">
        <v>416</v>
      </c>
      <c r="I210" s="105" t="s">
        <v>416</v>
      </c>
      <c r="J210" s="104">
        <v>55</v>
      </c>
      <c r="K210" s="104">
        <v>83.6</v>
      </c>
      <c r="L210" s="104" t="s">
        <v>416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791</v>
      </c>
      <c r="Y210" s="128"/>
      <c r="Z210" s="103"/>
      <c r="AA210" s="104" t="s">
        <v>416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416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811</v>
      </c>
      <c r="BN210" s="129" t="s">
        <v>840</v>
      </c>
      <c r="BO210" s="129" t="s">
        <v>891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652</v>
      </c>
      <c r="E211" s="155">
        <v>205</v>
      </c>
      <c r="F211" s="125" t="s">
        <v>579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791</v>
      </c>
      <c r="Y211" s="128"/>
      <c r="Z211" s="103"/>
      <c r="AA211" s="104">
        <v>1</v>
      </c>
      <c r="AB211" s="102" t="s">
        <v>783</v>
      </c>
      <c r="AC211" s="150"/>
      <c r="AD211" s="106">
        <v>0.29166666666666669</v>
      </c>
      <c r="AE211" s="104">
        <v>7694</v>
      </c>
      <c r="AF211" s="104" t="s">
        <v>416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815</v>
      </c>
      <c r="BN211" s="129" t="s">
        <v>815</v>
      </c>
      <c r="BO211" s="129" t="s">
        <v>815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550</v>
      </c>
      <c r="E212" s="155">
        <v>206</v>
      </c>
      <c r="F212" s="125" t="s">
        <v>437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791</v>
      </c>
      <c r="Y212" s="128"/>
      <c r="Z212" s="103"/>
      <c r="AA212" s="104">
        <v>1</v>
      </c>
      <c r="AB212" s="102" t="s">
        <v>783</v>
      </c>
      <c r="AC212" s="150"/>
      <c r="AD212" s="106">
        <v>0.3125</v>
      </c>
      <c r="AE212" s="104" t="s">
        <v>416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815</v>
      </c>
      <c r="BN212" s="129" t="s">
        <v>815</v>
      </c>
      <c r="BO212" s="129" t="s">
        <v>815</v>
      </c>
      <c r="BP212" s="18" t="s">
        <v>416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685</v>
      </c>
      <c r="E213" s="155">
        <v>207</v>
      </c>
      <c r="F213" s="125" t="s">
        <v>549</v>
      </c>
      <c r="G213" s="140" t="str">
        <f>IF(D213="","*",VLOOKUP(F213,BS_ATIVIDADE[],3,FALSE))</f>
        <v>MODERNIZAÇÃO</v>
      </c>
      <c r="H213" s="105" t="s">
        <v>416</v>
      </c>
      <c r="I213" s="105" t="s">
        <v>416</v>
      </c>
      <c r="J213" s="104">
        <v>48</v>
      </c>
      <c r="K213" s="104">
        <v>123.465</v>
      </c>
      <c r="L213" s="104" t="s">
        <v>416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791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815</v>
      </c>
      <c r="BN213" s="129" t="s">
        <v>815</v>
      </c>
      <c r="BO213" s="129" t="s">
        <v>815</v>
      </c>
      <c r="BP213" s="18" t="s">
        <v>416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771</v>
      </c>
      <c r="E214" s="155">
        <v>208</v>
      </c>
      <c r="F214" s="125" t="s">
        <v>549</v>
      </c>
      <c r="G214" s="140" t="str">
        <f>IF(D214="","*",VLOOKUP(F214,BS_ATIVIDADE[],3,FALSE))</f>
        <v>MODERNIZAÇÃO</v>
      </c>
      <c r="H214" s="105" t="s">
        <v>416</v>
      </c>
      <c r="I214" s="105" t="s">
        <v>416</v>
      </c>
      <c r="J214" s="104">
        <v>48</v>
      </c>
      <c r="K214" s="104">
        <v>123.929</v>
      </c>
      <c r="L214" s="104" t="s">
        <v>416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791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815</v>
      </c>
      <c r="BN214" s="129" t="s">
        <v>815</v>
      </c>
      <c r="BO214" s="129" t="s">
        <v>815</v>
      </c>
      <c r="BP214" s="18" t="s">
        <v>416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665</v>
      </c>
      <c r="E216" s="155">
        <v>210</v>
      </c>
      <c r="F216" s="125" t="s">
        <v>430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416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791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806</v>
      </c>
      <c r="BN216" s="129" t="s">
        <v>826</v>
      </c>
      <c r="BO216" s="129" t="s">
        <v>892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653</v>
      </c>
      <c r="E217" s="155">
        <v>211</v>
      </c>
      <c r="F217" s="125" t="s">
        <v>430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416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786</v>
      </c>
      <c r="Y217" s="128"/>
      <c r="Z217" s="103"/>
      <c r="AA217" s="104">
        <v>1</v>
      </c>
      <c r="AB217" s="102" t="s">
        <v>783</v>
      </c>
      <c r="AC217" s="150"/>
      <c r="AD217" s="106">
        <v>0.3125</v>
      </c>
      <c r="AE217" s="104">
        <v>7663</v>
      </c>
      <c r="AF217" s="104" t="s">
        <v>416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815</v>
      </c>
      <c r="BN217" s="129" t="s">
        <v>815</v>
      </c>
      <c r="BO217" s="129" t="s">
        <v>815</v>
      </c>
      <c r="BP217" s="18" t="s">
        <v>416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654</v>
      </c>
      <c r="E218" s="155">
        <v>212</v>
      </c>
      <c r="F218" s="125" t="s">
        <v>430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416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786</v>
      </c>
      <c r="Y218" s="128"/>
      <c r="Z218" s="103"/>
      <c r="AA218" s="104">
        <v>1</v>
      </c>
      <c r="AB218" s="102" t="s">
        <v>783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815</v>
      </c>
      <c r="BN218" s="129" t="s">
        <v>815</v>
      </c>
      <c r="BO218" s="129" t="s">
        <v>815</v>
      </c>
      <c r="BP218" s="18" t="s">
        <v>416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696</v>
      </c>
      <c r="E219" s="155">
        <v>93</v>
      </c>
      <c r="F219" s="125" t="s">
        <v>494</v>
      </c>
      <c r="G219" s="140" t="str">
        <f>IF(D219="","*",VLOOKUP(F219,BS_ATIVIDADE[],3,FALSE))</f>
        <v>LIMPEZA LASTRO</v>
      </c>
      <c r="H219" s="105" t="s">
        <v>416</v>
      </c>
      <c r="I219" s="105" t="s">
        <v>416</v>
      </c>
      <c r="J219" s="104">
        <v>53</v>
      </c>
      <c r="K219" s="104">
        <v>109.05</v>
      </c>
      <c r="L219" s="104" t="s">
        <v>416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791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815</v>
      </c>
      <c r="BN219" s="129" t="s">
        <v>815</v>
      </c>
      <c r="BO219" s="129" t="s">
        <v>815</v>
      </c>
      <c r="BP219" s="18" t="s">
        <v>416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417</v>
      </c>
      <c r="E220" s="155">
        <v>185</v>
      </c>
      <c r="F220" s="125" t="s">
        <v>477</v>
      </c>
      <c r="G220" s="140" t="str">
        <f>IF(D220="","*",VLOOKUP(F220,BS_ATIVIDADE[],3,FALSE))</f>
        <v>EXPANSÃO</v>
      </c>
      <c r="H220" s="105" t="s">
        <v>416</v>
      </c>
      <c r="I220" s="105" t="s">
        <v>416</v>
      </c>
      <c r="J220" s="104">
        <v>30</v>
      </c>
      <c r="K220" s="104">
        <v>109</v>
      </c>
      <c r="L220" s="104" t="s">
        <v>416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791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416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812</v>
      </c>
      <c r="BN220" s="129" t="s">
        <v>840</v>
      </c>
      <c r="BO220" s="129" t="s">
        <v>891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417</v>
      </c>
      <c r="E223" s="155"/>
      <c r="F223" s="125" t="s">
        <v>477</v>
      </c>
      <c r="G223" s="140" t="str">
        <f>IF(D223="","*",VLOOKUP(F223,BS_ATIVIDADE[],3,FALSE))</f>
        <v>EXPANSÃO</v>
      </c>
      <c r="H223" s="105" t="s">
        <v>416</v>
      </c>
      <c r="I223" s="105" t="s">
        <v>416</v>
      </c>
      <c r="J223" s="104">
        <v>70</v>
      </c>
      <c r="K223" s="104">
        <v>113.6</v>
      </c>
      <c r="L223" s="104" t="s">
        <v>416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791</v>
      </c>
      <c r="Y223" s="128" t="s">
        <v>794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817</v>
      </c>
      <c r="BN223" s="129" t="s">
        <v>841</v>
      </c>
      <c r="BO223" s="129" t="s">
        <v>841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737</v>
      </c>
      <c r="E224" s="155"/>
      <c r="F224" s="125" t="s">
        <v>598</v>
      </c>
      <c r="G224" s="140" t="str">
        <f>IF(D224="","*",VLOOKUP(F224,BS_ATIVIDADE[],3,FALSE))</f>
        <v>SOLDA</v>
      </c>
      <c r="H224" s="105" t="s">
        <v>416</v>
      </c>
      <c r="I224" s="105" t="s">
        <v>416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791</v>
      </c>
      <c r="Y224" s="128" t="s">
        <v>794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811</v>
      </c>
      <c r="BN224" s="129" t="s">
        <v>840</v>
      </c>
      <c r="BO224" s="129" t="s">
        <v>891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650</v>
      </c>
      <c r="E225" s="155"/>
      <c r="F225" s="125" t="s">
        <v>609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791</v>
      </c>
      <c r="Y225" s="128"/>
      <c r="Z225" s="103"/>
      <c r="AA225" s="104">
        <v>2</v>
      </c>
      <c r="AB225" s="125" t="s">
        <v>793</v>
      </c>
      <c r="AC225" s="125" t="s">
        <v>416</v>
      </c>
      <c r="AD225" s="106">
        <v>0.29166666666666669</v>
      </c>
      <c r="AE225" s="104">
        <v>9341</v>
      </c>
      <c r="AF225" s="104" t="s">
        <v>416</v>
      </c>
      <c r="AG225" s="104" t="s">
        <v>416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575</v>
      </c>
      <c r="E226" s="155">
        <v>193</v>
      </c>
      <c r="F226" s="125" t="s">
        <v>483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786</v>
      </c>
      <c r="Y226" s="128" t="s">
        <v>785</v>
      </c>
      <c r="Z226" s="103"/>
      <c r="AA226" s="104" t="s">
        <v>1335</v>
      </c>
      <c r="AB226" s="102" t="s">
        <v>793</v>
      </c>
      <c r="AC226" s="150" t="s">
        <v>789</v>
      </c>
      <c r="AD226" s="106">
        <v>0.41666666666666669</v>
      </c>
      <c r="AE226" s="104" t="s">
        <v>1336</v>
      </c>
      <c r="AF226" s="104" t="s">
        <v>1337</v>
      </c>
      <c r="AG226" s="104" t="s">
        <v>416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810</v>
      </c>
      <c r="BN226" s="129" t="s">
        <v>830</v>
      </c>
      <c r="BO226" s="129" t="s">
        <v>938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430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416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791</v>
      </c>
      <c r="Y227" s="128"/>
      <c r="Z227" s="103"/>
      <c r="AA227" s="104">
        <v>1</v>
      </c>
      <c r="AB227" s="102" t="s">
        <v>783</v>
      </c>
      <c r="AC227" s="150"/>
      <c r="AD227" s="106">
        <v>0.29166666666666669</v>
      </c>
      <c r="AE227" s="104" t="s">
        <v>416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815</v>
      </c>
      <c r="BN227" s="129" t="s">
        <v>815</v>
      </c>
      <c r="BO227" s="129" t="s">
        <v>815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638</v>
      </c>
      <c r="E228" s="155">
        <v>162</v>
      </c>
      <c r="F228" s="125" t="s">
        <v>521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791</v>
      </c>
      <c r="Y228" s="128" t="s">
        <v>794</v>
      </c>
      <c r="Z228" s="103"/>
      <c r="AA228" s="104">
        <v>1</v>
      </c>
      <c r="AB228" s="102" t="s">
        <v>788</v>
      </c>
      <c r="AC228" s="150"/>
      <c r="AD228" s="106">
        <v>0.29166666666666669</v>
      </c>
      <c r="AE228" s="104">
        <v>7309</v>
      </c>
      <c r="AF228" s="104" t="s">
        <v>416</v>
      </c>
      <c r="AG228" s="104" t="s">
        <v>416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807</v>
      </c>
      <c r="BN228" s="129" t="s">
        <v>827</v>
      </c>
      <c r="BO228" s="129" t="s">
        <v>932</v>
      </c>
      <c r="BP228" s="18" t="s">
        <v>416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702</v>
      </c>
      <c r="E229" s="155"/>
      <c r="F229" s="125" t="s">
        <v>602</v>
      </c>
      <c r="G229" s="140" t="str">
        <f>IF(D229="","*",VLOOKUP(F229,BS_ATIVIDADE[],3,FALSE))</f>
        <v>DORMENTE - SUBSTITUIÇÂO</v>
      </c>
      <c r="H229" s="104" t="s">
        <v>416</v>
      </c>
      <c r="I229" s="104" t="s">
        <v>416</v>
      </c>
      <c r="J229" s="104">
        <v>56</v>
      </c>
      <c r="K229" s="104">
        <v>205</v>
      </c>
      <c r="L229" s="104" t="s">
        <v>416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791</v>
      </c>
      <c r="Y229" s="128" t="s">
        <v>794</v>
      </c>
      <c r="Z229" s="103"/>
      <c r="AA229" s="104" t="s">
        <v>416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810</v>
      </c>
      <c r="BN229" s="129" t="s">
        <v>839</v>
      </c>
      <c r="BO229" s="129" t="s">
        <v>917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761</v>
      </c>
      <c r="E230" s="155">
        <v>81</v>
      </c>
      <c r="F230" s="125" t="s">
        <v>602</v>
      </c>
      <c r="G230" s="140" t="str">
        <f>IF(D230="","*",VLOOKUP(F230,BS_ATIVIDADE[],3,FALSE))</f>
        <v>DORMENTE - SUBSTITUIÇÂO</v>
      </c>
      <c r="H230" s="104" t="s">
        <v>416</v>
      </c>
      <c r="I230" s="104" t="s">
        <v>416</v>
      </c>
      <c r="J230" s="104">
        <v>56</v>
      </c>
      <c r="K230" s="104">
        <v>205</v>
      </c>
      <c r="L230" s="104" t="s">
        <v>416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791</v>
      </c>
      <c r="Y230" s="128" t="s">
        <v>794</v>
      </c>
      <c r="Z230" s="103"/>
      <c r="AA230" s="104" t="s">
        <v>416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810</v>
      </c>
      <c r="BN230" s="129" t="s">
        <v>839</v>
      </c>
      <c r="BO230" s="129" t="s">
        <v>917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651</v>
      </c>
      <c r="E231" s="155"/>
      <c r="F231" s="125" t="s">
        <v>579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791</v>
      </c>
      <c r="Y231" s="128" t="s">
        <v>794</v>
      </c>
      <c r="Z231" s="103"/>
      <c r="AA231" s="104">
        <v>1</v>
      </c>
      <c r="AB231" s="102" t="s">
        <v>783</v>
      </c>
      <c r="AC231" s="150"/>
      <c r="AD231" s="106">
        <v>0.29166666666666669</v>
      </c>
      <c r="AE231" s="104">
        <v>7629</v>
      </c>
      <c r="AF231" s="104" t="s">
        <v>416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815</v>
      </c>
      <c r="BN231" s="129" t="s">
        <v>815</v>
      </c>
      <c r="BO231" s="129" t="s">
        <v>815</v>
      </c>
      <c r="BP231" s="18" t="s">
        <v>416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485</v>
      </c>
      <c r="E232" s="155">
        <v>226</v>
      </c>
      <c r="F232" s="125" t="s">
        <v>405</v>
      </c>
      <c r="G232" s="140" t="str">
        <f>IF(D232="","*",VLOOKUP(F232,BS_ATIVIDADE[],3,FALSE))</f>
        <v>OUTROS</v>
      </c>
      <c r="H232" s="105" t="s">
        <v>416</v>
      </c>
      <c r="I232" s="105" t="s">
        <v>416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786</v>
      </c>
      <c r="Y232" s="128" t="s">
        <v>785</v>
      </c>
      <c r="Z232" s="103"/>
      <c r="AA232" s="104" t="s">
        <v>416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810</v>
      </c>
      <c r="BN232" s="129" t="s">
        <v>830</v>
      </c>
      <c r="BO232" s="129" t="s">
        <v>938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567</v>
      </c>
      <c r="E233" s="155">
        <v>4</v>
      </c>
      <c r="F233" s="125" t="s">
        <v>418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786</v>
      </c>
      <c r="Y233" s="128" t="s">
        <v>785</v>
      </c>
      <c r="Z233" s="103"/>
      <c r="AA233" s="104">
        <v>1</v>
      </c>
      <c r="AB233" s="102" t="s">
        <v>783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810</v>
      </c>
      <c r="BN233" s="129" t="s">
        <v>830</v>
      </c>
      <c r="BO233" s="129" t="s">
        <v>938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701</v>
      </c>
      <c r="E234" s="155"/>
      <c r="F234" s="125" t="s">
        <v>605</v>
      </c>
      <c r="G234" s="140" t="str">
        <f>IF(D234="","*",VLOOKUP(F234,BS_ATIVIDADE[],3,FALSE))</f>
        <v>TRILHO - SUBSTITUIÇÂO</v>
      </c>
      <c r="H234" s="104" t="s">
        <v>416</v>
      </c>
      <c r="I234" s="104" t="s">
        <v>416</v>
      </c>
      <c r="J234" s="104">
        <v>55</v>
      </c>
      <c r="K234" s="104">
        <v>102</v>
      </c>
      <c r="L234" s="104" t="s">
        <v>416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786</v>
      </c>
      <c r="Y234" s="128" t="s">
        <v>785</v>
      </c>
      <c r="Z234" s="103"/>
      <c r="AA234" s="104" t="s">
        <v>416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810</v>
      </c>
      <c r="BN234" s="129" t="s">
        <v>830</v>
      </c>
      <c r="BO234" s="129" t="s">
        <v>938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690</v>
      </c>
      <c r="E235" s="155">
        <v>203</v>
      </c>
      <c r="F235" s="125" t="s">
        <v>598</v>
      </c>
      <c r="G235" s="140" t="str">
        <f>IF(D235="","*",VLOOKUP(F235,BS_ATIVIDADE[],3,FALSE))</f>
        <v>SOLDA</v>
      </c>
      <c r="H235" s="105" t="s">
        <v>416</v>
      </c>
      <c r="I235" s="105" t="s">
        <v>416</v>
      </c>
      <c r="J235" s="104">
        <v>55</v>
      </c>
      <c r="K235" s="104">
        <v>104</v>
      </c>
      <c r="L235" s="104" t="s">
        <v>416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786</v>
      </c>
      <c r="Y235" s="128" t="s">
        <v>785</v>
      </c>
      <c r="Z235" s="103"/>
      <c r="AA235" s="104" t="s">
        <v>416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810</v>
      </c>
      <c r="BN235" s="129" t="s">
        <v>830</v>
      </c>
      <c r="BO235" s="129" t="s">
        <v>938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718</v>
      </c>
      <c r="E236" s="155">
        <v>204</v>
      </c>
      <c r="F236" s="125" t="s">
        <v>598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416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786</v>
      </c>
      <c r="Y236" s="128" t="s">
        <v>785</v>
      </c>
      <c r="Z236" s="103"/>
      <c r="AA236" s="104" t="s">
        <v>416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810</v>
      </c>
      <c r="BN236" s="129" t="s">
        <v>830</v>
      </c>
      <c r="BO236" s="129" t="s">
        <v>938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630</v>
      </c>
      <c r="E237" s="155"/>
      <c r="F237" s="125" t="s">
        <v>521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416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786</v>
      </c>
      <c r="Y237" s="128" t="s">
        <v>785</v>
      </c>
      <c r="Z237" s="103"/>
      <c r="AA237" s="104">
        <v>1</v>
      </c>
      <c r="AB237" s="102" t="s">
        <v>783</v>
      </c>
      <c r="AC237" s="150"/>
      <c r="AD237" s="106">
        <v>0.35416666666666669</v>
      </c>
      <c r="AE237" s="104">
        <v>6239</v>
      </c>
      <c r="AF237" s="104" t="s">
        <v>416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810</v>
      </c>
      <c r="BN237" s="129" t="s">
        <v>830</v>
      </c>
      <c r="BO237" s="129" t="s">
        <v>938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652</v>
      </c>
      <c r="E238" s="155">
        <v>230</v>
      </c>
      <c r="F238" s="125" t="s">
        <v>579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791</v>
      </c>
      <c r="Y238" s="128" t="s">
        <v>794</v>
      </c>
      <c r="Z238" s="103"/>
      <c r="AA238" s="104">
        <v>1</v>
      </c>
      <c r="AB238" s="102" t="s">
        <v>783</v>
      </c>
      <c r="AC238" s="150"/>
      <c r="AD238" s="106">
        <v>0.29166666666666669</v>
      </c>
      <c r="AE238" s="104">
        <v>7694</v>
      </c>
      <c r="AF238" s="104" t="s">
        <v>416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810</v>
      </c>
      <c r="BN238" s="129" t="s">
        <v>839</v>
      </c>
      <c r="BO238" s="129" t="s">
        <v>900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550</v>
      </c>
      <c r="E239" s="155">
        <v>232</v>
      </c>
      <c r="F239" s="125" t="s">
        <v>437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786</v>
      </c>
      <c r="Y239" s="128" t="s">
        <v>785</v>
      </c>
      <c r="Z239" s="103"/>
      <c r="AA239" s="104">
        <v>1</v>
      </c>
      <c r="AB239" s="102" t="s">
        <v>783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815</v>
      </c>
      <c r="BN239" s="129" t="s">
        <v>815</v>
      </c>
      <c r="BO239" s="129" t="s">
        <v>815</v>
      </c>
      <c r="BP239" s="18" t="s">
        <v>416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448</v>
      </c>
      <c r="E240" s="155">
        <v>233</v>
      </c>
      <c r="F240" s="125" t="s">
        <v>405</v>
      </c>
      <c r="G240" s="140" t="str">
        <f>IF(D240="","*",VLOOKUP(F240,BS_ATIVIDADE[],3,FALSE))</f>
        <v>OUTROS</v>
      </c>
      <c r="H240" s="105" t="s">
        <v>416</v>
      </c>
      <c r="I240" s="105" t="s">
        <v>416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786</v>
      </c>
      <c r="Y240" s="128" t="s">
        <v>785</v>
      </c>
      <c r="Z240" s="103"/>
      <c r="AA240" s="104" t="s">
        <v>416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810</v>
      </c>
      <c r="BN240" s="129" t="s">
        <v>830</v>
      </c>
      <c r="BO240" s="129" t="s">
        <v>938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667</v>
      </c>
      <c r="E241" s="155">
        <v>234</v>
      </c>
      <c r="F241" s="125" t="s">
        <v>538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416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786</v>
      </c>
      <c r="Y241" s="128" t="s">
        <v>785</v>
      </c>
      <c r="Z241" s="103"/>
      <c r="AA241" s="104">
        <v>1</v>
      </c>
      <c r="AB241" s="102" t="s">
        <v>783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810</v>
      </c>
      <c r="BN241" s="129" t="s">
        <v>830</v>
      </c>
      <c r="BO241" s="129" t="s">
        <v>938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643</v>
      </c>
      <c r="E242" s="155">
        <v>235</v>
      </c>
      <c r="F242" s="125" t="s">
        <v>547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416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786</v>
      </c>
      <c r="Y242" s="128" t="s">
        <v>785</v>
      </c>
      <c r="Z242" s="103"/>
      <c r="AA242" s="104">
        <v>1</v>
      </c>
      <c r="AB242" s="102" t="s">
        <v>783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810</v>
      </c>
      <c r="BN242" s="129" t="s">
        <v>830</v>
      </c>
      <c r="BO242" s="129" t="s">
        <v>938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770</v>
      </c>
      <c r="E243" s="155">
        <v>236</v>
      </c>
      <c r="F243" s="125" t="s">
        <v>549</v>
      </c>
      <c r="G243" s="140" t="str">
        <f>IF(D243="","*",VLOOKUP(F243,BS_ATIVIDADE[],3,FALSE))</f>
        <v>MODERNIZAÇÃO</v>
      </c>
      <c r="H243" s="105" t="s">
        <v>416</v>
      </c>
      <c r="I243" s="105" t="s">
        <v>416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786</v>
      </c>
      <c r="Y243" s="128" t="s">
        <v>785</v>
      </c>
      <c r="Z243" s="103"/>
      <c r="AA243" s="104" t="s">
        <v>416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810</v>
      </c>
      <c r="BN243" s="129" t="s">
        <v>830</v>
      </c>
      <c r="BO243" s="129" t="s">
        <v>938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685</v>
      </c>
      <c r="E244" s="155">
        <v>237</v>
      </c>
      <c r="F244" s="125" t="s">
        <v>549</v>
      </c>
      <c r="G244" s="140" t="str">
        <f>IF(D244="","*",VLOOKUP(F244,BS_ATIVIDADE[],3,FALSE))</f>
        <v>MODERNIZAÇÃO</v>
      </c>
      <c r="H244" s="105" t="s">
        <v>416</v>
      </c>
      <c r="I244" s="105" t="s">
        <v>416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786</v>
      </c>
      <c r="Y244" s="128" t="s">
        <v>785</v>
      </c>
      <c r="Z244" s="103"/>
      <c r="AA244" s="104" t="s">
        <v>416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810</v>
      </c>
      <c r="BN244" s="129" t="s">
        <v>830</v>
      </c>
      <c r="BO244" s="129" t="s">
        <v>938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440</v>
      </c>
      <c r="E246" s="155">
        <v>61</v>
      </c>
      <c r="F246" s="125" t="s">
        <v>405</v>
      </c>
      <c r="G246" s="140" t="str">
        <f>IF(D246="","*",VLOOKUP(F246,BS_ATIVIDADE[],3,FALSE))</f>
        <v>OUTROS</v>
      </c>
      <c r="H246" s="105" t="s">
        <v>416</v>
      </c>
      <c r="I246" s="105" t="s">
        <v>416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786</v>
      </c>
      <c r="Y246" s="128" t="s">
        <v>785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810</v>
      </c>
      <c r="BN246" s="129" t="s">
        <v>830</v>
      </c>
      <c r="BO246" s="129" t="s">
        <v>938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653</v>
      </c>
      <c r="E247" s="155">
        <v>61</v>
      </c>
      <c r="F247" s="125" t="s">
        <v>545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786</v>
      </c>
      <c r="Y247" s="128" t="s">
        <v>785</v>
      </c>
      <c r="Z247" s="103"/>
      <c r="AA247" s="104">
        <v>1</v>
      </c>
      <c r="AB247" s="102" t="s">
        <v>783</v>
      </c>
      <c r="AC247" s="150"/>
      <c r="AD247" s="106">
        <v>0.29166666666666669</v>
      </c>
      <c r="AE247" s="104">
        <v>7663</v>
      </c>
      <c r="AF247" s="104" t="s">
        <v>416</v>
      </c>
      <c r="AG247" s="104"/>
      <c r="AH247" s="15"/>
      <c r="AI247" s="125" t="s">
        <v>430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810</v>
      </c>
      <c r="BN247" s="129" t="s">
        <v>830</v>
      </c>
      <c r="BO247" s="129" t="s">
        <v>938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622</v>
      </c>
      <c r="E248" s="155">
        <v>242</v>
      </c>
      <c r="F248" s="125" t="s">
        <v>521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786</v>
      </c>
      <c r="Y248" s="128" t="s">
        <v>785</v>
      </c>
      <c r="Z248" s="103"/>
      <c r="AA248" s="104">
        <v>1</v>
      </c>
      <c r="AB248" s="102" t="s">
        <v>783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810</v>
      </c>
      <c r="BN248" s="129" t="s">
        <v>830</v>
      </c>
      <c r="BO248" s="129" t="s">
        <v>938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445</v>
      </c>
      <c r="E250" s="155">
        <v>61</v>
      </c>
      <c r="F250" s="125" t="s">
        <v>405</v>
      </c>
      <c r="G250" s="140" t="str">
        <f>IF(D250="","*",VLOOKUP(F250,BS_ATIVIDADE[],3,FALSE))</f>
        <v>OUTROS</v>
      </c>
      <c r="H250" s="105" t="s">
        <v>416</v>
      </c>
      <c r="I250" s="105" t="s">
        <v>416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786</v>
      </c>
      <c r="Y250" s="128" t="s">
        <v>785</v>
      </c>
      <c r="Z250" s="103"/>
      <c r="AA250" s="104" t="s">
        <v>416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810</v>
      </c>
      <c r="BN250" s="129" t="s">
        <v>830</v>
      </c>
      <c r="BO250" s="129" t="s">
        <v>938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654</v>
      </c>
      <c r="E251" s="155">
        <v>66</v>
      </c>
      <c r="F251" s="125" t="s">
        <v>609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786</v>
      </c>
      <c r="Y251" s="128" t="s">
        <v>785</v>
      </c>
      <c r="Z251" s="103"/>
      <c r="AA251" s="104">
        <v>1</v>
      </c>
      <c r="AB251" s="102" t="s">
        <v>783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430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810</v>
      </c>
      <c r="BN251" s="129" t="s">
        <v>830</v>
      </c>
      <c r="BO251" s="129" t="s">
        <v>938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696</v>
      </c>
      <c r="E252" s="155">
        <v>93</v>
      </c>
      <c r="F252" s="125" t="s">
        <v>494</v>
      </c>
      <c r="G252" s="140" t="str">
        <f>IF(D252="","*",VLOOKUP(F252,BS_ATIVIDADE[],3,FALSE))</f>
        <v>LIMPEZA LASTRO</v>
      </c>
      <c r="H252" s="105" t="s">
        <v>416</v>
      </c>
      <c r="I252" s="105" t="s">
        <v>416</v>
      </c>
      <c r="J252" s="104">
        <v>53</v>
      </c>
      <c r="K252" s="104">
        <v>109.05</v>
      </c>
      <c r="L252" s="104" t="s">
        <v>416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791</v>
      </c>
      <c r="Y252" s="128" t="s">
        <v>794</v>
      </c>
      <c r="Z252" s="103"/>
      <c r="AA252" s="104" t="s">
        <v>416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811</v>
      </c>
      <c r="BN252" s="129" t="s">
        <v>840</v>
      </c>
      <c r="BO252" s="129" t="s">
        <v>891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417</v>
      </c>
      <c r="E253" s="155">
        <v>185</v>
      </c>
      <c r="F253" s="125" t="s">
        <v>477</v>
      </c>
      <c r="G253" s="140" t="str">
        <f>IF(D253="","*",VLOOKUP(F253,BS_ATIVIDADE[],3,FALSE))</f>
        <v>EXPANSÃO</v>
      </c>
      <c r="H253" s="105" t="s">
        <v>416</v>
      </c>
      <c r="I253" s="105" t="s">
        <v>416</v>
      </c>
      <c r="J253" s="104">
        <v>53</v>
      </c>
      <c r="K253" s="104">
        <v>123.76</v>
      </c>
      <c r="L253" s="104" t="s">
        <v>416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791</v>
      </c>
      <c r="Y253" s="128" t="s">
        <v>794</v>
      </c>
      <c r="Z253" s="103"/>
      <c r="AA253" s="104" t="s">
        <v>416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817</v>
      </c>
      <c r="BN253" s="129" t="s">
        <v>841</v>
      </c>
      <c r="BO253" s="129" t="s">
        <v>841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416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417</v>
      </c>
      <c r="E256" s="155"/>
      <c r="F256" s="125" t="s">
        <v>477</v>
      </c>
      <c r="G256" s="140" t="str">
        <f>IF(D256="","*",VLOOKUP(F256,BS_ATIVIDADE[],3,FALSE))</f>
        <v>EXPANSÃO</v>
      </c>
      <c r="H256" s="105" t="s">
        <v>416</v>
      </c>
      <c r="I256" s="105" t="s">
        <v>416</v>
      </c>
      <c r="J256" s="104">
        <v>70</v>
      </c>
      <c r="K256" s="104">
        <v>113.6</v>
      </c>
      <c r="L256" s="104" t="s">
        <v>416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791</v>
      </c>
      <c r="Y256" s="128" t="s">
        <v>794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817</v>
      </c>
      <c r="BN256" s="129" t="s">
        <v>841</v>
      </c>
      <c r="BO256" s="129" t="s">
        <v>841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737</v>
      </c>
      <c r="E257" s="155"/>
      <c r="F257" s="125" t="s">
        <v>598</v>
      </c>
      <c r="G257" s="140" t="str">
        <f>IF(D257="","*",VLOOKUP(F257,BS_ATIVIDADE[],3,FALSE))</f>
        <v>SOLDA</v>
      </c>
      <c r="H257" s="105" t="s">
        <v>416</v>
      </c>
      <c r="I257" s="105" t="s">
        <v>416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791</v>
      </c>
      <c r="Y257" s="128" t="s">
        <v>794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815</v>
      </c>
      <c r="BN257" s="129" t="s">
        <v>815</v>
      </c>
      <c r="BO257" s="129" t="s">
        <v>815</v>
      </c>
      <c r="BP257" s="18" t="s">
        <v>416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650</v>
      </c>
      <c r="E258" s="155"/>
      <c r="F258" s="125" t="s">
        <v>609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791</v>
      </c>
      <c r="Y258" s="128"/>
      <c r="Z258" s="103"/>
      <c r="AA258" s="104">
        <v>2</v>
      </c>
      <c r="AB258" s="125" t="s">
        <v>793</v>
      </c>
      <c r="AC258" s="125" t="s">
        <v>416</v>
      </c>
      <c r="AD258" s="106">
        <v>0.29166666666666669</v>
      </c>
      <c r="AE258" s="104">
        <v>9341</v>
      </c>
      <c r="AF258" s="104" t="s">
        <v>416</v>
      </c>
      <c r="AG258" s="104" t="s">
        <v>416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575</v>
      </c>
      <c r="E259" s="155">
        <v>193</v>
      </c>
      <c r="F259" s="125" t="s">
        <v>483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791</v>
      </c>
      <c r="Y259" s="128" t="s">
        <v>794</v>
      </c>
      <c r="Z259" s="103"/>
      <c r="AA259" s="104" t="s">
        <v>1335</v>
      </c>
      <c r="AB259" s="102" t="s">
        <v>793</v>
      </c>
      <c r="AC259" s="150" t="s">
        <v>789</v>
      </c>
      <c r="AD259" s="106">
        <v>0.41666666666666669</v>
      </c>
      <c r="AE259" s="104" t="s">
        <v>1336</v>
      </c>
      <c r="AF259" s="104" t="s">
        <v>1337</v>
      </c>
      <c r="AG259" s="104" t="s">
        <v>416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810</v>
      </c>
      <c r="BN259" s="129" t="s">
        <v>839</v>
      </c>
      <c r="BO259" s="129" t="s">
        <v>900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416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702</v>
      </c>
      <c r="E261" s="155"/>
      <c r="F261" s="125" t="s">
        <v>602</v>
      </c>
      <c r="G261" s="140" t="str">
        <f>IF(D261="","*",VLOOKUP(F261,BS_ATIVIDADE[],3,FALSE))</f>
        <v>DORMENTE - SUBSTITUIÇÂO</v>
      </c>
      <c r="H261" s="104" t="s">
        <v>416</v>
      </c>
      <c r="I261" s="104" t="s">
        <v>416</v>
      </c>
      <c r="J261" s="104">
        <v>56</v>
      </c>
      <c r="K261" s="104">
        <v>243.3</v>
      </c>
      <c r="L261" s="104" t="s">
        <v>416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791</v>
      </c>
      <c r="Y261" s="128" t="s">
        <v>794</v>
      </c>
      <c r="Z261" s="103"/>
      <c r="AA261" s="104"/>
      <c r="AB261" s="102"/>
      <c r="AC261" s="150"/>
      <c r="AD261" s="106"/>
      <c r="AE261" s="104"/>
      <c r="AF261" s="104" t="s">
        <v>416</v>
      </c>
      <c r="AG261" s="104" t="s">
        <v>416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811</v>
      </c>
      <c r="BN261" s="129" t="s">
        <v>840</v>
      </c>
      <c r="BO261" s="129" t="s">
        <v>891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638</v>
      </c>
      <c r="E262" s="155">
        <v>162</v>
      </c>
      <c r="F262" s="125" t="s">
        <v>521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786</v>
      </c>
      <c r="Y262" s="128" t="s">
        <v>785</v>
      </c>
      <c r="Z262" s="103"/>
      <c r="AA262" s="104">
        <v>1</v>
      </c>
      <c r="AB262" s="102" t="s">
        <v>788</v>
      </c>
      <c r="AC262" s="150"/>
      <c r="AD262" s="106">
        <v>0.29166666666666669</v>
      </c>
      <c r="AE262" s="104" t="s">
        <v>1411</v>
      </c>
      <c r="AF262" s="104" t="s">
        <v>416</v>
      </c>
      <c r="AG262" s="104" t="s">
        <v>416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810</v>
      </c>
      <c r="BN262" s="129" t="s">
        <v>830</v>
      </c>
      <c r="BO262" s="129" t="s">
        <v>938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761</v>
      </c>
      <c r="E263" s="155">
        <v>81</v>
      </c>
      <c r="F263" s="125" t="s">
        <v>602</v>
      </c>
      <c r="G263" s="140" t="str">
        <f>IF(D263="","*",VLOOKUP(F263,BS_ATIVIDADE[],3,FALSE))</f>
        <v>DORMENTE - SUBSTITUIÇÂO</v>
      </c>
      <c r="H263" s="104" t="s">
        <v>416</v>
      </c>
      <c r="I263" s="104" t="s">
        <v>416</v>
      </c>
      <c r="J263" s="104">
        <v>56</v>
      </c>
      <c r="K263" s="104">
        <v>205</v>
      </c>
      <c r="L263" s="104" t="s">
        <v>416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791</v>
      </c>
      <c r="Y263" s="128" t="s">
        <v>794</v>
      </c>
      <c r="Z263" s="103"/>
      <c r="AA263" s="104" t="s">
        <v>416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810</v>
      </c>
      <c r="BN263" s="129" t="s">
        <v>839</v>
      </c>
      <c r="BO263" s="129" t="s">
        <v>900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651</v>
      </c>
      <c r="E264" s="155"/>
      <c r="F264" s="125" t="s">
        <v>579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791</v>
      </c>
      <c r="Y264" s="128" t="s">
        <v>794</v>
      </c>
      <c r="Z264" s="103"/>
      <c r="AA264" s="104">
        <v>1</v>
      </c>
      <c r="AB264" s="102" t="s">
        <v>783</v>
      </c>
      <c r="AC264" s="150"/>
      <c r="AD264" s="106">
        <v>0.29166666666666669</v>
      </c>
      <c r="AE264" s="104">
        <v>7629</v>
      </c>
      <c r="AF264" s="104" t="s">
        <v>416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810</v>
      </c>
      <c r="BN264" s="129" t="s">
        <v>839</v>
      </c>
      <c r="BO264" s="129" t="s">
        <v>900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760</v>
      </c>
      <c r="E265" s="155">
        <v>81</v>
      </c>
      <c r="F265" s="125" t="s">
        <v>602</v>
      </c>
      <c r="G265" s="140" t="str">
        <f>IF(D265="","*",VLOOKUP(F265,BS_ATIVIDADE[],3,FALSE))</f>
        <v>DORMENTE - SUBSTITUIÇÂO</v>
      </c>
      <c r="H265" s="104" t="s">
        <v>416</v>
      </c>
      <c r="I265" s="104" t="s">
        <v>416</v>
      </c>
      <c r="J265" s="104">
        <v>56</v>
      </c>
      <c r="K265" s="104">
        <v>190.3</v>
      </c>
      <c r="L265" s="104" t="s">
        <v>416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791</v>
      </c>
      <c r="Y265" s="128" t="s">
        <v>794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811</v>
      </c>
      <c r="BN265" s="129" t="s">
        <v>840</v>
      </c>
      <c r="BO265" s="129" t="s">
        <v>891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567</v>
      </c>
      <c r="E267" s="155">
        <v>4</v>
      </c>
      <c r="F267" s="125" t="s">
        <v>418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791</v>
      </c>
      <c r="Y267" s="128" t="s">
        <v>794</v>
      </c>
      <c r="Z267" s="103"/>
      <c r="AA267" s="104">
        <v>1</v>
      </c>
      <c r="AB267" s="102" t="s">
        <v>783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817</v>
      </c>
      <c r="BN267" s="129" t="s">
        <v>841</v>
      </c>
      <c r="BO267" s="129" t="s">
        <v>841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701</v>
      </c>
      <c r="E268" s="155"/>
      <c r="F268" s="125" t="s">
        <v>605</v>
      </c>
      <c r="G268" s="140" t="str">
        <f>IF(D268="","*",VLOOKUP(F268,BS_ATIVIDADE[],3,FALSE))</f>
        <v>TRILHO - SUBSTITUIÇÂO</v>
      </c>
      <c r="H268" s="104" t="s">
        <v>416</v>
      </c>
      <c r="I268" s="104" t="s">
        <v>416</v>
      </c>
      <c r="J268" s="104">
        <v>55</v>
      </c>
      <c r="K268" s="104">
        <v>102</v>
      </c>
      <c r="L268" s="104" t="s">
        <v>416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791</v>
      </c>
      <c r="Y268" s="128" t="s">
        <v>794</v>
      </c>
      <c r="Z268" s="103"/>
      <c r="AA268" s="104" t="s">
        <v>416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815</v>
      </c>
      <c r="BN268" s="129" t="s">
        <v>815</v>
      </c>
      <c r="BO268" s="129" t="s">
        <v>815</v>
      </c>
      <c r="BP268" s="18" t="s">
        <v>416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690</v>
      </c>
      <c r="E269" s="155">
        <v>203</v>
      </c>
      <c r="F269" s="125" t="s">
        <v>598</v>
      </c>
      <c r="G269" s="140" t="str">
        <f>IF(D269="","*",VLOOKUP(F269,BS_ATIVIDADE[],3,FALSE))</f>
        <v>SOLDA</v>
      </c>
      <c r="H269" s="105" t="s">
        <v>416</v>
      </c>
      <c r="I269" s="105" t="s">
        <v>416</v>
      </c>
      <c r="J269" s="104">
        <v>55</v>
      </c>
      <c r="K269" s="104">
        <v>104</v>
      </c>
      <c r="L269" s="104" t="s">
        <v>416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791</v>
      </c>
      <c r="Y269" s="128" t="s">
        <v>794</v>
      </c>
      <c r="Z269" s="103"/>
      <c r="AA269" s="104" t="s">
        <v>416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817</v>
      </c>
      <c r="BN269" s="129" t="s">
        <v>841</v>
      </c>
      <c r="BO269" s="129" t="s">
        <v>841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718</v>
      </c>
      <c r="E270" s="155">
        <v>204</v>
      </c>
      <c r="F270" s="125" t="s">
        <v>598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416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791</v>
      </c>
      <c r="Y270" s="128" t="s">
        <v>794</v>
      </c>
      <c r="Z270" s="103"/>
      <c r="AA270" s="104" t="s">
        <v>416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817</v>
      </c>
      <c r="BN270" s="129" t="s">
        <v>841</v>
      </c>
      <c r="BO270" s="129" t="s">
        <v>841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630</v>
      </c>
      <c r="E271" s="155"/>
      <c r="F271" s="125" t="s">
        <v>521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416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791</v>
      </c>
      <c r="Y271" s="128" t="s">
        <v>794</v>
      </c>
      <c r="Z271" s="103"/>
      <c r="AA271" s="104">
        <v>1</v>
      </c>
      <c r="AB271" s="102" t="s">
        <v>783</v>
      </c>
      <c r="AC271" s="150"/>
      <c r="AD271" s="106">
        <v>0.35416666666666669</v>
      </c>
      <c r="AE271" s="104">
        <v>6239</v>
      </c>
      <c r="AF271" s="104" t="s">
        <v>416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815</v>
      </c>
      <c r="BN271" s="129" t="s">
        <v>815</v>
      </c>
      <c r="BO271" s="129" t="s">
        <v>815</v>
      </c>
      <c r="BP271" s="18" t="s">
        <v>416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652</v>
      </c>
      <c r="E272" s="155">
        <v>230</v>
      </c>
      <c r="F272" s="125" t="s">
        <v>579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791</v>
      </c>
      <c r="Y272" s="128" t="s">
        <v>794</v>
      </c>
      <c r="Z272" s="103"/>
      <c r="AA272" s="104">
        <v>1</v>
      </c>
      <c r="AB272" s="102" t="s">
        <v>783</v>
      </c>
      <c r="AC272" s="150"/>
      <c r="AD272" s="106">
        <v>0.29166666666666669</v>
      </c>
      <c r="AE272" s="104">
        <v>7694</v>
      </c>
      <c r="AF272" s="104" t="s">
        <v>416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806</v>
      </c>
      <c r="BN272" s="129" t="s">
        <v>826</v>
      </c>
      <c r="BO272" s="129" t="s">
        <v>892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685</v>
      </c>
      <c r="E274" s="155">
        <v>268</v>
      </c>
      <c r="F274" s="125" t="s">
        <v>549</v>
      </c>
      <c r="G274" s="140" t="str">
        <f>IF(D274="","*",VLOOKUP(F274,BS_ATIVIDADE[],3,FALSE))</f>
        <v>MODERNIZAÇÃO</v>
      </c>
      <c r="H274" s="105" t="s">
        <v>416</v>
      </c>
      <c r="I274" s="105" t="s">
        <v>416</v>
      </c>
      <c r="J274" s="104">
        <v>48</v>
      </c>
      <c r="K274" s="104">
        <v>123.465</v>
      </c>
      <c r="L274" s="104" t="s">
        <v>416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791</v>
      </c>
      <c r="Y274" s="128" t="s">
        <v>794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416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817</v>
      </c>
      <c r="BN274" s="129" t="s">
        <v>841</v>
      </c>
      <c r="BO274" s="129" t="s">
        <v>841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673</v>
      </c>
      <c r="E275" s="155">
        <v>269</v>
      </c>
      <c r="F275" s="125" t="s">
        <v>549</v>
      </c>
      <c r="G275" s="140" t="str">
        <f>IF(D275="","*",VLOOKUP(F275,BS_ATIVIDADE[],3,FALSE))</f>
        <v>MODERNIZAÇÃO</v>
      </c>
      <c r="H275" s="105" t="s">
        <v>416</v>
      </c>
      <c r="I275" s="105" t="s">
        <v>416</v>
      </c>
      <c r="J275" s="104">
        <v>48</v>
      </c>
      <c r="K275" s="104">
        <v>123.929</v>
      </c>
      <c r="L275" s="104" t="s">
        <v>416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791</v>
      </c>
      <c r="Y275" s="128" t="s">
        <v>794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817</v>
      </c>
      <c r="BN275" s="129" t="s">
        <v>841</v>
      </c>
      <c r="BO275" s="129" t="s">
        <v>841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783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665</v>
      </c>
      <c r="E277" s="155">
        <v>210</v>
      </c>
      <c r="F277" s="125" t="s">
        <v>430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416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791</v>
      </c>
      <c r="Y277" s="128" t="s">
        <v>794</v>
      </c>
      <c r="Z277" s="103"/>
      <c r="AA277" s="104">
        <v>1</v>
      </c>
      <c r="AB277" s="102" t="s">
        <v>783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815</v>
      </c>
      <c r="BN277" s="129" t="s">
        <v>815</v>
      </c>
      <c r="BO277" s="129" t="s">
        <v>815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550</v>
      </c>
      <c r="E278" s="155">
        <v>277</v>
      </c>
      <c r="F278" s="125" t="s">
        <v>437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416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786</v>
      </c>
      <c r="Y278" s="128" t="s">
        <v>785</v>
      </c>
      <c r="Z278" s="103"/>
      <c r="AA278" s="104" t="s">
        <v>416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815</v>
      </c>
      <c r="BN278" s="129" t="s">
        <v>815</v>
      </c>
      <c r="BO278" s="129" t="s">
        <v>815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696</v>
      </c>
      <c r="E279" s="155">
        <v>93</v>
      </c>
      <c r="F279" s="125" t="s">
        <v>494</v>
      </c>
      <c r="G279" s="140" t="str">
        <f>IF(D279="","*",VLOOKUP(F279,BS_ATIVIDADE[],3,FALSE))</f>
        <v>LIMPEZA LASTRO</v>
      </c>
      <c r="H279" s="105" t="s">
        <v>416</v>
      </c>
      <c r="I279" s="105" t="s">
        <v>416</v>
      </c>
      <c r="J279" s="104">
        <v>53</v>
      </c>
      <c r="K279" s="104">
        <v>109.05</v>
      </c>
      <c r="L279" s="104" t="s">
        <v>416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791</v>
      </c>
      <c r="Y279" s="128" t="s">
        <v>794</v>
      </c>
      <c r="Z279" s="103"/>
      <c r="AA279" s="104" t="s">
        <v>416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810</v>
      </c>
      <c r="BN279" s="129" t="s">
        <v>839</v>
      </c>
      <c r="BO279" s="129" t="s">
        <v>917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417</v>
      </c>
      <c r="E280" s="155">
        <v>279</v>
      </c>
      <c r="F280" s="125" t="s">
        <v>461</v>
      </c>
      <c r="G280" s="140" t="str">
        <f>IF(D280="","*",VLOOKUP(F280,BS_ATIVIDADE[],3,FALSE))</f>
        <v>EXPANSÃO</v>
      </c>
      <c r="H280" s="105" t="s">
        <v>416</v>
      </c>
      <c r="I280" s="105" t="s">
        <v>416</v>
      </c>
      <c r="J280" s="104">
        <v>53</v>
      </c>
      <c r="K280" s="104">
        <v>123.35</v>
      </c>
      <c r="L280" s="104" t="s">
        <v>416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791</v>
      </c>
      <c r="Y280" s="128" t="s">
        <v>794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812</v>
      </c>
      <c r="BN280" s="129" t="s">
        <v>840</v>
      </c>
      <c r="BO280" s="129" t="s">
        <v>891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417</v>
      </c>
      <c r="E281" s="155">
        <v>280</v>
      </c>
      <c r="F281" s="125" t="s">
        <v>477</v>
      </c>
      <c r="G281" s="140" t="str">
        <f>IF(D281="","*",VLOOKUP(F281,BS_ATIVIDADE[],3,FALSE))</f>
        <v>EXPANSÃO</v>
      </c>
      <c r="H281" s="105" t="s">
        <v>416</v>
      </c>
      <c r="I281" s="105" t="s">
        <v>416</v>
      </c>
      <c r="J281" s="104">
        <v>53</v>
      </c>
      <c r="K281" s="104">
        <v>123.76</v>
      </c>
      <c r="L281" s="104" t="s">
        <v>416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791</v>
      </c>
      <c r="Y281" s="128" t="s">
        <v>794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815</v>
      </c>
      <c r="BN281" s="129" t="s">
        <v>815</v>
      </c>
      <c r="BO281" s="129" t="s">
        <v>815</v>
      </c>
      <c r="BP281" s="18" t="s">
        <v>416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417</v>
      </c>
      <c r="E283" s="155"/>
      <c r="F283" s="125" t="s">
        <v>477</v>
      </c>
      <c r="G283" s="140" t="str">
        <f>IF(D283="","*",VLOOKUP(F283,BS_ATIVIDADE[],3,FALSE))</f>
        <v>EXPANSÃO</v>
      </c>
      <c r="H283" s="105" t="s">
        <v>416</v>
      </c>
      <c r="I283" s="105" t="s">
        <v>416</v>
      </c>
      <c r="J283" s="104">
        <v>70</v>
      </c>
      <c r="K283" s="104">
        <v>113.6</v>
      </c>
      <c r="L283" s="104" t="s">
        <v>416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795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815</v>
      </c>
      <c r="BN283" s="129" t="s">
        <v>815</v>
      </c>
      <c r="BO283" s="129" t="s">
        <v>815</v>
      </c>
      <c r="BP283" s="18" t="s">
        <v>416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737</v>
      </c>
      <c r="E284" s="155"/>
      <c r="F284" s="125" t="s">
        <v>598</v>
      </c>
      <c r="G284" s="140" t="str">
        <f>IF(D284="","*",VLOOKUP(F284,BS_ATIVIDADE[],3,FALSE))</f>
        <v>SOLDA</v>
      </c>
      <c r="H284" s="105" t="s">
        <v>416</v>
      </c>
      <c r="I284" s="105" t="s">
        <v>416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791</v>
      </c>
      <c r="Y284" s="128" t="s">
        <v>794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815</v>
      </c>
      <c r="BN284" s="129" t="s">
        <v>815</v>
      </c>
      <c r="BO284" s="129" t="s">
        <v>1209</v>
      </c>
      <c r="BP284" s="18" t="s">
        <v>416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650</v>
      </c>
      <c r="E285" s="155"/>
      <c r="F285" s="125" t="s">
        <v>609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791</v>
      </c>
      <c r="Y285" s="128"/>
      <c r="Z285" s="103"/>
      <c r="AA285" s="104">
        <v>2</v>
      </c>
      <c r="AB285" s="125" t="s">
        <v>793</v>
      </c>
      <c r="AC285" s="125" t="s">
        <v>416</v>
      </c>
      <c r="AD285" s="106">
        <v>0.29166666666666669</v>
      </c>
      <c r="AE285" s="104">
        <v>9341</v>
      </c>
      <c r="AF285" s="104" t="s">
        <v>416</v>
      </c>
      <c r="AG285" s="104" t="s">
        <v>416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575</v>
      </c>
      <c r="E286" s="155">
        <v>193</v>
      </c>
      <c r="F286" s="125" t="s">
        <v>483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791</v>
      </c>
      <c r="Y286" s="128" t="s">
        <v>794</v>
      </c>
      <c r="Z286" s="103"/>
      <c r="AA286" s="104" t="s">
        <v>1335</v>
      </c>
      <c r="AB286" s="102" t="s">
        <v>793</v>
      </c>
      <c r="AC286" s="150" t="s">
        <v>789</v>
      </c>
      <c r="AD286" s="106">
        <v>0.41666666666666669</v>
      </c>
      <c r="AE286" s="104" t="s">
        <v>1336</v>
      </c>
      <c r="AF286" s="104" t="s">
        <v>1337</v>
      </c>
      <c r="AG286" s="104" t="s">
        <v>416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810</v>
      </c>
      <c r="BN286" s="129" t="s">
        <v>839</v>
      </c>
      <c r="BO286" s="129" t="s">
        <v>900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638</v>
      </c>
      <c r="E288" s="155">
        <v>162</v>
      </c>
      <c r="F288" s="125" t="s">
        <v>521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791</v>
      </c>
      <c r="Y288" s="128" t="s">
        <v>794</v>
      </c>
      <c r="Z288" s="103"/>
      <c r="AA288" s="104">
        <v>1</v>
      </c>
      <c r="AB288" s="102" t="s">
        <v>788</v>
      </c>
      <c r="AC288" s="150"/>
      <c r="AD288" s="106">
        <v>0.29166666666666669</v>
      </c>
      <c r="AE288" s="104">
        <v>7309</v>
      </c>
      <c r="AF288" s="104" t="s">
        <v>416</v>
      </c>
      <c r="AG288" s="104" t="s">
        <v>416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810</v>
      </c>
      <c r="BN288" s="129" t="s">
        <v>839</v>
      </c>
      <c r="BO288" s="129" t="s">
        <v>900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761</v>
      </c>
      <c r="E289" s="155">
        <v>81</v>
      </c>
      <c r="F289" s="125" t="s">
        <v>602</v>
      </c>
      <c r="G289" s="140" t="str">
        <f>IF(D289="","*",VLOOKUP(F289,BS_ATIVIDADE[],3,FALSE))</f>
        <v>DORMENTE - SUBSTITUIÇÂO</v>
      </c>
      <c r="H289" s="104" t="s">
        <v>416</v>
      </c>
      <c r="I289" s="104" t="s">
        <v>416</v>
      </c>
      <c r="J289" s="104">
        <v>56</v>
      </c>
      <c r="K289" s="104">
        <v>205</v>
      </c>
      <c r="L289" s="104" t="s">
        <v>416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791</v>
      </c>
      <c r="Y289" s="128" t="s">
        <v>794</v>
      </c>
      <c r="Z289" s="103"/>
      <c r="AA289" s="104" t="s">
        <v>416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810</v>
      </c>
      <c r="BN289" s="129" t="s">
        <v>839</v>
      </c>
      <c r="BO289" s="129" t="s">
        <v>900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651</v>
      </c>
      <c r="E290" s="155"/>
      <c r="F290" s="125" t="s">
        <v>579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791</v>
      </c>
      <c r="Y290" s="128" t="s">
        <v>794</v>
      </c>
      <c r="Z290" s="103"/>
      <c r="AA290" s="104">
        <v>1</v>
      </c>
      <c r="AB290" s="102" t="s">
        <v>783</v>
      </c>
      <c r="AC290" s="150"/>
      <c r="AD290" s="106">
        <v>0.29166666666666669</v>
      </c>
      <c r="AE290" s="104">
        <v>7629</v>
      </c>
      <c r="AF290" s="104" t="s">
        <v>416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815</v>
      </c>
      <c r="BN290" s="129" t="s">
        <v>815</v>
      </c>
      <c r="BO290" s="129" t="s">
        <v>815</v>
      </c>
      <c r="BP290" s="18" t="s">
        <v>416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760</v>
      </c>
      <c r="E291" s="155">
        <v>81</v>
      </c>
      <c r="F291" s="125" t="s">
        <v>602</v>
      </c>
      <c r="G291" s="140" t="str">
        <f>IF(D291="","*",VLOOKUP(F291,BS_ATIVIDADE[],3,FALSE))</f>
        <v>DORMENTE - SUBSTITUIÇÂO</v>
      </c>
      <c r="H291" s="104" t="s">
        <v>416</v>
      </c>
      <c r="I291" s="104" t="s">
        <v>416</v>
      </c>
      <c r="J291" s="104">
        <v>56</v>
      </c>
      <c r="K291" s="104">
        <v>190.3</v>
      </c>
      <c r="L291" s="104" t="s">
        <v>416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791</v>
      </c>
      <c r="Y291" s="128" t="s">
        <v>794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810</v>
      </c>
      <c r="BN291" s="129" t="s">
        <v>839</v>
      </c>
      <c r="BO291" s="129" t="s">
        <v>900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697</v>
      </c>
      <c r="E293" s="155">
        <v>287</v>
      </c>
      <c r="F293" s="125" t="s">
        <v>605</v>
      </c>
      <c r="G293" s="140" t="str">
        <f>IF(D293="","*",VLOOKUP(F293,BS_ATIVIDADE[],3,FALSE))</f>
        <v>TRILHO - SUBSTITUIÇÂO</v>
      </c>
      <c r="H293" s="105" t="s">
        <v>416</v>
      </c>
      <c r="I293" s="105" t="s">
        <v>416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791</v>
      </c>
      <c r="Y293" s="128" t="s">
        <v>794</v>
      </c>
      <c r="Z293" s="103"/>
      <c r="AA293" s="104" t="s">
        <v>416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815</v>
      </c>
      <c r="BN293" s="129" t="s">
        <v>815</v>
      </c>
      <c r="BO293" s="129" t="s">
        <v>815</v>
      </c>
      <c r="BP293" s="18" t="s">
        <v>416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630</v>
      </c>
      <c r="E294" s="155"/>
      <c r="F294" s="125" t="s">
        <v>521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791</v>
      </c>
      <c r="Y294" s="128" t="s">
        <v>794</v>
      </c>
      <c r="Z294" s="103"/>
      <c r="AA294" s="104">
        <v>1</v>
      </c>
      <c r="AB294" s="102" t="s">
        <v>783</v>
      </c>
      <c r="AC294" s="150"/>
      <c r="AD294" s="106">
        <v>0.35416666666666669</v>
      </c>
      <c r="AE294" s="104">
        <v>6239</v>
      </c>
      <c r="AF294" s="104" t="s">
        <v>416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810</v>
      </c>
      <c r="BN294" s="129" t="s">
        <v>839</v>
      </c>
      <c r="BO294" s="129" t="s">
        <v>900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567</v>
      </c>
      <c r="E295" s="155">
        <v>4</v>
      </c>
      <c r="F295" s="125" t="s">
        <v>418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791</v>
      </c>
      <c r="Y295" s="128" t="s">
        <v>794</v>
      </c>
      <c r="Z295" s="103"/>
      <c r="AA295" s="104">
        <v>1</v>
      </c>
      <c r="AB295" s="102" t="s">
        <v>783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810</v>
      </c>
      <c r="BN295" s="129" t="s">
        <v>839</v>
      </c>
      <c r="BO295" s="129" t="s">
        <v>900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690</v>
      </c>
      <c r="E296" s="155">
        <v>290</v>
      </c>
      <c r="F296" s="125" t="s">
        <v>598</v>
      </c>
      <c r="G296" s="140" t="str">
        <f>IF(D296="","*",VLOOKUP(F296,BS_ATIVIDADE[],3,FALSE))</f>
        <v>SOLDA</v>
      </c>
      <c r="H296" s="105" t="s">
        <v>416</v>
      </c>
      <c r="I296" s="105" t="s">
        <v>416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791</v>
      </c>
      <c r="Y296" s="128" t="s">
        <v>794</v>
      </c>
      <c r="Z296" s="103"/>
      <c r="AA296" s="104" t="s">
        <v>416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810</v>
      </c>
      <c r="BN296" s="129" t="s">
        <v>839</v>
      </c>
      <c r="BO296" s="129" t="s">
        <v>917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718</v>
      </c>
      <c r="E297" s="155">
        <v>291</v>
      </c>
      <c r="F297" s="125" t="s">
        <v>598</v>
      </c>
      <c r="G297" s="140" t="str">
        <f>IF(D297="","*",VLOOKUP(F297,BS_ATIVIDADE[],3,FALSE))</f>
        <v>SOLDA</v>
      </c>
      <c r="H297" s="105" t="s">
        <v>416</v>
      </c>
      <c r="I297" s="105" t="s">
        <v>416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791</v>
      </c>
      <c r="Y297" s="128" t="s">
        <v>794</v>
      </c>
      <c r="Z297" s="103"/>
      <c r="AA297" s="104" t="s">
        <v>416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810</v>
      </c>
      <c r="BN297" s="129" t="s">
        <v>839</v>
      </c>
      <c r="BO297" s="129" t="s">
        <v>917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652</v>
      </c>
      <c r="E298" s="155">
        <v>230</v>
      </c>
      <c r="F298" s="125" t="s">
        <v>579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791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815</v>
      </c>
      <c r="BN298" s="129" t="s">
        <v>815</v>
      </c>
      <c r="BO298" s="129" t="s">
        <v>815</v>
      </c>
      <c r="BP298" s="18" t="s">
        <v>416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685</v>
      </c>
      <c r="E300" s="155">
        <v>268</v>
      </c>
      <c r="F300" s="125" t="s">
        <v>549</v>
      </c>
      <c r="G300" s="140" t="str">
        <f>IF(D300="","*",VLOOKUP(F300,BS_ATIVIDADE[],3,FALSE))</f>
        <v>MODERNIZAÇÃO</v>
      </c>
      <c r="H300" s="105" t="s">
        <v>416</v>
      </c>
      <c r="I300" s="105" t="s">
        <v>416</v>
      </c>
      <c r="J300" s="104">
        <v>48</v>
      </c>
      <c r="K300" s="104">
        <v>121.31100000000001</v>
      </c>
      <c r="L300" s="104" t="s">
        <v>416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791</v>
      </c>
      <c r="Y300" s="128" t="s">
        <v>794</v>
      </c>
      <c r="Z300" s="103"/>
      <c r="AA300" s="104" t="s">
        <v>416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817</v>
      </c>
      <c r="BN300" s="129" t="s">
        <v>841</v>
      </c>
      <c r="BO300" s="129" t="s">
        <v>841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673</v>
      </c>
      <c r="E301" s="155">
        <v>269</v>
      </c>
      <c r="F301" s="125" t="s">
        <v>549</v>
      </c>
      <c r="G301" s="140" t="str">
        <f>IF(D301="","*",VLOOKUP(F301,BS_ATIVIDADE[],3,FALSE))</f>
        <v>MODERNIZAÇÃO</v>
      </c>
      <c r="H301" s="105" t="s">
        <v>416</v>
      </c>
      <c r="I301" s="105" t="s">
        <v>416</v>
      </c>
      <c r="J301" s="104">
        <v>48</v>
      </c>
      <c r="K301" s="104">
        <v>123.929</v>
      </c>
      <c r="L301" s="104" t="s">
        <v>416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791</v>
      </c>
      <c r="Y301" s="128" t="s">
        <v>794</v>
      </c>
      <c r="Z301" s="103"/>
      <c r="AA301" s="104" t="s">
        <v>416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817</v>
      </c>
      <c r="BN301" s="129" t="s">
        <v>841</v>
      </c>
      <c r="BO301" s="129" t="s">
        <v>841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550</v>
      </c>
      <c r="E302" s="155">
        <v>296</v>
      </c>
      <c r="F302" s="125" t="s">
        <v>437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795</v>
      </c>
      <c r="Y302" s="128" t="s">
        <v>794</v>
      </c>
      <c r="Z302" s="103"/>
      <c r="AA302" s="104">
        <v>1</v>
      </c>
      <c r="AB302" s="102" t="s">
        <v>783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815</v>
      </c>
      <c r="BN302" s="129" t="s">
        <v>815</v>
      </c>
      <c r="BO302" s="129" t="s">
        <v>815</v>
      </c>
      <c r="BP302" s="18" t="s">
        <v>416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654</v>
      </c>
      <c r="E303" s="155">
        <v>297</v>
      </c>
      <c r="F303" s="125" t="s">
        <v>430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416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786</v>
      </c>
      <c r="Y303" s="128" t="s">
        <v>785</v>
      </c>
      <c r="Z303" s="103"/>
      <c r="AA303" s="104">
        <v>1</v>
      </c>
      <c r="AB303" s="102" t="s">
        <v>783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815</v>
      </c>
      <c r="BN303" s="129" t="s">
        <v>815</v>
      </c>
      <c r="BO303" s="129" t="s">
        <v>815</v>
      </c>
      <c r="BP303" s="18" t="s">
        <v>416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696</v>
      </c>
      <c r="E304" s="155">
        <v>93</v>
      </c>
      <c r="F304" s="125" t="s">
        <v>494</v>
      </c>
      <c r="G304" s="140" t="str">
        <f>IF(D304="","*",VLOOKUP(F304,BS_ATIVIDADE[],3,FALSE))</f>
        <v>LIMPEZA LASTRO</v>
      </c>
      <c r="H304" s="105" t="s">
        <v>416</v>
      </c>
      <c r="I304" s="105" t="s">
        <v>416</v>
      </c>
      <c r="J304" s="104">
        <v>53</v>
      </c>
      <c r="K304" s="104">
        <v>109.05</v>
      </c>
      <c r="L304" s="104" t="s">
        <v>416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791</v>
      </c>
      <c r="Y304" s="128" t="s">
        <v>794</v>
      </c>
      <c r="Z304" s="103"/>
      <c r="AA304" s="104" t="s">
        <v>416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815</v>
      </c>
      <c r="BN304" s="129" t="s">
        <v>815</v>
      </c>
      <c r="BO304" s="129" t="s">
        <v>815</v>
      </c>
      <c r="BP304" s="18" t="s">
        <v>416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753</v>
      </c>
      <c r="E305" s="155">
        <v>299</v>
      </c>
      <c r="F305" s="125" t="s">
        <v>494</v>
      </c>
      <c r="G305" s="140" t="str">
        <f>IF(D305="","*",VLOOKUP(F305,BS_ATIVIDADE[],3,FALSE))</f>
        <v>LIMPEZA LASTRO</v>
      </c>
      <c r="H305" s="105" t="s">
        <v>416</v>
      </c>
      <c r="I305" s="105" t="s">
        <v>416</v>
      </c>
      <c r="J305" s="104">
        <v>54</v>
      </c>
      <c r="K305" s="104">
        <v>106.5</v>
      </c>
      <c r="L305" s="104" t="s">
        <v>416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791</v>
      </c>
      <c r="Y305" s="128" t="s">
        <v>794</v>
      </c>
      <c r="Z305" s="103"/>
      <c r="AA305" s="104" t="s">
        <v>416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810</v>
      </c>
      <c r="BN305" s="129" t="s">
        <v>839</v>
      </c>
      <c r="BO305" s="129" t="s">
        <v>900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417</v>
      </c>
      <c r="E306" s="155">
        <v>185</v>
      </c>
      <c r="F306" s="125" t="s">
        <v>477</v>
      </c>
      <c r="G306" s="140" t="str">
        <f>IF(D306="","*",VLOOKUP(F306,BS_ATIVIDADE[],3,FALSE))</f>
        <v>EXPANSÃO</v>
      </c>
      <c r="H306" s="105" t="s">
        <v>416</v>
      </c>
      <c r="I306" s="105" t="s">
        <v>416</v>
      </c>
      <c r="J306" s="104">
        <v>30</v>
      </c>
      <c r="K306" s="104">
        <v>109</v>
      </c>
      <c r="L306" s="104" t="s">
        <v>416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791</v>
      </c>
      <c r="Y306" s="128" t="s">
        <v>794</v>
      </c>
      <c r="Z306" s="103"/>
      <c r="AA306" s="104" t="s">
        <v>416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416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815</v>
      </c>
      <c r="BN306" s="129" t="s">
        <v>815</v>
      </c>
      <c r="BO306" s="129" t="s">
        <v>815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417</v>
      </c>
      <c r="E308" s="155">
        <v>185</v>
      </c>
      <c r="F308" s="125" t="s">
        <v>477</v>
      </c>
      <c r="G308" s="140" t="str">
        <f>IF(D308="","*",VLOOKUP(F308,BS_ATIVIDADE[],3,FALSE))</f>
        <v>EXPANSÃO</v>
      </c>
      <c r="H308" s="105" t="s">
        <v>416</v>
      </c>
      <c r="I308" s="105" t="s">
        <v>416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791</v>
      </c>
      <c r="Y308" s="128" t="s">
        <v>794</v>
      </c>
      <c r="Z308" s="103"/>
      <c r="AA308" s="104" t="s">
        <v>416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815</v>
      </c>
      <c r="BN308" s="129" t="s">
        <v>815</v>
      </c>
      <c r="BO308" s="129" t="s">
        <v>815</v>
      </c>
      <c r="BP308" s="18" t="s">
        <v>416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737</v>
      </c>
      <c r="E309" s="155"/>
      <c r="F309" s="125" t="s">
        <v>598</v>
      </c>
      <c r="G309" s="140" t="str">
        <f>IF(D309="","*",VLOOKUP(F309,BS_ATIVIDADE[],3,FALSE))</f>
        <v>SOLDA</v>
      </c>
      <c r="H309" s="105" t="s">
        <v>416</v>
      </c>
      <c r="I309" s="105" t="s">
        <v>416</v>
      </c>
      <c r="J309" s="104">
        <v>70</v>
      </c>
      <c r="K309" s="104">
        <v>92</v>
      </c>
      <c r="L309" s="104" t="s">
        <v>416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791</v>
      </c>
      <c r="Y309" s="128" t="s">
        <v>794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810</v>
      </c>
      <c r="BN309" s="129" t="s">
        <v>839</v>
      </c>
      <c r="BO309" s="129" t="s">
        <v>900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430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791</v>
      </c>
      <c r="Y310" s="128" t="s">
        <v>794</v>
      </c>
      <c r="Z310" s="103"/>
      <c r="AA310" s="104">
        <v>1</v>
      </c>
      <c r="AB310" s="102" t="s">
        <v>783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810</v>
      </c>
      <c r="BN310" s="129" t="s">
        <v>839</v>
      </c>
      <c r="BO310" s="129" t="s">
        <v>900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575</v>
      </c>
      <c r="E311" s="155">
        <v>193</v>
      </c>
      <c r="F311" s="125" t="s">
        <v>483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786</v>
      </c>
      <c r="Y311" s="128" t="s">
        <v>790</v>
      </c>
      <c r="Z311" s="103"/>
      <c r="AA311" s="104" t="s">
        <v>1335</v>
      </c>
      <c r="AB311" s="102" t="s">
        <v>793</v>
      </c>
      <c r="AC311" s="150" t="s">
        <v>789</v>
      </c>
      <c r="AD311" s="106">
        <v>0.41666666666666669</v>
      </c>
      <c r="AE311" s="104" t="s">
        <v>1336</v>
      </c>
      <c r="AF311" s="104" t="s">
        <v>1337</v>
      </c>
      <c r="AG311" s="104" t="s">
        <v>416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810</v>
      </c>
      <c r="BN311" s="129" t="s">
        <v>830</v>
      </c>
      <c r="BO311" s="129" t="s">
        <v>927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761</v>
      </c>
      <c r="E313" s="155">
        <v>81</v>
      </c>
      <c r="F313" s="125" t="s">
        <v>602</v>
      </c>
      <c r="G313" s="140" t="str">
        <f>IF(D313="","*",VLOOKUP(F313,BS_ATIVIDADE[],3,FALSE))</f>
        <v>DORMENTE - SUBSTITUIÇÂO</v>
      </c>
      <c r="H313" s="105" t="s">
        <v>416</v>
      </c>
      <c r="I313" s="105" t="s">
        <v>416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791</v>
      </c>
      <c r="Y313" s="128" t="s">
        <v>794</v>
      </c>
      <c r="Z313" s="103"/>
      <c r="AA313" s="104" t="s">
        <v>416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810</v>
      </c>
      <c r="BN313" s="129" t="s">
        <v>839</v>
      </c>
      <c r="BO313" s="129" t="s">
        <v>900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638</v>
      </c>
      <c r="E314" s="155">
        <v>162</v>
      </c>
      <c r="F314" s="125" t="s">
        <v>521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791</v>
      </c>
      <c r="Y314" s="128" t="s">
        <v>794</v>
      </c>
      <c r="Z314" s="103"/>
      <c r="AA314" s="104">
        <v>1</v>
      </c>
      <c r="AB314" s="102" t="s">
        <v>788</v>
      </c>
      <c r="AC314" s="150"/>
      <c r="AD314" s="106">
        <v>0.29166666666666669</v>
      </c>
      <c r="AE314" s="104">
        <v>7309</v>
      </c>
      <c r="AF314" s="104" t="s">
        <v>416</v>
      </c>
      <c r="AG314" s="104" t="s">
        <v>416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810</v>
      </c>
      <c r="BN314" s="129" t="s">
        <v>839</v>
      </c>
      <c r="BO314" s="129" t="s">
        <v>900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651</v>
      </c>
      <c r="E315" s="155"/>
      <c r="F315" s="125" t="s">
        <v>579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791</v>
      </c>
      <c r="Y315" s="128" t="s">
        <v>794</v>
      </c>
      <c r="Z315" s="103"/>
      <c r="AA315" s="104">
        <v>1</v>
      </c>
      <c r="AB315" s="102" t="s">
        <v>783</v>
      </c>
      <c r="AC315" s="150"/>
      <c r="AD315" s="106">
        <v>0.29166666666666669</v>
      </c>
      <c r="AE315" s="104">
        <v>7629</v>
      </c>
      <c r="AF315" s="104" t="s">
        <v>416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808</v>
      </c>
      <c r="BN315" s="129" t="s">
        <v>828</v>
      </c>
      <c r="BO315" s="129" t="s">
        <v>895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759</v>
      </c>
      <c r="E316" s="155">
        <v>310</v>
      </c>
      <c r="F316" s="125" t="s">
        <v>602</v>
      </c>
      <c r="G316" s="140" t="str">
        <f>IF(D316="","*",VLOOKUP(F316,BS_ATIVIDADE[],3,FALSE))</f>
        <v>DORMENTE - SUBSTITUIÇÂO</v>
      </c>
      <c r="H316" s="105" t="s">
        <v>416</v>
      </c>
      <c r="I316" s="105" t="s">
        <v>416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791</v>
      </c>
      <c r="Y316" s="128" t="s">
        <v>794</v>
      </c>
      <c r="Z316" s="103"/>
      <c r="AA316" s="104" t="s">
        <v>416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810</v>
      </c>
      <c r="BN316" s="129" t="s">
        <v>839</v>
      </c>
      <c r="BO316" s="129" t="s">
        <v>900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719</v>
      </c>
      <c r="E317" s="155"/>
      <c r="F317" s="125" t="s">
        <v>602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791</v>
      </c>
      <c r="Y317" s="128" t="s">
        <v>794</v>
      </c>
      <c r="Z317" s="103"/>
      <c r="AA317" s="104" t="s">
        <v>416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810</v>
      </c>
      <c r="BN317" s="129" t="s">
        <v>839</v>
      </c>
      <c r="BO317" s="129" t="s">
        <v>900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485</v>
      </c>
      <c r="E319" s="155">
        <v>313</v>
      </c>
      <c r="F319" s="125" t="s">
        <v>405</v>
      </c>
      <c r="G319" s="140" t="str">
        <f>IF(D319="","*",VLOOKUP(F319,BS_ATIVIDADE[],3,FALSE))</f>
        <v>OUTROS</v>
      </c>
      <c r="H319" s="105" t="s">
        <v>416</v>
      </c>
      <c r="I319" s="105" t="s">
        <v>416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786</v>
      </c>
      <c r="Y319" s="128" t="s">
        <v>790</v>
      </c>
      <c r="Z319" s="103"/>
      <c r="AA319" s="104" t="s">
        <v>416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815</v>
      </c>
      <c r="BN319" s="129" t="s">
        <v>815</v>
      </c>
      <c r="BO319" s="129" t="s">
        <v>815</v>
      </c>
      <c r="BP319" s="18" t="s">
        <v>416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567</v>
      </c>
      <c r="E320" s="155">
        <v>4</v>
      </c>
      <c r="F320" s="125" t="s">
        <v>418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786</v>
      </c>
      <c r="Y320" s="128" t="s">
        <v>790</v>
      </c>
      <c r="Z320" s="103"/>
      <c r="AA320" s="104">
        <v>1</v>
      </c>
      <c r="AB320" s="102" t="s">
        <v>783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815</v>
      </c>
      <c r="BN320" s="129" t="s">
        <v>815</v>
      </c>
      <c r="BO320" s="129" t="s">
        <v>815</v>
      </c>
      <c r="BP320" s="18" t="s">
        <v>416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630</v>
      </c>
      <c r="E321" s="155"/>
      <c r="F321" s="125" t="s">
        <v>521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786</v>
      </c>
      <c r="Y321" s="128" t="s">
        <v>790</v>
      </c>
      <c r="Z321" s="103"/>
      <c r="AA321" s="104">
        <v>1</v>
      </c>
      <c r="AB321" s="102" t="s">
        <v>783</v>
      </c>
      <c r="AC321" s="150"/>
      <c r="AD321" s="106">
        <v>0.35416666666666669</v>
      </c>
      <c r="AE321" s="104">
        <v>6239</v>
      </c>
      <c r="AF321" s="104" t="s">
        <v>416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807</v>
      </c>
      <c r="BN321" s="129" t="s">
        <v>827</v>
      </c>
      <c r="BO321" s="129" t="s">
        <v>893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697</v>
      </c>
      <c r="E322" s="155">
        <v>316</v>
      </c>
      <c r="F322" s="125" t="s">
        <v>605</v>
      </c>
      <c r="G322" s="140" t="str">
        <f>IF(D322="","*",VLOOKUP(F322,BS_ATIVIDADE[],3,FALSE))</f>
        <v>TRILHO - SUBSTITUIÇÂO</v>
      </c>
      <c r="H322" s="105" t="s">
        <v>416</v>
      </c>
      <c r="I322" s="105" t="s">
        <v>416</v>
      </c>
      <c r="J322" s="104">
        <v>55</v>
      </c>
      <c r="K322" s="104">
        <v>104</v>
      </c>
      <c r="L322" s="104" t="s">
        <v>416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786</v>
      </c>
      <c r="Y322" s="128" t="s">
        <v>790</v>
      </c>
      <c r="Z322" s="103"/>
      <c r="AA322" s="104" t="s">
        <v>416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815</v>
      </c>
      <c r="BN322" s="129" t="s">
        <v>815</v>
      </c>
      <c r="BO322" s="129" t="s">
        <v>815</v>
      </c>
      <c r="BP322" s="18" t="s">
        <v>416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448</v>
      </c>
      <c r="E324" s="155">
        <v>233</v>
      </c>
      <c r="F324" s="125" t="s">
        <v>405</v>
      </c>
      <c r="G324" s="140" t="str">
        <f>IF(D324="","*",VLOOKUP(F324,BS_ATIVIDADE[],3,FALSE))</f>
        <v>OUTROS</v>
      </c>
      <c r="H324" s="105" t="s">
        <v>416</v>
      </c>
      <c r="I324" s="105" t="s">
        <v>416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786</v>
      </c>
      <c r="Y324" s="128" t="s">
        <v>790</v>
      </c>
      <c r="Z324" s="103"/>
      <c r="AA324" s="104" t="s">
        <v>416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810</v>
      </c>
      <c r="BN324" s="129" t="s">
        <v>830</v>
      </c>
      <c r="BO324" s="129" t="s">
        <v>927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667</v>
      </c>
      <c r="E325" s="155">
        <v>234</v>
      </c>
      <c r="F325" s="125" t="s">
        <v>538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416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786</v>
      </c>
      <c r="Y325" s="128" t="s">
        <v>790</v>
      </c>
      <c r="Z325" s="103"/>
      <c r="AA325" s="104">
        <v>1</v>
      </c>
      <c r="AB325" s="102" t="s">
        <v>783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810</v>
      </c>
      <c r="BN325" s="129" t="s">
        <v>830</v>
      </c>
      <c r="BO325" s="129" t="s">
        <v>927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643</v>
      </c>
      <c r="E326" s="155">
        <v>235</v>
      </c>
      <c r="F326" s="125" t="s">
        <v>547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416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786</v>
      </c>
      <c r="Y326" s="128" t="s">
        <v>790</v>
      </c>
      <c r="Z326" s="103"/>
      <c r="AA326" s="104">
        <v>1</v>
      </c>
      <c r="AB326" s="102" t="s">
        <v>783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815</v>
      </c>
      <c r="BN326" s="129" t="s">
        <v>815</v>
      </c>
      <c r="BO326" s="129" t="s">
        <v>815</v>
      </c>
      <c r="BP326" s="18" t="s">
        <v>416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673</v>
      </c>
      <c r="E327" s="155">
        <v>236</v>
      </c>
      <c r="F327" s="125" t="s">
        <v>549</v>
      </c>
      <c r="G327" s="140" t="str">
        <f>IF(D327="","*",VLOOKUP(F327,BS_ATIVIDADE[],3,FALSE))</f>
        <v>MODERNIZAÇÃO</v>
      </c>
      <c r="H327" s="105" t="s">
        <v>416</v>
      </c>
      <c r="I327" s="105" t="s">
        <v>416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786</v>
      </c>
      <c r="Y327" s="128" t="s">
        <v>790</v>
      </c>
      <c r="Z327" s="103"/>
      <c r="AA327" s="104" t="s">
        <v>416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416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815</v>
      </c>
      <c r="BN327" s="129" t="s">
        <v>815</v>
      </c>
      <c r="BO327" s="129" t="s">
        <v>815</v>
      </c>
      <c r="BP327" s="18" t="s">
        <v>416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745</v>
      </c>
      <c r="E328" s="155">
        <v>237</v>
      </c>
      <c r="F328" s="125" t="s">
        <v>549</v>
      </c>
      <c r="G328" s="140" t="str">
        <f>IF(D328="","*",VLOOKUP(F328,BS_ATIVIDADE[],3,FALSE))</f>
        <v>MODERNIZAÇÃO</v>
      </c>
      <c r="H328" s="105" t="s">
        <v>416</v>
      </c>
      <c r="I328" s="105" t="s">
        <v>416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786</v>
      </c>
      <c r="Y328" s="128" t="s">
        <v>790</v>
      </c>
      <c r="Z328" s="103"/>
      <c r="AA328" s="104" t="s">
        <v>416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810</v>
      </c>
      <c r="BN328" s="129" t="s">
        <v>830</v>
      </c>
      <c r="BO328" s="129" t="s">
        <v>927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685</v>
      </c>
      <c r="E329" s="155">
        <v>237</v>
      </c>
      <c r="F329" s="125" t="s">
        <v>549</v>
      </c>
      <c r="G329" s="140" t="str">
        <f>IF(D329="","*",VLOOKUP(F329,BS_ATIVIDADE[],3,FALSE))</f>
        <v>MODERNIZAÇÃO</v>
      </c>
      <c r="H329" s="105" t="s">
        <v>416</v>
      </c>
      <c r="I329" s="105" t="s">
        <v>416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786</v>
      </c>
      <c r="Y329" s="128" t="s">
        <v>790</v>
      </c>
      <c r="Z329" s="103"/>
      <c r="AA329" s="104" t="s">
        <v>416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810</v>
      </c>
      <c r="BN329" s="129" t="s">
        <v>830</v>
      </c>
      <c r="BO329" s="129" t="s">
        <v>934</v>
      </c>
      <c r="BP329" s="18" t="s">
        <v>416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440</v>
      </c>
      <c r="E331" s="155">
        <v>61</v>
      </c>
      <c r="F331" s="125" t="s">
        <v>405</v>
      </c>
      <c r="G331" s="140" t="str">
        <f>IF(D331="","*",VLOOKUP(F331,BS_ATIVIDADE[],3,FALSE))</f>
        <v>OUTROS</v>
      </c>
      <c r="H331" s="105" t="s">
        <v>416</v>
      </c>
      <c r="I331" s="105" t="s">
        <v>416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786</v>
      </c>
      <c r="Y331" s="128" t="s">
        <v>790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810</v>
      </c>
      <c r="BN331" s="129" t="s">
        <v>830</v>
      </c>
      <c r="BO331" s="129" t="s">
        <v>927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653</v>
      </c>
      <c r="E332" s="155">
        <v>61</v>
      </c>
      <c r="F332" s="125" t="s">
        <v>545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786</v>
      </c>
      <c r="Y332" s="128" t="s">
        <v>790</v>
      </c>
      <c r="Z332" s="103"/>
      <c r="AA332" s="104">
        <v>1</v>
      </c>
      <c r="AB332" s="102" t="s">
        <v>783</v>
      </c>
      <c r="AC332" s="150"/>
      <c r="AD332" s="106">
        <v>0.29166666666666669</v>
      </c>
      <c r="AE332" s="104">
        <v>7663</v>
      </c>
      <c r="AF332" s="104" t="s">
        <v>416</v>
      </c>
      <c r="AG332" s="104"/>
      <c r="AH332" s="15"/>
      <c r="AI332" s="125" t="s">
        <v>430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815</v>
      </c>
      <c r="BN332" s="129" t="s">
        <v>815</v>
      </c>
      <c r="BO332" s="129" t="s">
        <v>815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622</v>
      </c>
      <c r="E333" s="155">
        <v>242</v>
      </c>
      <c r="F333" s="125" t="s">
        <v>521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786</v>
      </c>
      <c r="Y333" s="128" t="s">
        <v>790</v>
      </c>
      <c r="Z333" s="103"/>
      <c r="AA333" s="104">
        <v>1</v>
      </c>
      <c r="AB333" s="102" t="s">
        <v>783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810</v>
      </c>
      <c r="BN333" s="129" t="s">
        <v>830</v>
      </c>
      <c r="BO333" s="129" t="s">
        <v>927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671</v>
      </c>
      <c r="E334" s="155">
        <v>328</v>
      </c>
      <c r="F334" s="125" t="s">
        <v>549</v>
      </c>
      <c r="G334" s="140" t="str">
        <f>IF(D334="","*",VLOOKUP(F334,BS_ATIVIDADE[],3,FALSE))</f>
        <v>MODERNIZAÇÃO</v>
      </c>
      <c r="H334" s="105" t="s">
        <v>416</v>
      </c>
      <c r="I334" s="105" t="s">
        <v>416</v>
      </c>
      <c r="J334" s="104">
        <v>92</v>
      </c>
      <c r="K334" s="104">
        <v>78.709999999999994</v>
      </c>
      <c r="L334" s="104" t="s">
        <v>416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786</v>
      </c>
      <c r="Y334" s="128" t="s">
        <v>790</v>
      </c>
      <c r="Z334" s="103"/>
      <c r="AA334" s="104" t="s">
        <v>416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810</v>
      </c>
      <c r="BN334" s="129" t="s">
        <v>830</v>
      </c>
      <c r="BO334" s="129" t="s">
        <v>927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671</v>
      </c>
      <c r="E335" s="155">
        <v>328</v>
      </c>
      <c r="F335" s="125" t="s">
        <v>549</v>
      </c>
      <c r="G335" s="140" t="str">
        <f>IF(D335="","*",VLOOKUP(F335,BS_ATIVIDADE[],3,FALSE))</f>
        <v>MODERNIZAÇÃO</v>
      </c>
      <c r="H335" s="105" t="s">
        <v>416</v>
      </c>
      <c r="I335" s="105" t="s">
        <v>416</v>
      </c>
      <c r="J335" s="104">
        <v>92</v>
      </c>
      <c r="K335" s="104">
        <v>78.78</v>
      </c>
      <c r="L335" s="104" t="s">
        <v>416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786</v>
      </c>
      <c r="Y335" s="128" t="s">
        <v>790</v>
      </c>
      <c r="Z335" s="103"/>
      <c r="AA335" s="104" t="s">
        <v>416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810</v>
      </c>
      <c r="BN335" s="129" t="s">
        <v>830</v>
      </c>
      <c r="BO335" s="129" t="s">
        <v>927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671</v>
      </c>
      <c r="E336" s="155">
        <v>328</v>
      </c>
      <c r="F336" s="125" t="s">
        <v>549</v>
      </c>
      <c r="G336" s="140" t="str">
        <f>IF(D336="","*",VLOOKUP(F336,BS_ATIVIDADE[],3,FALSE))</f>
        <v>MODERNIZAÇÃO</v>
      </c>
      <c r="H336" s="105" t="s">
        <v>416</v>
      </c>
      <c r="I336" s="105" t="s">
        <v>416</v>
      </c>
      <c r="J336" s="104">
        <v>92</v>
      </c>
      <c r="K336" s="104">
        <v>78.8</v>
      </c>
      <c r="L336" s="104" t="s">
        <v>416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786</v>
      </c>
      <c r="Y336" s="128" t="s">
        <v>790</v>
      </c>
      <c r="Z336" s="103"/>
      <c r="AA336" s="104" t="s">
        <v>416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810</v>
      </c>
      <c r="BN336" s="129" t="s">
        <v>830</v>
      </c>
      <c r="BO336" s="129" t="s">
        <v>927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654</v>
      </c>
      <c r="E338" s="155">
        <v>332</v>
      </c>
      <c r="F338" s="125" t="s">
        <v>430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416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786</v>
      </c>
      <c r="Y338" s="128" t="s">
        <v>790</v>
      </c>
      <c r="Z338" s="103"/>
      <c r="AA338" s="104">
        <v>1</v>
      </c>
      <c r="AB338" s="102" t="s">
        <v>783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815</v>
      </c>
      <c r="BN338" s="129" t="s">
        <v>815</v>
      </c>
      <c r="BO338" s="129" t="s">
        <v>815</v>
      </c>
      <c r="BP338" s="18" t="s">
        <v>416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679</v>
      </c>
      <c r="E339" s="155">
        <v>332</v>
      </c>
      <c r="F339" s="125" t="s">
        <v>605</v>
      </c>
      <c r="G339" s="140" t="str">
        <f>IF(D339="","*",VLOOKUP(F339,BS_ATIVIDADE[],3,FALSE))</f>
        <v>TRILHO - SUBSTITUIÇÂO</v>
      </c>
      <c r="H339" s="105" t="s">
        <v>416</v>
      </c>
      <c r="I339" s="105" t="s">
        <v>416</v>
      </c>
      <c r="J339" s="104">
        <v>92</v>
      </c>
      <c r="K339" s="104">
        <v>87.25</v>
      </c>
      <c r="L339" s="104" t="s">
        <v>416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786</v>
      </c>
      <c r="Y339" s="128" t="s">
        <v>790</v>
      </c>
      <c r="Z339" s="103"/>
      <c r="AA339" s="104" t="s">
        <v>416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810</v>
      </c>
      <c r="BN339" s="129" t="s">
        <v>830</v>
      </c>
      <c r="BO339" s="129" t="s">
        <v>927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719</v>
      </c>
      <c r="E340" s="155">
        <v>334</v>
      </c>
      <c r="F340" s="125" t="s">
        <v>605</v>
      </c>
      <c r="G340" s="140" t="str">
        <f>IF(D340="","*",VLOOKUP(F340,BS_ATIVIDADE[],3,FALSE))</f>
        <v>TRILHO - SUBSTITUIÇÂO</v>
      </c>
      <c r="H340" s="105" t="s">
        <v>416</v>
      </c>
      <c r="I340" s="105" t="s">
        <v>416</v>
      </c>
      <c r="J340" s="104">
        <v>92</v>
      </c>
      <c r="K340" s="104">
        <v>87.25</v>
      </c>
      <c r="L340" s="104" t="s">
        <v>416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786</v>
      </c>
      <c r="Y340" s="128" t="s">
        <v>790</v>
      </c>
      <c r="Z340" s="103"/>
      <c r="AA340" s="104" t="s">
        <v>416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810</v>
      </c>
      <c r="BN340" s="129" t="s">
        <v>830</v>
      </c>
      <c r="BO340" s="129" t="s">
        <v>927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739</v>
      </c>
      <c r="E341" s="155">
        <v>335</v>
      </c>
      <c r="F341" s="125" t="s">
        <v>605</v>
      </c>
      <c r="G341" s="140" t="str">
        <f>IF(D341="","*",VLOOKUP(F341,BS_ATIVIDADE[],3,FALSE))</f>
        <v>TRILHO - SUBSTITUIÇÂO</v>
      </c>
      <c r="H341" s="105" t="s">
        <v>416</v>
      </c>
      <c r="I341" s="105" t="s">
        <v>416</v>
      </c>
      <c r="J341" s="104">
        <v>92</v>
      </c>
      <c r="K341" s="104">
        <v>87.25</v>
      </c>
      <c r="L341" s="104" t="s">
        <v>416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786</v>
      </c>
      <c r="Y341" s="128" t="s">
        <v>790</v>
      </c>
      <c r="Z341" s="103"/>
      <c r="AA341" s="104" t="s">
        <v>416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810</v>
      </c>
      <c r="BN341" s="129" t="s">
        <v>830</v>
      </c>
      <c r="BO341" s="129" t="s">
        <v>927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445</v>
      </c>
      <c r="E343" s="155">
        <v>61</v>
      </c>
      <c r="F343" s="125" t="s">
        <v>405</v>
      </c>
      <c r="G343" s="140" t="str">
        <f>IF(D343="","*",VLOOKUP(F343,BS_ATIVIDADE[],3,FALSE))</f>
        <v>OUTROS</v>
      </c>
      <c r="H343" s="105" t="s">
        <v>416</v>
      </c>
      <c r="I343" s="105" t="s">
        <v>416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786</v>
      </c>
      <c r="Y343" s="128" t="s">
        <v>790</v>
      </c>
      <c r="Z343" s="103"/>
      <c r="AA343" s="104" t="s">
        <v>416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810</v>
      </c>
      <c r="BN343" s="129" t="s">
        <v>830</v>
      </c>
      <c r="BO343" s="129" t="s">
        <v>927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417</v>
      </c>
      <c r="E344" s="155">
        <v>280</v>
      </c>
      <c r="F344" s="125" t="s">
        <v>477</v>
      </c>
      <c r="G344" s="140" t="str">
        <f>IF(D344="","*",VLOOKUP(F344,BS_ATIVIDADE[],3,FALSE))</f>
        <v>EXPANSÃO</v>
      </c>
      <c r="H344" s="105" t="s">
        <v>416</v>
      </c>
      <c r="I344" s="105" t="s">
        <v>416</v>
      </c>
      <c r="J344" s="104">
        <v>53</v>
      </c>
      <c r="K344" s="104">
        <v>108.76</v>
      </c>
      <c r="L344" s="104" t="s">
        <v>416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791</v>
      </c>
      <c r="Y344" s="128" t="s">
        <v>794</v>
      </c>
      <c r="Z344" s="103"/>
      <c r="AA344" s="104" t="s">
        <v>416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815</v>
      </c>
      <c r="BN344" s="129" t="s">
        <v>815</v>
      </c>
      <c r="BO344" s="129" t="s">
        <v>815</v>
      </c>
      <c r="BP344" s="18" t="s">
        <v>416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753</v>
      </c>
      <c r="E345" s="155">
        <v>338</v>
      </c>
      <c r="F345" s="125" t="s">
        <v>492</v>
      </c>
      <c r="G345" s="140" t="str">
        <f>IF(D345="","*",VLOOKUP(F345,BS_ATIVIDADE[],3,FALSE))</f>
        <v>JIC</v>
      </c>
      <c r="H345" s="105" t="s">
        <v>416</v>
      </c>
      <c r="I345" s="105" t="s">
        <v>416</v>
      </c>
      <c r="J345" s="104">
        <v>53</v>
      </c>
      <c r="K345" s="104">
        <v>116.81</v>
      </c>
      <c r="L345" s="104" t="s">
        <v>416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791</v>
      </c>
      <c r="Y345" s="128" t="s">
        <v>794</v>
      </c>
      <c r="Z345" s="103"/>
      <c r="AA345" s="104" t="s">
        <v>416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815</v>
      </c>
      <c r="BN345" s="129" t="s">
        <v>815</v>
      </c>
      <c r="BO345" s="129" t="s">
        <v>815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690</v>
      </c>
      <c r="E346" s="155">
        <v>340</v>
      </c>
      <c r="F346" s="125" t="s">
        <v>598</v>
      </c>
      <c r="G346" s="140" t="str">
        <f>IF(D346="","*",VLOOKUP(F346,BS_ATIVIDADE[],3,FALSE))</f>
        <v>SOLDA</v>
      </c>
      <c r="H346" s="105" t="s">
        <v>416</v>
      </c>
      <c r="I346" s="105"/>
      <c r="J346" s="104">
        <v>55</v>
      </c>
      <c r="K346" s="104">
        <v>102.5</v>
      </c>
      <c r="L346" s="104" t="s">
        <v>416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791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815</v>
      </c>
      <c r="BN346" s="129" t="s">
        <v>815</v>
      </c>
      <c r="BO346" s="129" t="s">
        <v>815</v>
      </c>
      <c r="BP346" s="18" t="s">
        <v>416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718</v>
      </c>
      <c r="E347" s="155">
        <v>341</v>
      </c>
      <c r="F347" s="125" t="s">
        <v>598</v>
      </c>
      <c r="G347" s="140" t="str">
        <f>IF(D347="","*",VLOOKUP(F347,BS_ATIVIDADE[],3,FALSE))</f>
        <v>SOLDA</v>
      </c>
      <c r="H347" s="105" t="s">
        <v>416</v>
      </c>
      <c r="I347" s="105"/>
      <c r="J347" s="104">
        <v>55</v>
      </c>
      <c r="K347" s="104">
        <v>102.5</v>
      </c>
      <c r="L347" s="104" t="s">
        <v>416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791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815</v>
      </c>
      <c r="BN347" s="129" t="s">
        <v>815</v>
      </c>
      <c r="BO347" s="129" t="s">
        <v>815</v>
      </c>
      <c r="BP347" s="18" t="s">
        <v>416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417</v>
      </c>
      <c r="E349" s="155">
        <v>343</v>
      </c>
      <c r="F349" s="125" t="s">
        <v>477</v>
      </c>
      <c r="G349" s="140" t="str">
        <f>IF(D349="","*",VLOOKUP(F349,BS_ATIVIDADE[],3,FALSE))</f>
        <v>EXPANSÃO</v>
      </c>
      <c r="H349" s="105" t="s">
        <v>386</v>
      </c>
      <c r="I349" s="105" t="s">
        <v>416</v>
      </c>
      <c r="J349" s="104">
        <v>70</v>
      </c>
      <c r="K349" s="104">
        <v>113</v>
      </c>
      <c r="L349" s="104" t="s">
        <v>416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791</v>
      </c>
      <c r="Y349" s="128"/>
      <c r="Z349" s="103"/>
      <c r="AA349" s="104" t="s">
        <v>416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815</v>
      </c>
      <c r="BN349" s="129" t="s">
        <v>815</v>
      </c>
      <c r="BO349" s="129" t="s">
        <v>815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737</v>
      </c>
      <c r="E350" s="155"/>
      <c r="F350" s="125" t="s">
        <v>598</v>
      </c>
      <c r="G350" s="140" t="str">
        <f>IF(D350="","*",VLOOKUP(F350,BS_ATIVIDADE[],3,FALSE))</f>
        <v>SOLDA</v>
      </c>
      <c r="H350" s="105" t="s">
        <v>416</v>
      </c>
      <c r="I350" s="105" t="s">
        <v>416</v>
      </c>
      <c r="J350" s="104">
        <v>70</v>
      </c>
      <c r="K350" s="104">
        <v>92</v>
      </c>
      <c r="L350" s="104" t="s">
        <v>416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791</v>
      </c>
      <c r="Y350" s="128" t="s">
        <v>794</v>
      </c>
      <c r="Z350" s="103"/>
      <c r="AA350" s="104" t="s">
        <v>416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810</v>
      </c>
      <c r="BN350" s="129" t="s">
        <v>839</v>
      </c>
      <c r="BO350" s="129" t="s">
        <v>900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761</v>
      </c>
      <c r="E352" s="155">
        <v>81</v>
      </c>
      <c r="F352" s="125" t="s">
        <v>602</v>
      </c>
      <c r="G352" s="140" t="str">
        <f>IF(D352="","*",VLOOKUP(F352,BS_ATIVIDADE[],3,FALSE))</f>
        <v>DORMENTE - SUBSTITUIÇÂO</v>
      </c>
      <c r="H352" s="105" t="s">
        <v>416</v>
      </c>
      <c r="I352" s="105" t="s">
        <v>416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791</v>
      </c>
      <c r="Y352" s="128" t="s">
        <v>794</v>
      </c>
      <c r="Z352" s="103"/>
      <c r="AA352" s="104" t="s">
        <v>416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815</v>
      </c>
      <c r="BN352" s="129" t="s">
        <v>815</v>
      </c>
      <c r="BO352" s="129" t="s">
        <v>815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638</v>
      </c>
      <c r="E353" s="155">
        <v>162</v>
      </c>
      <c r="F353" s="125" t="s">
        <v>521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791</v>
      </c>
      <c r="Y353" s="128" t="s">
        <v>794</v>
      </c>
      <c r="Z353" s="103"/>
      <c r="AA353" s="104">
        <v>1</v>
      </c>
      <c r="AB353" s="102" t="s">
        <v>788</v>
      </c>
      <c r="AC353" s="150"/>
      <c r="AD353" s="106">
        <v>0.29166666666666669</v>
      </c>
      <c r="AE353" s="104">
        <v>7309</v>
      </c>
      <c r="AF353" s="104" t="s">
        <v>416</v>
      </c>
      <c r="AG353" s="104" t="s">
        <v>416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811</v>
      </c>
      <c r="BN353" s="129" t="s">
        <v>840</v>
      </c>
      <c r="BO353" s="129" t="s">
        <v>891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759</v>
      </c>
      <c r="E354" s="155">
        <v>310</v>
      </c>
      <c r="F354" s="125" t="s">
        <v>602</v>
      </c>
      <c r="G354" s="140" t="str">
        <f>IF(D354="","*",VLOOKUP(F354,BS_ATIVIDADE[],3,FALSE))</f>
        <v>DORMENTE - SUBSTITUIÇÂO</v>
      </c>
      <c r="H354" s="105" t="s">
        <v>416</v>
      </c>
      <c r="I354" s="105" t="s">
        <v>416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791</v>
      </c>
      <c r="Y354" s="128" t="s">
        <v>794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815</v>
      </c>
      <c r="BN354" s="129" t="s">
        <v>815</v>
      </c>
      <c r="BO354" s="129" t="s">
        <v>815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719</v>
      </c>
      <c r="E355" s="155"/>
      <c r="F355" s="125" t="s">
        <v>602</v>
      </c>
      <c r="G355" s="140" t="str">
        <f>IF(D355="","*",VLOOKUP(F355,BS_ATIVIDADE[],3,FALSE))</f>
        <v>DORMENTE - SUBSTITUIÇÂO</v>
      </c>
      <c r="H355" s="105" t="s">
        <v>416</v>
      </c>
      <c r="I355" s="105" t="s">
        <v>416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791</v>
      </c>
      <c r="Y355" s="128" t="s">
        <v>794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567</v>
      </c>
      <c r="E357" s="155">
        <v>4</v>
      </c>
      <c r="F357" s="125" t="s">
        <v>418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791</v>
      </c>
      <c r="Y357" s="128" t="s">
        <v>794</v>
      </c>
      <c r="Z357" s="103"/>
      <c r="AA357" s="104">
        <v>1</v>
      </c>
      <c r="AB357" s="102" t="s">
        <v>783</v>
      </c>
      <c r="AC357" s="150"/>
      <c r="AD357" s="106">
        <v>0.35416666666666669</v>
      </c>
      <c r="AE357" s="104">
        <v>6251</v>
      </c>
      <c r="AF357" s="104" t="s">
        <v>416</v>
      </c>
      <c r="AG357" s="104" t="s">
        <v>416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810</v>
      </c>
      <c r="BN357" s="129" t="s">
        <v>839</v>
      </c>
      <c r="BO357" s="129" t="s">
        <v>900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652</v>
      </c>
      <c r="E358" s="155">
        <v>352</v>
      </c>
      <c r="F358" s="125" t="s">
        <v>427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791</v>
      </c>
      <c r="Y358" s="128" t="s">
        <v>794</v>
      </c>
      <c r="Z358" s="103"/>
      <c r="AA358" s="104">
        <v>1</v>
      </c>
      <c r="AB358" s="102" t="s">
        <v>783</v>
      </c>
      <c r="AC358" s="150"/>
      <c r="AD358" s="106">
        <v>0.35416666666666669</v>
      </c>
      <c r="AE358" s="104">
        <v>7694</v>
      </c>
      <c r="AF358" s="104" t="s">
        <v>416</v>
      </c>
      <c r="AG358" s="104" t="s">
        <v>416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815</v>
      </c>
      <c r="BN358" s="129" t="s">
        <v>815</v>
      </c>
      <c r="BO358" s="129" t="s">
        <v>815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697</v>
      </c>
      <c r="E359" s="155">
        <v>316</v>
      </c>
      <c r="F359" s="125" t="s">
        <v>605</v>
      </c>
      <c r="G359" s="140" t="str">
        <f>IF(D359="","*",VLOOKUP(F359,BS_ATIVIDADE[],3,FALSE))</f>
        <v>TRILHO - SUBSTITUIÇÂO</v>
      </c>
      <c r="H359" s="105" t="s">
        <v>416</v>
      </c>
      <c r="I359" s="105" t="s">
        <v>416</v>
      </c>
      <c r="J359" s="104">
        <v>55</v>
      </c>
      <c r="K359" s="104">
        <v>104.83</v>
      </c>
      <c r="L359" s="104" t="s">
        <v>416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791</v>
      </c>
      <c r="Y359" s="128" t="s">
        <v>794</v>
      </c>
      <c r="Z359" s="103"/>
      <c r="AA359" s="104" t="s">
        <v>416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815</v>
      </c>
      <c r="BN359" s="129" t="s">
        <v>815</v>
      </c>
      <c r="BO359" s="129" t="s">
        <v>815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630</v>
      </c>
      <c r="E360" s="155"/>
      <c r="F360" s="125" t="s">
        <v>521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416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791</v>
      </c>
      <c r="Y360" s="128" t="s">
        <v>794</v>
      </c>
      <c r="Z360" s="103"/>
      <c r="AA360" s="104">
        <v>1</v>
      </c>
      <c r="AB360" s="102" t="s">
        <v>783</v>
      </c>
      <c r="AC360" s="150"/>
      <c r="AD360" s="106">
        <v>0.35416666666666669</v>
      </c>
      <c r="AE360" s="104">
        <v>6239</v>
      </c>
      <c r="AF360" s="104" t="s">
        <v>416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815</v>
      </c>
      <c r="BN360" s="129" t="s">
        <v>815</v>
      </c>
      <c r="BO360" s="129" t="s">
        <v>815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690</v>
      </c>
      <c r="E361" s="155">
        <v>355</v>
      </c>
      <c r="F361" s="125" t="s">
        <v>598</v>
      </c>
      <c r="G361" s="140" t="str">
        <f>IF(D361="","*",VLOOKUP(F361,BS_ATIVIDADE[],3,FALSE))</f>
        <v>SOLDA</v>
      </c>
      <c r="H361" s="105" t="s">
        <v>416</v>
      </c>
      <c r="I361" s="105" t="s">
        <v>416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791</v>
      </c>
      <c r="Y361" s="128" t="s">
        <v>794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817</v>
      </c>
      <c r="BN361" s="129" t="s">
        <v>841</v>
      </c>
      <c r="BO361" s="129" t="s">
        <v>841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718</v>
      </c>
      <c r="E362" s="155">
        <v>356</v>
      </c>
      <c r="F362" s="125" t="s">
        <v>598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791</v>
      </c>
      <c r="Y362" s="128" t="s">
        <v>794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817</v>
      </c>
      <c r="BN362" s="129" t="s">
        <v>841</v>
      </c>
      <c r="BO362" s="129" t="s">
        <v>841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745</v>
      </c>
      <c r="E364" s="155">
        <v>358</v>
      </c>
      <c r="F364" s="125" t="s">
        <v>549</v>
      </c>
      <c r="G364" s="140" t="str">
        <f>IF(D364="","*",VLOOKUP(F364,BS_ATIVIDADE[],3,FALSE))</f>
        <v>MODERNIZAÇÃO</v>
      </c>
      <c r="H364" s="105" t="s">
        <v>416</v>
      </c>
      <c r="I364" s="105" t="s">
        <v>416</v>
      </c>
      <c r="J364" s="104">
        <v>48</v>
      </c>
      <c r="K364" s="104">
        <v>126.83</v>
      </c>
      <c r="L364" s="104" t="s">
        <v>416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791</v>
      </c>
      <c r="Y364" s="128" t="s">
        <v>794</v>
      </c>
      <c r="Z364" s="103"/>
      <c r="AA364" s="104" t="s">
        <v>416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813</v>
      </c>
      <c r="BN364" s="129" t="s">
        <v>840</v>
      </c>
      <c r="BO364" s="129" t="s">
        <v>891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673</v>
      </c>
      <c r="E365" s="155">
        <v>359</v>
      </c>
      <c r="F365" s="125" t="s">
        <v>549</v>
      </c>
      <c r="G365" s="140" t="str">
        <f>IF(D365="","*",VLOOKUP(F365,BS_ATIVIDADE[],3,FALSE))</f>
        <v>MODERNIZAÇÃO</v>
      </c>
      <c r="H365" s="105" t="s">
        <v>416</v>
      </c>
      <c r="I365" s="105" t="s">
        <v>416</v>
      </c>
      <c r="J365" s="104">
        <v>48</v>
      </c>
      <c r="K365" s="104">
        <v>125.559</v>
      </c>
      <c r="L365" s="104" t="s">
        <v>416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791</v>
      </c>
      <c r="Y365" s="128" t="s">
        <v>794</v>
      </c>
      <c r="Z365" s="103"/>
      <c r="AA365" s="104" t="s">
        <v>416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813</v>
      </c>
      <c r="BN365" s="129" t="s">
        <v>840</v>
      </c>
      <c r="BO365" s="129" t="s">
        <v>891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719</v>
      </c>
      <c r="E366" s="155">
        <v>360</v>
      </c>
      <c r="F366" s="125" t="s">
        <v>602</v>
      </c>
      <c r="G366" s="140" t="str">
        <f>IF(D366="","*",VLOOKUP(F366,BS_ATIVIDADE[],3,FALSE))</f>
        <v>DORMENTE - SUBSTITUIÇÂO</v>
      </c>
      <c r="H366" s="105" t="s">
        <v>416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791</v>
      </c>
      <c r="Y366" s="128" t="s">
        <v>794</v>
      </c>
      <c r="Z366" s="103"/>
      <c r="AA366" s="104" t="s">
        <v>416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810</v>
      </c>
      <c r="BN366" s="129" t="s">
        <v>839</v>
      </c>
      <c r="BO366" s="129" t="s">
        <v>900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653</v>
      </c>
      <c r="E367" s="155">
        <v>361</v>
      </c>
      <c r="F367" s="125" t="s">
        <v>430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416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786</v>
      </c>
      <c r="Y367" s="128" t="s">
        <v>794</v>
      </c>
      <c r="Z367" s="103"/>
      <c r="AA367" s="104">
        <v>1</v>
      </c>
      <c r="AB367" s="102" t="s">
        <v>783</v>
      </c>
      <c r="AC367" s="125" t="s">
        <v>416</v>
      </c>
      <c r="AD367" s="106">
        <v>0.3125</v>
      </c>
      <c r="AE367" s="104">
        <v>7663</v>
      </c>
      <c r="AF367" s="106" t="s">
        <v>416</v>
      </c>
      <c r="AG367" s="106" t="s">
        <v>416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806</v>
      </c>
      <c r="BN367" s="129" t="s">
        <v>826</v>
      </c>
      <c r="BO367" s="129" t="s">
        <v>892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417</v>
      </c>
      <c r="E368" s="155">
        <v>280</v>
      </c>
      <c r="F368" s="125" t="s">
        <v>477</v>
      </c>
      <c r="G368" s="140" t="str">
        <f>IF(D368="","*",VLOOKUP(F368,BS_ATIVIDADE[],3,FALSE))</f>
        <v>EXPANSÃO</v>
      </c>
      <c r="H368" s="105" t="s">
        <v>416</v>
      </c>
      <c r="I368" s="105"/>
      <c r="J368" s="104">
        <v>53</v>
      </c>
      <c r="K368" s="104">
        <v>108.79</v>
      </c>
      <c r="L368" s="104" t="s">
        <v>416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791</v>
      </c>
      <c r="Y368" s="128" t="s">
        <v>794</v>
      </c>
      <c r="Z368" s="103"/>
      <c r="AA368" s="104" t="s">
        <v>416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817</v>
      </c>
      <c r="BN368" s="129" t="s">
        <v>841</v>
      </c>
      <c r="BO368" s="129" t="s">
        <v>841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638</v>
      </c>
      <c r="E370" s="155">
        <v>162</v>
      </c>
      <c r="F370" s="125" t="s">
        <v>521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791</v>
      </c>
      <c r="Y370" s="128" t="s">
        <v>794</v>
      </c>
      <c r="Z370" s="103"/>
      <c r="AA370" s="104">
        <v>1</v>
      </c>
      <c r="AB370" s="102" t="s">
        <v>788</v>
      </c>
      <c r="AC370" s="150"/>
      <c r="AD370" s="106">
        <v>0.29166666666666669</v>
      </c>
      <c r="AE370" s="104">
        <v>7309</v>
      </c>
      <c r="AF370" s="104" t="s">
        <v>416</v>
      </c>
      <c r="AG370" s="104" t="s">
        <v>416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811</v>
      </c>
      <c r="BN370" s="129" t="s">
        <v>840</v>
      </c>
      <c r="BO370" s="129" t="s">
        <v>891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567</v>
      </c>
      <c r="E371" s="155">
        <v>4</v>
      </c>
      <c r="F371" s="125" t="s">
        <v>418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791</v>
      </c>
      <c r="Y371" s="128" t="s">
        <v>794</v>
      </c>
      <c r="Z371" s="103"/>
      <c r="AA371" s="104">
        <v>1</v>
      </c>
      <c r="AB371" s="102" t="s">
        <v>783</v>
      </c>
      <c r="AC371" s="150"/>
      <c r="AD371" s="106">
        <v>0.35416666666666669</v>
      </c>
      <c r="AE371" s="104">
        <v>6251</v>
      </c>
      <c r="AF371" s="104" t="s">
        <v>416</v>
      </c>
      <c r="AG371" s="104" t="s">
        <v>416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810</v>
      </c>
      <c r="BN371" s="129" t="s">
        <v>839</v>
      </c>
      <c r="BO371" s="129" t="s">
        <v>900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417</v>
      </c>
      <c r="E373" s="155">
        <v>185</v>
      </c>
      <c r="F373" s="125" t="s">
        <v>477</v>
      </c>
      <c r="G373" s="140" t="str">
        <f>IF(D373="","*",VLOOKUP(F373,BS_ATIVIDADE[],3,FALSE))</f>
        <v>EXPANSÃO</v>
      </c>
      <c r="H373" s="105" t="s">
        <v>416</v>
      </c>
      <c r="I373" s="105" t="s">
        <v>416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791</v>
      </c>
      <c r="Y373" s="128" t="s">
        <v>794</v>
      </c>
      <c r="Z373" s="103"/>
      <c r="AA373" s="104" t="s">
        <v>416</v>
      </c>
      <c r="AB373" s="102"/>
      <c r="AC373" s="150"/>
      <c r="AD373" s="106"/>
      <c r="AE373" s="104"/>
      <c r="AF373" s="104"/>
      <c r="AG373" s="104"/>
      <c r="AH373" s="15"/>
      <c r="AI373" s="125" t="s">
        <v>441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810</v>
      </c>
      <c r="BN373" s="129" t="s">
        <v>839</v>
      </c>
      <c r="BO373" s="129" t="s">
        <v>917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737</v>
      </c>
      <c r="E374" s="155"/>
      <c r="F374" s="125" t="s">
        <v>598</v>
      </c>
      <c r="G374" s="140" t="str">
        <f>IF(D374="","*",VLOOKUP(F374,BS_ATIVIDADE[],3,FALSE))</f>
        <v>SOLDA</v>
      </c>
      <c r="H374" s="105" t="s">
        <v>416</v>
      </c>
      <c r="I374" s="105" t="s">
        <v>416</v>
      </c>
      <c r="J374" s="104">
        <v>68</v>
      </c>
      <c r="K374" s="104">
        <v>77.212999999999994</v>
      </c>
      <c r="L374" s="104" t="s">
        <v>416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791</v>
      </c>
      <c r="Y374" s="128" t="s">
        <v>794</v>
      </c>
      <c r="Z374" s="103"/>
      <c r="AA374" s="104" t="s">
        <v>416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810</v>
      </c>
      <c r="BN374" s="129" t="s">
        <v>839</v>
      </c>
      <c r="BO374" s="129" t="s">
        <v>900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575</v>
      </c>
      <c r="E375" s="155">
        <v>193</v>
      </c>
      <c r="F375" s="125" t="s">
        <v>483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795</v>
      </c>
      <c r="Y375" s="128"/>
      <c r="Z375" s="103"/>
      <c r="AA375" s="104" t="s">
        <v>1335</v>
      </c>
      <c r="AB375" s="102" t="s">
        <v>793</v>
      </c>
      <c r="AC375" s="150" t="s">
        <v>789</v>
      </c>
      <c r="AD375" s="106">
        <v>0.41666666666666669</v>
      </c>
      <c r="AE375" s="104" t="s">
        <v>1336</v>
      </c>
      <c r="AF375" s="104" t="s">
        <v>1337</v>
      </c>
      <c r="AG375" s="104" t="s">
        <v>416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810</v>
      </c>
      <c r="BN375" s="129" t="s">
        <v>839</v>
      </c>
      <c r="BO375" s="129" t="s">
        <v>917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761</v>
      </c>
      <c r="E377" s="155">
        <v>81</v>
      </c>
      <c r="F377" s="125" t="s">
        <v>602</v>
      </c>
      <c r="G377" s="140" t="str">
        <f>IF(D377="","*",VLOOKUP(F377,BS_ATIVIDADE[],3,FALSE))</f>
        <v>DORMENTE - SUBSTITUIÇÂO</v>
      </c>
      <c r="H377" s="105" t="s">
        <v>416</v>
      </c>
      <c r="I377" s="105" t="s">
        <v>416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791</v>
      </c>
      <c r="Y377" s="128" t="s">
        <v>794</v>
      </c>
      <c r="Z377" s="103"/>
      <c r="AA377" s="104" t="s">
        <v>416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811</v>
      </c>
      <c r="BN377" s="129" t="s">
        <v>840</v>
      </c>
      <c r="BO377" s="129" t="s">
        <v>891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638</v>
      </c>
      <c r="E378" s="155">
        <v>162</v>
      </c>
      <c r="F378" s="125" t="s">
        <v>521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786</v>
      </c>
      <c r="Y378" s="128" t="s">
        <v>785</v>
      </c>
      <c r="Z378" s="103"/>
      <c r="AA378" s="104">
        <v>1</v>
      </c>
      <c r="AB378" s="102" t="s">
        <v>788</v>
      </c>
      <c r="AC378" s="150" t="s">
        <v>778</v>
      </c>
      <c r="AD378" s="106">
        <v>0.29166666666666669</v>
      </c>
      <c r="AE378" s="104">
        <v>7309</v>
      </c>
      <c r="AF378" s="104" t="s">
        <v>416</v>
      </c>
      <c r="AG378" s="104" t="s">
        <v>416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807</v>
      </c>
      <c r="BN378" s="129" t="s">
        <v>837</v>
      </c>
      <c r="BO378" s="129" t="s">
        <v>894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651</v>
      </c>
      <c r="E379" s="155">
        <v>373</v>
      </c>
      <c r="F379" s="125" t="s">
        <v>611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791</v>
      </c>
      <c r="Y379" s="128" t="s">
        <v>794</v>
      </c>
      <c r="Z379" s="103"/>
      <c r="AA379" s="104">
        <v>1</v>
      </c>
      <c r="AB379" s="102" t="s">
        <v>783</v>
      </c>
      <c r="AC379" s="150"/>
      <c r="AD379" s="106">
        <v>0.29166666666666669</v>
      </c>
      <c r="AE379" s="104">
        <v>7629</v>
      </c>
      <c r="AF379" s="104" t="s">
        <v>416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815</v>
      </c>
      <c r="BN379" s="129" t="s">
        <v>815</v>
      </c>
      <c r="BO379" s="129" t="s">
        <v>815</v>
      </c>
      <c r="BP379" s="18" t="s">
        <v>416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759</v>
      </c>
      <c r="E380" s="155">
        <v>310</v>
      </c>
      <c r="F380" s="125" t="s">
        <v>602</v>
      </c>
      <c r="G380" s="140" t="str">
        <f>IF(D380="","*",VLOOKUP(F380,BS_ATIVIDADE[],3,FALSE))</f>
        <v>DORMENTE - SUBSTITUIÇÂO</v>
      </c>
      <c r="H380" s="105" t="s">
        <v>416</v>
      </c>
      <c r="I380" s="105" t="s">
        <v>416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791</v>
      </c>
      <c r="Y380" s="128" t="s">
        <v>794</v>
      </c>
      <c r="Z380" s="103"/>
      <c r="AA380" s="104" t="s">
        <v>416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808</v>
      </c>
      <c r="BN380" s="129" t="s">
        <v>828</v>
      </c>
      <c r="BO380" s="129" t="s">
        <v>895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719</v>
      </c>
      <c r="E381" s="155"/>
      <c r="F381" s="125" t="s">
        <v>602</v>
      </c>
      <c r="G381" s="140" t="str">
        <f>IF(D381="","*",VLOOKUP(F381,BS_ATIVIDADE[],3,FALSE))</f>
        <v>DORMENTE - SUBSTITUIÇÂO</v>
      </c>
      <c r="H381" s="105" t="s">
        <v>416</v>
      </c>
      <c r="I381" s="105" t="s">
        <v>416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791</v>
      </c>
      <c r="Y381" s="128" t="s">
        <v>794</v>
      </c>
      <c r="Z381" s="103"/>
      <c r="AA381" s="104" t="s">
        <v>416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808</v>
      </c>
      <c r="BN381" s="129" t="s">
        <v>828</v>
      </c>
      <c r="BO381" s="129" t="s">
        <v>895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642</v>
      </c>
      <c r="E382" s="155">
        <v>376</v>
      </c>
      <c r="F382" s="125" t="s">
        <v>430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416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791</v>
      </c>
      <c r="Y382" s="128" t="s">
        <v>794</v>
      </c>
      <c r="Z382" s="103"/>
      <c r="AA382" s="104">
        <v>1</v>
      </c>
      <c r="AB382" s="102" t="s">
        <v>783</v>
      </c>
      <c r="AC382" s="150"/>
      <c r="AD382" s="106">
        <v>0.3125</v>
      </c>
      <c r="AE382" s="104" t="s">
        <v>416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813</v>
      </c>
      <c r="BN382" s="129" t="s">
        <v>840</v>
      </c>
      <c r="BO382" s="129" t="s">
        <v>891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652</v>
      </c>
      <c r="E384" s="155">
        <v>352</v>
      </c>
      <c r="F384" s="125" t="s">
        <v>591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791</v>
      </c>
      <c r="Y384" s="128" t="s">
        <v>794</v>
      </c>
      <c r="Z384" s="103"/>
      <c r="AA384" s="104">
        <v>1</v>
      </c>
      <c r="AB384" s="102" t="s">
        <v>783</v>
      </c>
      <c r="AC384" s="150"/>
      <c r="AD384" s="106">
        <v>0.35416666666666669</v>
      </c>
      <c r="AE384" s="104">
        <v>7694</v>
      </c>
      <c r="AF384" s="104" t="s">
        <v>416</v>
      </c>
      <c r="AG384" s="104" t="s">
        <v>416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808</v>
      </c>
      <c r="BN384" s="129" t="s">
        <v>828</v>
      </c>
      <c r="BO384" s="129" t="s">
        <v>895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567</v>
      </c>
      <c r="E385" s="155">
        <v>4</v>
      </c>
      <c r="F385" s="125" t="s">
        <v>418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791</v>
      </c>
      <c r="Y385" s="128" t="s">
        <v>794</v>
      </c>
      <c r="Z385" s="103"/>
      <c r="AA385" s="104">
        <v>1</v>
      </c>
      <c r="AB385" s="102" t="s">
        <v>783</v>
      </c>
      <c r="AC385" s="150"/>
      <c r="AD385" s="106">
        <v>0.35416666666666669</v>
      </c>
      <c r="AE385" s="104">
        <v>6251</v>
      </c>
      <c r="AF385" s="104" t="s">
        <v>416</v>
      </c>
      <c r="AG385" s="104" t="s">
        <v>416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815</v>
      </c>
      <c r="BN385" s="129" t="s">
        <v>815</v>
      </c>
      <c r="BO385" s="129" t="s">
        <v>815</v>
      </c>
      <c r="BP385" s="18" t="s">
        <v>416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630</v>
      </c>
      <c r="E386" s="155"/>
      <c r="F386" s="125" t="s">
        <v>521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791</v>
      </c>
      <c r="Y386" s="128" t="s">
        <v>794</v>
      </c>
      <c r="Z386" s="103"/>
      <c r="AA386" s="104">
        <v>1</v>
      </c>
      <c r="AB386" s="102" t="s">
        <v>783</v>
      </c>
      <c r="AC386" s="150"/>
      <c r="AD386" s="106">
        <v>0.35416666666666669</v>
      </c>
      <c r="AE386" s="104">
        <v>6239</v>
      </c>
      <c r="AF386" s="104" t="s">
        <v>416</v>
      </c>
      <c r="AG386" s="104"/>
      <c r="AH386" s="15"/>
      <c r="AI386" s="125" t="s">
        <v>430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416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810</v>
      </c>
      <c r="BN386" s="129" t="s">
        <v>839</v>
      </c>
      <c r="BO386" s="129" t="s">
        <v>900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690</v>
      </c>
      <c r="E387" s="155">
        <v>381</v>
      </c>
      <c r="F387" s="125" t="s">
        <v>598</v>
      </c>
      <c r="G387" s="140" t="str">
        <f>IF(D387="","*",VLOOKUP(F387,BS_ATIVIDADE[],3,FALSE))</f>
        <v>SOLDA</v>
      </c>
      <c r="H387" s="105" t="s">
        <v>416</v>
      </c>
      <c r="I387" s="105" t="s">
        <v>416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791</v>
      </c>
      <c r="Y387" s="128" t="s">
        <v>794</v>
      </c>
      <c r="Z387" s="103"/>
      <c r="AA387" s="104" t="s">
        <v>416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416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815</v>
      </c>
      <c r="BN387" s="129" t="s">
        <v>815</v>
      </c>
      <c r="BO387" s="129" t="s">
        <v>815</v>
      </c>
      <c r="BP387" s="18" t="s">
        <v>416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718</v>
      </c>
      <c r="E388" s="155">
        <v>382</v>
      </c>
      <c r="F388" s="125" t="s">
        <v>598</v>
      </c>
      <c r="G388" s="140" t="str">
        <f>IF(D388="","*",VLOOKUP(F388,BS_ATIVIDADE[],3,FALSE))</f>
        <v>SOLDA</v>
      </c>
      <c r="H388" s="105" t="s">
        <v>416</v>
      </c>
      <c r="I388" s="105" t="s">
        <v>416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791</v>
      </c>
      <c r="Y388" s="128" t="s">
        <v>794</v>
      </c>
      <c r="Z388" s="103"/>
      <c r="AA388" s="104" t="s">
        <v>416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416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815</v>
      </c>
      <c r="BN388" s="129" t="s">
        <v>815</v>
      </c>
      <c r="BO388" s="129" t="s">
        <v>815</v>
      </c>
      <c r="BP388" s="18" t="s">
        <v>416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697</v>
      </c>
      <c r="E389" s="155">
        <v>383</v>
      </c>
      <c r="F389" s="125" t="s">
        <v>605</v>
      </c>
      <c r="G389" s="140" t="str">
        <f>IF(D389="","*",VLOOKUP(F389,BS_ATIVIDADE[],3,FALSE))</f>
        <v>TRILHO - SUBSTITUIÇÂO</v>
      </c>
      <c r="H389" s="105" t="s">
        <v>416</v>
      </c>
      <c r="I389" s="105" t="s">
        <v>416</v>
      </c>
      <c r="J389" s="104">
        <v>55</v>
      </c>
      <c r="K389" s="104">
        <v>104.5</v>
      </c>
      <c r="L389" s="104" t="s">
        <v>416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795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815</v>
      </c>
      <c r="BN389" s="129" t="s">
        <v>815</v>
      </c>
      <c r="BO389" s="129" t="s">
        <v>815</v>
      </c>
      <c r="BP389" s="18" t="s">
        <v>416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745</v>
      </c>
      <c r="E390" s="155">
        <v>384</v>
      </c>
      <c r="F390" s="125" t="s">
        <v>549</v>
      </c>
      <c r="G390" s="140" t="str">
        <f>IF(D390="","*",VLOOKUP(F390,BS_ATIVIDADE[],3,FALSE))</f>
        <v>MODERNIZAÇÃO</v>
      </c>
      <c r="H390" s="105" t="s">
        <v>416</v>
      </c>
      <c r="I390" s="105" t="s">
        <v>416</v>
      </c>
      <c r="J390" s="104">
        <v>48</v>
      </c>
      <c r="K390" s="104">
        <v>121</v>
      </c>
      <c r="L390" s="104" t="s">
        <v>416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791</v>
      </c>
      <c r="Y390" s="128" t="s">
        <v>794</v>
      </c>
      <c r="Z390" s="103"/>
      <c r="AA390" s="104" t="s">
        <v>416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815</v>
      </c>
      <c r="BN390" s="129" t="s">
        <v>815</v>
      </c>
      <c r="BO390" s="129" t="s">
        <v>815</v>
      </c>
      <c r="BP390" s="18" t="s">
        <v>416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673</v>
      </c>
      <c r="E391" s="155">
        <v>385</v>
      </c>
      <c r="F391" s="125" t="s">
        <v>549</v>
      </c>
      <c r="G391" s="140" t="str">
        <f>IF(D391="","*",VLOOKUP(F391,BS_ATIVIDADE[],3,FALSE))</f>
        <v>MODERNIZAÇÃO</v>
      </c>
      <c r="H391" s="105" t="s">
        <v>416</v>
      </c>
      <c r="I391" s="105" t="s">
        <v>416</v>
      </c>
      <c r="J391" s="104">
        <v>48</v>
      </c>
      <c r="K391" s="104">
        <v>123.929</v>
      </c>
      <c r="L391" s="104" t="s">
        <v>416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791</v>
      </c>
      <c r="Y391" s="128" t="s">
        <v>794</v>
      </c>
      <c r="Z391" s="103"/>
      <c r="AA391" s="104" t="s">
        <v>416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815</v>
      </c>
      <c r="BN391" s="129" t="s">
        <v>815</v>
      </c>
      <c r="BO391" s="129" t="s">
        <v>815</v>
      </c>
      <c r="BP391" s="18" t="s">
        <v>416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719</v>
      </c>
      <c r="E392" s="155">
        <v>360</v>
      </c>
      <c r="F392" s="125" t="s">
        <v>602</v>
      </c>
      <c r="G392" s="140" t="str">
        <f>IF(D392="","*",VLOOKUP(F392,BS_ATIVIDADE[],3,FALSE))</f>
        <v>DORMENTE - SUBSTITUIÇÂO</v>
      </c>
      <c r="H392" s="105" t="s">
        <v>416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791</v>
      </c>
      <c r="Y392" s="128" t="s">
        <v>794</v>
      </c>
      <c r="Z392" s="103"/>
      <c r="AA392" s="104" t="s">
        <v>416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810</v>
      </c>
      <c r="BN392" s="129" t="s">
        <v>839</v>
      </c>
      <c r="BO392" s="129" t="s">
        <v>900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550</v>
      </c>
      <c r="E393" s="155">
        <v>360</v>
      </c>
      <c r="F393" s="125" t="s">
        <v>437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416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786</v>
      </c>
      <c r="Y393" s="128" t="s">
        <v>785</v>
      </c>
      <c r="Z393" s="103"/>
      <c r="AA393" s="104">
        <v>1</v>
      </c>
      <c r="AB393" s="102" t="s">
        <v>783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815</v>
      </c>
      <c r="BN393" s="129" t="s">
        <v>815</v>
      </c>
      <c r="BO393" s="129" t="s">
        <v>815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653</v>
      </c>
      <c r="E394" s="155">
        <v>388</v>
      </c>
      <c r="F394" s="125" t="s">
        <v>430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416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786</v>
      </c>
      <c r="Y394" s="128" t="s">
        <v>785</v>
      </c>
      <c r="Z394" s="103"/>
      <c r="AA394" s="104">
        <v>1</v>
      </c>
      <c r="AB394" s="102" t="s">
        <v>783</v>
      </c>
      <c r="AC394" s="125" t="s">
        <v>416</v>
      </c>
      <c r="AD394" s="106">
        <v>0.3125</v>
      </c>
      <c r="AE394" s="104">
        <v>7663</v>
      </c>
      <c r="AF394" s="106" t="s">
        <v>416</v>
      </c>
      <c r="AG394" s="106" t="s">
        <v>416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815</v>
      </c>
      <c r="BN394" s="129" t="s">
        <v>815</v>
      </c>
      <c r="BO394" s="129" t="s">
        <v>815</v>
      </c>
      <c r="BP394" s="18" t="s">
        <v>416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654</v>
      </c>
      <c r="E395" s="155">
        <v>389</v>
      </c>
      <c r="F395" s="125" t="s">
        <v>430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416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786</v>
      </c>
      <c r="Y395" s="128" t="s">
        <v>785</v>
      </c>
      <c r="Z395" s="103"/>
      <c r="AA395" s="104">
        <v>1</v>
      </c>
      <c r="AB395" s="102" t="s">
        <v>783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815</v>
      </c>
      <c r="BN395" s="129" t="s">
        <v>815</v>
      </c>
      <c r="BO395" s="129" t="s">
        <v>815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417</v>
      </c>
      <c r="E396" s="155">
        <v>280</v>
      </c>
      <c r="F396" s="125" t="s">
        <v>477</v>
      </c>
      <c r="G396" s="140" t="str">
        <f>IF(D396="","*",VLOOKUP(F396,BS_ATIVIDADE[],3,FALSE))</f>
        <v>EXPANSÃO</v>
      </c>
      <c r="H396" s="105" t="s">
        <v>416</v>
      </c>
      <c r="I396" s="105" t="s">
        <v>416</v>
      </c>
      <c r="J396" s="104">
        <v>53</v>
      </c>
      <c r="K396" s="104">
        <v>108.9</v>
      </c>
      <c r="L396" s="104" t="s">
        <v>416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791</v>
      </c>
      <c r="Y396" s="128" t="s">
        <v>794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810</v>
      </c>
      <c r="BN396" s="129" t="s">
        <v>839</v>
      </c>
      <c r="BO396" s="129" t="s">
        <v>900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753</v>
      </c>
      <c r="E397" s="155">
        <v>338</v>
      </c>
      <c r="F397" s="125" t="s">
        <v>492</v>
      </c>
      <c r="G397" s="140" t="str">
        <f>IF(D397="","*",VLOOKUP(F397,BS_ATIVIDADE[],3,FALSE))</f>
        <v>JIC</v>
      </c>
      <c r="H397" s="105" t="s">
        <v>416</v>
      </c>
      <c r="I397" s="105" t="s">
        <v>416</v>
      </c>
      <c r="J397" s="104">
        <v>53</v>
      </c>
      <c r="K397" s="104">
        <v>116.81</v>
      </c>
      <c r="L397" s="104" t="s">
        <v>416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791</v>
      </c>
      <c r="Y397" s="128"/>
      <c r="Z397" s="103"/>
      <c r="AA397" s="104" t="s">
        <v>416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811</v>
      </c>
      <c r="BN397" s="129" t="s">
        <v>840</v>
      </c>
      <c r="BO397" s="129" t="s">
        <v>945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417</v>
      </c>
      <c r="E400" s="155">
        <v>185</v>
      </c>
      <c r="F400" s="125" t="s">
        <v>477</v>
      </c>
      <c r="G400" s="140" t="str">
        <f>IF(D400="","*",VLOOKUP(F400,BS_ATIVIDADE[],3,FALSE))</f>
        <v>EXPANSÃO</v>
      </c>
      <c r="H400" s="105" t="s">
        <v>416</v>
      </c>
      <c r="I400" s="105" t="s">
        <v>416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791</v>
      </c>
      <c r="Y400" s="128" t="s">
        <v>794</v>
      </c>
      <c r="Z400" s="103"/>
      <c r="AA400" s="104" t="s">
        <v>416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810</v>
      </c>
      <c r="BN400" s="129" t="s">
        <v>839</v>
      </c>
      <c r="BO400" s="129" t="s">
        <v>917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737</v>
      </c>
      <c r="E401" s="155"/>
      <c r="F401" s="125" t="s">
        <v>598</v>
      </c>
      <c r="G401" s="140" t="str">
        <f>IF(D401="","*",VLOOKUP(F401,BS_ATIVIDADE[],3,FALSE))</f>
        <v>SOLDA</v>
      </c>
      <c r="H401" s="105" t="s">
        <v>416</v>
      </c>
      <c r="I401" s="105" t="s">
        <v>416</v>
      </c>
      <c r="J401" s="104">
        <v>68</v>
      </c>
      <c r="K401" s="104">
        <v>77.212999999999994</v>
      </c>
      <c r="L401" s="104" t="s">
        <v>416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791</v>
      </c>
      <c r="Y401" s="128" t="s">
        <v>794</v>
      </c>
      <c r="Z401" s="103"/>
      <c r="AA401" s="104" t="s">
        <v>416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416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815</v>
      </c>
      <c r="BN401" s="129" t="s">
        <v>815</v>
      </c>
      <c r="BO401" s="129" t="s">
        <v>815</v>
      </c>
      <c r="BP401" s="18" t="s">
        <v>416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575</v>
      </c>
      <c r="E402" s="155">
        <v>193</v>
      </c>
      <c r="F402" s="125" t="s">
        <v>483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786</v>
      </c>
      <c r="Y402" s="128" t="s">
        <v>785</v>
      </c>
      <c r="Z402" s="103"/>
      <c r="AA402" s="104" t="s">
        <v>1579</v>
      </c>
      <c r="AB402" s="102" t="s">
        <v>793</v>
      </c>
      <c r="AC402" s="150" t="s">
        <v>789</v>
      </c>
      <c r="AD402" s="106">
        <v>0.41666666666666669</v>
      </c>
      <c r="AE402" s="104" t="s">
        <v>1336</v>
      </c>
      <c r="AF402" s="104" t="s">
        <v>1337</v>
      </c>
      <c r="AG402" s="104" t="s">
        <v>416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809</v>
      </c>
      <c r="BN402" s="129" t="s">
        <v>829</v>
      </c>
      <c r="BO402" s="129" t="s">
        <v>926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761</v>
      </c>
      <c r="E404" s="155">
        <v>81</v>
      </c>
      <c r="F404" s="125" t="s">
        <v>602</v>
      </c>
      <c r="G404" s="140" t="str">
        <f>IF(D404="","*",VLOOKUP(F404,BS_ATIVIDADE[],3,FALSE))</f>
        <v>DORMENTE - SUBSTITUIÇÂO</v>
      </c>
      <c r="H404" s="105" t="s">
        <v>416</v>
      </c>
      <c r="I404" s="105" t="s">
        <v>416</v>
      </c>
      <c r="J404" s="104">
        <v>49</v>
      </c>
      <c r="K404" s="104">
        <v>225</v>
      </c>
      <c r="L404" s="104" t="s">
        <v>416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791</v>
      </c>
      <c r="Y404" s="128" t="s">
        <v>794</v>
      </c>
      <c r="Z404" s="103"/>
      <c r="AA404" s="104" t="s">
        <v>416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416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815</v>
      </c>
      <c r="BN404" s="129" t="s">
        <v>815</v>
      </c>
      <c r="BO404" s="129" t="s">
        <v>815</v>
      </c>
      <c r="BP404" s="18" t="s">
        <v>416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651</v>
      </c>
      <c r="E405" s="155">
        <v>373</v>
      </c>
      <c r="F405" s="125" t="s">
        <v>579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791</v>
      </c>
      <c r="Y405" s="128" t="s">
        <v>794</v>
      </c>
      <c r="Z405" s="103"/>
      <c r="AA405" s="104">
        <v>1</v>
      </c>
      <c r="AB405" s="102" t="s">
        <v>783</v>
      </c>
      <c r="AC405" s="150"/>
      <c r="AD405" s="106">
        <v>0.29166666666666669</v>
      </c>
      <c r="AE405" s="104">
        <v>7629</v>
      </c>
      <c r="AF405" s="104" t="s">
        <v>416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815</v>
      </c>
      <c r="BN405" s="129" t="s">
        <v>815</v>
      </c>
      <c r="BO405" s="129" t="s">
        <v>815</v>
      </c>
      <c r="BP405" s="18" t="s">
        <v>416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638</v>
      </c>
      <c r="E406" s="155">
        <v>162</v>
      </c>
      <c r="F406" s="125" t="s">
        <v>521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791</v>
      </c>
      <c r="Y406" s="128" t="s">
        <v>794</v>
      </c>
      <c r="Z406" s="103"/>
      <c r="AA406" s="104" t="s">
        <v>416</v>
      </c>
      <c r="AB406" s="102" t="s">
        <v>788</v>
      </c>
      <c r="AC406" s="150" t="s">
        <v>778</v>
      </c>
      <c r="AD406" s="106">
        <v>0.29166666666666669</v>
      </c>
      <c r="AE406" s="104">
        <v>7309</v>
      </c>
      <c r="AF406" s="104" t="s">
        <v>416</v>
      </c>
      <c r="AG406" s="104" t="s">
        <v>416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807</v>
      </c>
      <c r="BN406" s="129" t="s">
        <v>827</v>
      </c>
      <c r="BO406" s="129" t="s">
        <v>923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759</v>
      </c>
      <c r="E407" s="155">
        <v>310</v>
      </c>
      <c r="F407" s="125" t="s">
        <v>602</v>
      </c>
      <c r="G407" s="140" t="str">
        <f>IF(D407="","*",VLOOKUP(F407,BS_ATIVIDADE[],3,FALSE))</f>
        <v>DORMENTE - SUBSTITUIÇÂO</v>
      </c>
      <c r="H407" s="105" t="s">
        <v>416</v>
      </c>
      <c r="I407" s="105" t="s">
        <v>416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791</v>
      </c>
      <c r="Y407" s="128" t="s">
        <v>794</v>
      </c>
      <c r="Z407" s="103"/>
      <c r="AA407" s="104" t="s">
        <v>416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811</v>
      </c>
      <c r="BN407" s="129" t="s">
        <v>840</v>
      </c>
      <c r="BO407" s="129" t="s">
        <v>932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719</v>
      </c>
      <c r="E408" s="155"/>
      <c r="F408" s="125" t="s">
        <v>602</v>
      </c>
      <c r="G408" s="140" t="str">
        <f>IF(D408="","*",VLOOKUP(F408,BS_ATIVIDADE[],3,FALSE))</f>
        <v>DORMENTE - SUBSTITUIÇÂO</v>
      </c>
      <c r="H408" s="105" t="s">
        <v>416</v>
      </c>
      <c r="I408" s="105" t="s">
        <v>416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791</v>
      </c>
      <c r="Y408" s="128" t="s">
        <v>794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811</v>
      </c>
      <c r="BN408" s="129" t="s">
        <v>840</v>
      </c>
      <c r="BO408" s="129" t="s">
        <v>932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485</v>
      </c>
      <c r="E411" s="155">
        <v>405</v>
      </c>
      <c r="F411" s="125" t="s">
        <v>405</v>
      </c>
      <c r="G411" s="140" t="str">
        <f>IF(D411="","*",VLOOKUP(F411,BS_ATIVIDADE[],3,FALSE))</f>
        <v>OUTROS</v>
      </c>
      <c r="H411" s="105" t="s">
        <v>416</v>
      </c>
      <c r="I411" s="105" t="s">
        <v>416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786</v>
      </c>
      <c r="Y411" s="128" t="s">
        <v>785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811</v>
      </c>
      <c r="BN411" s="129" t="s">
        <v>840</v>
      </c>
      <c r="BO411" s="129" t="s">
        <v>942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630</v>
      </c>
      <c r="E412" s="155"/>
      <c r="F412" s="125" t="s">
        <v>521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786</v>
      </c>
      <c r="Y412" s="128" t="s">
        <v>785</v>
      </c>
      <c r="Z412" s="103"/>
      <c r="AA412" s="104">
        <v>1</v>
      </c>
      <c r="AB412" s="102" t="s">
        <v>783</v>
      </c>
      <c r="AC412" s="150"/>
      <c r="AD412" s="106">
        <v>0.35416666666666669</v>
      </c>
      <c r="AE412" s="104">
        <v>6239</v>
      </c>
      <c r="AF412" s="104" t="s">
        <v>416</v>
      </c>
      <c r="AG412" s="104"/>
      <c r="AH412" s="15"/>
      <c r="AI412" s="125" t="s">
        <v>430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807</v>
      </c>
      <c r="BN412" s="129" t="s">
        <v>827</v>
      </c>
      <c r="BO412" s="129" t="s">
        <v>943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567</v>
      </c>
      <c r="E413" s="155">
        <v>4</v>
      </c>
      <c r="F413" s="125" t="s">
        <v>418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416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786</v>
      </c>
      <c r="Y413" s="128" t="s">
        <v>785</v>
      </c>
      <c r="Z413" s="103"/>
      <c r="AA413" s="104">
        <v>1</v>
      </c>
      <c r="AB413" s="102" t="s">
        <v>783</v>
      </c>
      <c r="AC413" s="150"/>
      <c r="AD413" s="106">
        <v>0.35416666666666669</v>
      </c>
      <c r="AE413" s="104">
        <v>6251</v>
      </c>
      <c r="AF413" s="104" t="s">
        <v>416</v>
      </c>
      <c r="AG413" s="104" t="s">
        <v>416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811</v>
      </c>
      <c r="BN413" s="129" t="s">
        <v>840</v>
      </c>
      <c r="BO413" s="129" t="s">
        <v>950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448</v>
      </c>
      <c r="E417" s="155">
        <v>61</v>
      </c>
      <c r="F417" s="125" t="s">
        <v>405</v>
      </c>
      <c r="G417" s="140" t="str">
        <f>IF(D417="","*",VLOOKUP(F417,BS_ATIVIDADE[],3,FALSE))</f>
        <v>OUTROS</v>
      </c>
      <c r="H417" s="105" t="s">
        <v>416</v>
      </c>
      <c r="I417" s="105" t="s">
        <v>416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786</v>
      </c>
      <c r="Y417" s="128" t="s">
        <v>785</v>
      </c>
      <c r="Z417" s="103"/>
      <c r="AA417" s="104" t="s">
        <v>416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815</v>
      </c>
      <c r="BN417" s="129" t="s">
        <v>815</v>
      </c>
      <c r="BO417" s="129" t="s">
        <v>815</v>
      </c>
      <c r="BP417" s="18" t="s">
        <v>416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666</v>
      </c>
      <c r="E418" s="155">
        <v>412</v>
      </c>
      <c r="F418" s="125" t="s">
        <v>538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416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786</v>
      </c>
      <c r="Y418" s="128" t="s">
        <v>785</v>
      </c>
      <c r="Z418" s="103"/>
      <c r="AA418" s="104">
        <v>1</v>
      </c>
      <c r="AB418" s="102" t="s">
        <v>783</v>
      </c>
      <c r="AC418" s="150"/>
      <c r="AD418" s="106">
        <v>0.29166666666666669</v>
      </c>
      <c r="AE418" s="104" t="s">
        <v>416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815</v>
      </c>
      <c r="BN418" s="129" t="s">
        <v>815</v>
      </c>
      <c r="BO418" s="129" t="s">
        <v>815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745</v>
      </c>
      <c r="E419" s="155">
        <v>413</v>
      </c>
      <c r="F419" s="125" t="s">
        <v>549</v>
      </c>
      <c r="G419" s="140" t="str">
        <f>IF(D419="","*",VLOOKUP(F419,BS_ATIVIDADE[],3,FALSE))</f>
        <v>MODERNIZAÇÃO</v>
      </c>
      <c r="H419" s="105" t="s">
        <v>416</v>
      </c>
      <c r="I419" s="105" t="s">
        <v>416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786</v>
      </c>
      <c r="Y419" s="128" t="s">
        <v>785</v>
      </c>
      <c r="Z419" s="103"/>
      <c r="AA419" s="104" t="s">
        <v>416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810</v>
      </c>
      <c r="BN419" s="129" t="s">
        <v>830</v>
      </c>
      <c r="BO419" s="129" t="s">
        <v>934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673</v>
      </c>
      <c r="E420" s="155">
        <v>414</v>
      </c>
      <c r="F420" s="125" t="s">
        <v>549</v>
      </c>
      <c r="G420" s="140" t="str">
        <f>IF(D420="","*",VLOOKUP(F420,BS_ATIVIDADE[],3,FALSE))</f>
        <v>MODERNIZAÇÃO</v>
      </c>
      <c r="H420" s="105" t="s">
        <v>416</v>
      </c>
      <c r="I420" s="105" t="s">
        <v>416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786</v>
      </c>
      <c r="Y420" s="128" t="s">
        <v>785</v>
      </c>
      <c r="Z420" s="103"/>
      <c r="AA420" s="104" t="s">
        <v>416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810</v>
      </c>
      <c r="BN420" s="129" t="s">
        <v>830</v>
      </c>
      <c r="BO420" s="129" t="s">
        <v>934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440</v>
      </c>
      <c r="E423" s="155">
        <v>61</v>
      </c>
      <c r="F423" s="125" t="s">
        <v>405</v>
      </c>
      <c r="G423" s="140" t="str">
        <f>IF(D423="","*",VLOOKUP(F423,BS_ATIVIDADE[],3,FALSE))</f>
        <v>OUTROS</v>
      </c>
      <c r="H423" s="105" t="s">
        <v>416</v>
      </c>
      <c r="I423" s="105" t="s">
        <v>416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786</v>
      </c>
      <c r="Y423" s="128" t="s">
        <v>785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815</v>
      </c>
      <c r="BN423" s="129" t="s">
        <v>815</v>
      </c>
      <c r="BO423" s="129" t="s">
        <v>815</v>
      </c>
      <c r="BP423" s="18" t="s">
        <v>416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653</v>
      </c>
      <c r="E424" s="155">
        <v>61</v>
      </c>
      <c r="F424" s="125" t="s">
        <v>609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786</v>
      </c>
      <c r="Y424" s="128" t="s">
        <v>785</v>
      </c>
      <c r="Z424" s="103"/>
      <c r="AA424" s="104">
        <v>1</v>
      </c>
      <c r="AB424" s="102" t="s">
        <v>783</v>
      </c>
      <c r="AC424" s="150"/>
      <c r="AD424" s="106">
        <v>0.29166666666666669</v>
      </c>
      <c r="AE424" s="104">
        <v>9402</v>
      </c>
      <c r="AF424" s="104" t="s">
        <v>416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815</v>
      </c>
      <c r="BN424" s="129" t="s">
        <v>815</v>
      </c>
      <c r="BO424" s="129" t="s">
        <v>815</v>
      </c>
      <c r="BP424" s="18" t="s">
        <v>416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622</v>
      </c>
      <c r="E425" s="155">
        <v>242</v>
      </c>
      <c r="F425" s="125" t="s">
        <v>521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786</v>
      </c>
      <c r="Y425" s="128" t="s">
        <v>785</v>
      </c>
      <c r="Z425" s="103"/>
      <c r="AA425" s="104">
        <v>1</v>
      </c>
      <c r="AB425" s="102" t="s">
        <v>783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807</v>
      </c>
      <c r="BN425" s="129" t="s">
        <v>837</v>
      </c>
      <c r="BO425" s="129" t="s">
        <v>894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445</v>
      </c>
      <c r="E427" s="155">
        <v>61</v>
      </c>
      <c r="F427" s="125" t="s">
        <v>405</v>
      </c>
      <c r="G427" s="140" t="str">
        <f>IF(D427="","*",VLOOKUP(F427,BS_ATIVIDADE[],3,FALSE))</f>
        <v>OUTROS</v>
      </c>
      <c r="H427" s="105" t="s">
        <v>416</v>
      </c>
      <c r="I427" s="105" t="s">
        <v>416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786</v>
      </c>
      <c r="Y427" s="128" t="s">
        <v>785</v>
      </c>
      <c r="Z427" s="103"/>
      <c r="AA427" s="104" t="s">
        <v>416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810</v>
      </c>
      <c r="BN427" s="129" t="s">
        <v>830</v>
      </c>
      <c r="BO427" s="129" t="s">
        <v>938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654</v>
      </c>
      <c r="E428" s="155">
        <v>66</v>
      </c>
      <c r="F428" s="125" t="s">
        <v>609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786</v>
      </c>
      <c r="Y428" s="128" t="s">
        <v>785</v>
      </c>
      <c r="Z428" s="103"/>
      <c r="AA428" s="104">
        <v>1</v>
      </c>
      <c r="AB428" s="102" t="s">
        <v>783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810</v>
      </c>
      <c r="BN428" s="129" t="s">
        <v>830</v>
      </c>
      <c r="BO428" s="129" t="s">
        <v>938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550</v>
      </c>
      <c r="E429" s="155">
        <v>423</v>
      </c>
      <c r="F429" s="125" t="s">
        <v>437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416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786</v>
      </c>
      <c r="Y429" s="128" t="s">
        <v>785</v>
      </c>
      <c r="Z429" s="103"/>
      <c r="AA429" s="104">
        <v>1</v>
      </c>
      <c r="AB429" s="102" t="s">
        <v>783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815</v>
      </c>
      <c r="BN429" s="129" t="s">
        <v>815</v>
      </c>
      <c r="BO429" s="129" t="s">
        <v>815</v>
      </c>
      <c r="BP429" s="18" t="s">
        <v>416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677</v>
      </c>
      <c r="E430" s="155">
        <v>424</v>
      </c>
      <c r="F430" s="125" t="s">
        <v>492</v>
      </c>
      <c r="G430" s="140" t="str">
        <f>IF(D430="","*",VLOOKUP(F430,BS_ATIVIDADE[],3,FALSE))</f>
        <v>JIC</v>
      </c>
      <c r="H430" s="105" t="s">
        <v>416</v>
      </c>
      <c r="I430" s="105"/>
      <c r="J430" s="104">
        <v>92</v>
      </c>
      <c r="K430" s="104">
        <v>106.32</v>
      </c>
      <c r="L430" s="104" t="s">
        <v>416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791</v>
      </c>
      <c r="Y430" s="128" t="s">
        <v>794</v>
      </c>
      <c r="Z430" s="103"/>
      <c r="AA430" s="104" t="s">
        <v>416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810</v>
      </c>
      <c r="BN430" s="129" t="s">
        <v>839</v>
      </c>
      <c r="BO430" s="129" t="s">
        <v>900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696</v>
      </c>
      <c r="E431" s="155">
        <v>425</v>
      </c>
      <c r="F431" s="125" t="s">
        <v>494</v>
      </c>
      <c r="G431" s="140" t="str">
        <f>IF(D431="","*",VLOOKUP(F431,BS_ATIVIDADE[],3,FALSE))</f>
        <v>LIMPEZA LASTRO</v>
      </c>
      <c r="H431" s="105" t="s">
        <v>416</v>
      </c>
      <c r="I431" s="105"/>
      <c r="J431" s="104">
        <v>53</v>
      </c>
      <c r="K431" s="104">
        <v>109.05</v>
      </c>
      <c r="L431" s="104" t="s">
        <v>416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791</v>
      </c>
      <c r="Y431" s="128" t="s">
        <v>794</v>
      </c>
      <c r="Z431" s="103"/>
      <c r="AA431" s="104" t="s">
        <v>416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810</v>
      </c>
      <c r="BN431" s="129" t="s">
        <v>839</v>
      </c>
      <c r="BO431" s="129" t="s">
        <v>917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417</v>
      </c>
      <c r="E432" s="155">
        <v>280</v>
      </c>
      <c r="F432" s="125" t="s">
        <v>477</v>
      </c>
      <c r="G432" s="140" t="str">
        <f>IF(D432="","*",VLOOKUP(F432,BS_ATIVIDADE[],3,FALSE))</f>
        <v>EXPANSÃO</v>
      </c>
      <c r="H432" s="105" t="s">
        <v>416</v>
      </c>
      <c r="I432" s="105" t="s">
        <v>416</v>
      </c>
      <c r="J432" s="104">
        <v>53</v>
      </c>
      <c r="K432" s="104">
        <v>108.9</v>
      </c>
      <c r="L432" s="104" t="s">
        <v>416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791</v>
      </c>
      <c r="Y432" s="128" t="s">
        <v>794</v>
      </c>
      <c r="Z432" s="103"/>
      <c r="AA432" s="104" t="s">
        <v>416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815</v>
      </c>
      <c r="BN432" s="129" t="s">
        <v>815</v>
      </c>
      <c r="BO432" s="129" t="s">
        <v>815</v>
      </c>
      <c r="BP432" s="18" t="s">
        <v>416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642</v>
      </c>
      <c r="E434" s="155">
        <v>428</v>
      </c>
      <c r="F434" s="125" t="s">
        <v>430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416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791</v>
      </c>
      <c r="Y434" s="128" t="s">
        <v>794</v>
      </c>
      <c r="Z434" s="103"/>
      <c r="AA434" s="104">
        <v>1</v>
      </c>
      <c r="AB434" s="102" t="s">
        <v>788</v>
      </c>
      <c r="AC434" s="150" t="s">
        <v>789</v>
      </c>
      <c r="AD434" s="106">
        <v>0.375</v>
      </c>
      <c r="AE434" s="104" t="s">
        <v>416</v>
      </c>
      <c r="AF434" s="104" t="s">
        <v>416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807</v>
      </c>
      <c r="BN434" s="129" t="s">
        <v>837</v>
      </c>
      <c r="BO434" s="129" t="s">
        <v>924</v>
      </c>
      <c r="BP434" s="18" t="s">
        <v>416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417</v>
      </c>
      <c r="E435" s="155">
        <v>185</v>
      </c>
      <c r="F435" s="125" t="s">
        <v>477</v>
      </c>
      <c r="G435" s="140" t="str">
        <f>IF(D435="","*",VLOOKUP(F435,BS_ATIVIDADE[],3,FALSE))</f>
        <v>EXPANSÃO</v>
      </c>
      <c r="H435" s="105" t="s">
        <v>416</v>
      </c>
      <c r="I435" s="105" t="s">
        <v>416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791</v>
      </c>
      <c r="Y435" s="128" t="s">
        <v>794</v>
      </c>
      <c r="Z435" s="103"/>
      <c r="AA435" s="104" t="s">
        <v>416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815</v>
      </c>
      <c r="BN435" s="129" t="s">
        <v>815</v>
      </c>
      <c r="BO435" s="129" t="s">
        <v>815</v>
      </c>
      <c r="BP435" s="18" t="s">
        <v>416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737</v>
      </c>
      <c r="E436" s="155"/>
      <c r="F436" s="125" t="s">
        <v>598</v>
      </c>
      <c r="G436" s="140" t="str">
        <f>IF(D436="","*",VLOOKUP(F436,BS_ATIVIDADE[],3,FALSE))</f>
        <v>SOLDA</v>
      </c>
      <c r="H436" s="105" t="s">
        <v>416</v>
      </c>
      <c r="I436" s="105" t="s">
        <v>416</v>
      </c>
      <c r="J436" s="104">
        <v>68</v>
      </c>
      <c r="K436" s="104">
        <v>77.212999999999994</v>
      </c>
      <c r="L436" s="104" t="s">
        <v>416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791</v>
      </c>
      <c r="Y436" s="128" t="s">
        <v>794</v>
      </c>
      <c r="Z436" s="103"/>
      <c r="AA436" s="104" t="s">
        <v>416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815</v>
      </c>
      <c r="BN436" s="129" t="s">
        <v>815</v>
      </c>
      <c r="BO436" s="129" t="s">
        <v>815</v>
      </c>
      <c r="BP436" s="18" t="s">
        <v>416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575</v>
      </c>
      <c r="E437" s="155">
        <v>193</v>
      </c>
      <c r="F437" s="125" t="s">
        <v>483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791</v>
      </c>
      <c r="Y437" s="128" t="s">
        <v>794</v>
      </c>
      <c r="Z437" s="103"/>
      <c r="AA437" s="104" t="s">
        <v>1627</v>
      </c>
      <c r="AB437" s="102" t="s">
        <v>793</v>
      </c>
      <c r="AC437" s="150" t="s">
        <v>789</v>
      </c>
      <c r="AD437" s="106">
        <v>0.41666666666666669</v>
      </c>
      <c r="AE437" s="104" t="s">
        <v>1336</v>
      </c>
      <c r="AF437" s="104" t="s">
        <v>1337</v>
      </c>
      <c r="AG437" s="104" t="s">
        <v>416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810</v>
      </c>
      <c r="BN437" s="129" t="s">
        <v>839</v>
      </c>
      <c r="BO437" s="129" t="s">
        <v>938</v>
      </c>
      <c r="BP437" s="18" t="s">
        <v>416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761</v>
      </c>
      <c r="E439" s="155">
        <v>81</v>
      </c>
      <c r="F439" s="125" t="s">
        <v>602</v>
      </c>
      <c r="G439" s="140" t="str">
        <f>IF(D439="","*",VLOOKUP(F439,BS_ATIVIDADE[],3,FALSE))</f>
        <v>DORMENTE - SUBSTITUIÇÂO</v>
      </c>
      <c r="H439" s="105" t="s">
        <v>416</v>
      </c>
      <c r="I439" s="105" t="s">
        <v>416</v>
      </c>
      <c r="J439" s="104">
        <v>49</v>
      </c>
      <c r="K439" s="104">
        <v>225</v>
      </c>
      <c r="L439" s="104" t="s">
        <v>416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791</v>
      </c>
      <c r="Y439" s="128" t="s">
        <v>794</v>
      </c>
      <c r="Z439" s="103"/>
      <c r="AA439" s="104" t="s">
        <v>416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811</v>
      </c>
      <c r="BN439" s="129" t="s">
        <v>840</v>
      </c>
      <c r="BO439" s="129" t="s">
        <v>902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638</v>
      </c>
      <c r="E440" s="155">
        <v>162</v>
      </c>
      <c r="F440" s="125" t="s">
        <v>521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786</v>
      </c>
      <c r="Y440" s="128" t="s">
        <v>785</v>
      </c>
      <c r="Z440" s="103"/>
      <c r="AA440" s="104">
        <v>1</v>
      </c>
      <c r="AB440" s="102" t="s">
        <v>788</v>
      </c>
      <c r="AC440" s="150" t="s">
        <v>778</v>
      </c>
      <c r="AD440" s="106">
        <v>0.33333333333333331</v>
      </c>
      <c r="AE440" s="104">
        <v>7309</v>
      </c>
      <c r="AF440" s="104" t="s">
        <v>416</v>
      </c>
      <c r="AG440" s="104" t="s">
        <v>416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810</v>
      </c>
      <c r="BN440" s="129" t="s">
        <v>830</v>
      </c>
      <c r="BO440" s="129" t="s">
        <v>938</v>
      </c>
      <c r="BP440" s="18" t="s">
        <v>416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651</v>
      </c>
      <c r="E441" s="155">
        <v>373</v>
      </c>
      <c r="F441" s="125" t="s">
        <v>611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416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791</v>
      </c>
      <c r="Y441" s="128" t="s">
        <v>794</v>
      </c>
      <c r="Z441" s="103"/>
      <c r="AA441" s="104">
        <v>1</v>
      </c>
      <c r="AB441" s="102" t="s">
        <v>783</v>
      </c>
      <c r="AC441" s="150"/>
      <c r="AD441" s="106">
        <v>0.29166666666666669</v>
      </c>
      <c r="AE441" s="104">
        <v>7629</v>
      </c>
      <c r="AF441" s="104" t="s">
        <v>416</v>
      </c>
      <c r="AG441" s="104" t="s">
        <v>416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810</v>
      </c>
      <c r="BN441" s="129" t="s">
        <v>839</v>
      </c>
      <c r="BO441" s="129" t="s">
        <v>900</v>
      </c>
      <c r="BP441" s="18" t="s">
        <v>416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759</v>
      </c>
      <c r="E442" s="155">
        <v>310</v>
      </c>
      <c r="F442" s="125" t="s">
        <v>602</v>
      </c>
      <c r="G442" s="140" t="str">
        <f>IF(D442="","*",VLOOKUP(F442,BS_ATIVIDADE[],3,FALSE))</f>
        <v>DORMENTE - SUBSTITUIÇÂO</v>
      </c>
      <c r="H442" s="105" t="s">
        <v>416</v>
      </c>
      <c r="I442" s="105" t="s">
        <v>416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791</v>
      </c>
      <c r="Y442" s="128" t="s">
        <v>794</v>
      </c>
      <c r="Z442" s="103"/>
      <c r="AA442" s="104" t="s">
        <v>416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811</v>
      </c>
      <c r="BN442" s="129" t="s">
        <v>840</v>
      </c>
      <c r="BO442" s="129" t="s">
        <v>902</v>
      </c>
      <c r="BP442" s="18" t="s">
        <v>416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719</v>
      </c>
      <c r="E443" s="155"/>
      <c r="F443" s="125" t="s">
        <v>602</v>
      </c>
      <c r="G443" s="140" t="str">
        <f>IF(D443="","*",VLOOKUP(F443,BS_ATIVIDADE[],3,FALSE))</f>
        <v>DORMENTE - SUBSTITUIÇÂO</v>
      </c>
      <c r="H443" s="105" t="s">
        <v>416</v>
      </c>
      <c r="I443" s="105" t="s">
        <v>416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791</v>
      </c>
      <c r="Y443" s="128" t="s">
        <v>794</v>
      </c>
      <c r="Z443" s="103"/>
      <c r="AA443" s="104" t="s">
        <v>416</v>
      </c>
      <c r="AB443" s="102"/>
      <c r="AC443" s="150"/>
      <c r="AD443" s="106"/>
      <c r="AE443" s="104"/>
      <c r="AF443" s="104" t="s">
        <v>416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811</v>
      </c>
      <c r="BN443" s="129" t="s">
        <v>840</v>
      </c>
      <c r="BO443" s="129" t="s">
        <v>902</v>
      </c>
      <c r="BP443" s="18" t="s">
        <v>416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750</v>
      </c>
      <c r="E444" s="155">
        <v>373</v>
      </c>
      <c r="F444" s="125" t="s">
        <v>576</v>
      </c>
      <c r="G444" s="140" t="str">
        <f>IF(D444="","*",VLOOKUP(F444,BS_ATIVIDADE[],3,FALSE))</f>
        <v>AMV</v>
      </c>
      <c r="H444" s="104" t="s">
        <v>416</v>
      </c>
      <c r="I444" s="104" t="s">
        <v>416</v>
      </c>
      <c r="J444" s="104">
        <v>56</v>
      </c>
      <c r="K444" s="104">
        <v>157.94999999999999</v>
      </c>
      <c r="L444" s="104" t="s">
        <v>416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791</v>
      </c>
      <c r="Y444" s="128" t="s">
        <v>794</v>
      </c>
      <c r="Z444" s="103"/>
      <c r="AA444" s="104" t="s">
        <v>416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811</v>
      </c>
      <c r="BN444" s="129" t="s">
        <v>840</v>
      </c>
      <c r="BO444" s="129" t="s">
        <v>902</v>
      </c>
      <c r="BP444" s="18" t="s">
        <v>416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702</v>
      </c>
      <c r="E446" s="155">
        <v>4</v>
      </c>
      <c r="F446" s="125" t="s">
        <v>605</v>
      </c>
      <c r="G446" s="140" t="str">
        <f>IF(D446="","*",VLOOKUP(F446,BS_ATIVIDADE[],3,FALSE))</f>
        <v>TRILHO - SUBSTITUIÇÂO</v>
      </c>
      <c r="H446" s="105" t="s">
        <v>416</v>
      </c>
      <c r="I446" s="105" t="s">
        <v>416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791</v>
      </c>
      <c r="Y446" s="128" t="s">
        <v>794</v>
      </c>
      <c r="Z446" s="103"/>
      <c r="AA446" s="104" t="s">
        <v>416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815</v>
      </c>
      <c r="BN446" s="129" t="s">
        <v>815</v>
      </c>
      <c r="BO446" s="129" t="s">
        <v>815</v>
      </c>
      <c r="BP446" s="18" t="s">
        <v>416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652</v>
      </c>
      <c r="E447" s="155">
        <v>352</v>
      </c>
      <c r="F447" s="125" t="s">
        <v>591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791</v>
      </c>
      <c r="Y447" s="128" t="s">
        <v>794</v>
      </c>
      <c r="Z447" s="103"/>
      <c r="AA447" s="104">
        <v>1</v>
      </c>
      <c r="AB447" s="102" t="s">
        <v>783</v>
      </c>
      <c r="AC447" s="150"/>
      <c r="AD447" s="106">
        <v>0.35416666666666669</v>
      </c>
      <c r="AE447" s="104">
        <v>7694</v>
      </c>
      <c r="AF447" s="104" t="s">
        <v>416</v>
      </c>
      <c r="AG447" s="104" t="s">
        <v>416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810</v>
      </c>
      <c r="BN447" s="129" t="s">
        <v>839</v>
      </c>
      <c r="BO447" s="129" t="s">
        <v>938</v>
      </c>
      <c r="BP447" s="18" t="s">
        <v>416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630</v>
      </c>
      <c r="E448" s="155"/>
      <c r="F448" s="125" t="s">
        <v>521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791</v>
      </c>
      <c r="Y448" s="128" t="s">
        <v>794</v>
      </c>
      <c r="Z448" s="103"/>
      <c r="AA448" s="104">
        <v>1</v>
      </c>
      <c r="AB448" s="102" t="s">
        <v>783</v>
      </c>
      <c r="AC448" s="150"/>
      <c r="AD448" s="106">
        <v>0.35416666666666669</v>
      </c>
      <c r="AE448" s="104">
        <v>6239</v>
      </c>
      <c r="AF448" s="104" t="s">
        <v>416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810</v>
      </c>
      <c r="BN448" s="129" t="s">
        <v>839</v>
      </c>
      <c r="BO448" s="129" t="s">
        <v>938</v>
      </c>
      <c r="BP448" s="18" t="s">
        <v>416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567</v>
      </c>
      <c r="E449" s="155">
        <v>4</v>
      </c>
      <c r="F449" s="125" t="s">
        <v>418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791</v>
      </c>
      <c r="Y449" s="128" t="s">
        <v>794</v>
      </c>
      <c r="Z449" s="103"/>
      <c r="AA449" s="104">
        <v>1</v>
      </c>
      <c r="AB449" s="102" t="s">
        <v>783</v>
      </c>
      <c r="AC449" s="150"/>
      <c r="AD449" s="106">
        <v>0.35416666666666669</v>
      </c>
      <c r="AE449" s="104">
        <v>6251</v>
      </c>
      <c r="AF449" s="104" t="s">
        <v>416</v>
      </c>
      <c r="AG449" s="104" t="s">
        <v>416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810</v>
      </c>
      <c r="BN449" s="129" t="s">
        <v>839</v>
      </c>
      <c r="BO449" s="129" t="s">
        <v>938</v>
      </c>
      <c r="BP449" s="18" t="s">
        <v>416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690</v>
      </c>
      <c r="E450" s="155">
        <v>444</v>
      </c>
      <c r="F450" s="125" t="s">
        <v>598</v>
      </c>
      <c r="G450" s="140" t="str">
        <f>IF(D450="","*",VLOOKUP(F450,BS_ATIVIDADE[],3,FALSE))</f>
        <v>SOLDA</v>
      </c>
      <c r="H450" s="105" t="s">
        <v>416</v>
      </c>
      <c r="I450" s="105" t="s">
        <v>416</v>
      </c>
      <c r="J450" s="104">
        <v>55</v>
      </c>
      <c r="K450" s="104">
        <v>134.47999999999999</v>
      </c>
      <c r="L450" s="104" t="s">
        <v>416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791</v>
      </c>
      <c r="Y450" s="128" t="s">
        <v>794</v>
      </c>
      <c r="Z450" s="103"/>
      <c r="AA450" s="104" t="s">
        <v>416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810</v>
      </c>
      <c r="BN450" s="129" t="s">
        <v>839</v>
      </c>
      <c r="BO450" s="129" t="s">
        <v>938</v>
      </c>
      <c r="BP450" s="18" t="s">
        <v>416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718</v>
      </c>
      <c r="E451" s="155">
        <v>445</v>
      </c>
      <c r="F451" s="125" t="s">
        <v>598</v>
      </c>
      <c r="G451" s="140" t="str">
        <f>IF(D451="","*",VLOOKUP(F451,BS_ATIVIDADE[],3,FALSE))</f>
        <v>SOLDA</v>
      </c>
      <c r="H451" s="105" t="s">
        <v>416</v>
      </c>
      <c r="I451" s="105" t="s">
        <v>416</v>
      </c>
      <c r="J451" s="104">
        <v>55</v>
      </c>
      <c r="K451" s="104">
        <v>134.47999999999999</v>
      </c>
      <c r="L451" s="104" t="s">
        <v>416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791</v>
      </c>
      <c r="Y451" s="128" t="s">
        <v>794</v>
      </c>
      <c r="Z451" s="103"/>
      <c r="AA451" s="104" t="s">
        <v>416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810</v>
      </c>
      <c r="BN451" s="129" t="s">
        <v>839</v>
      </c>
      <c r="BO451" s="129" t="s">
        <v>938</v>
      </c>
      <c r="BP451" s="18" t="s">
        <v>416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771</v>
      </c>
      <c r="E453" s="155">
        <v>447</v>
      </c>
      <c r="F453" s="125" t="s">
        <v>549</v>
      </c>
      <c r="G453" s="140" t="str">
        <f>IF(D453="","*",VLOOKUP(F453,BS_ATIVIDADE[],3,FALSE))</f>
        <v>MODERNIZAÇÃO</v>
      </c>
      <c r="H453" s="105" t="s">
        <v>416</v>
      </c>
      <c r="I453" s="105" t="s">
        <v>416</v>
      </c>
      <c r="J453" s="104">
        <v>48</v>
      </c>
      <c r="K453" s="104">
        <v>138.869</v>
      </c>
      <c r="L453" s="104" t="s">
        <v>416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791</v>
      </c>
      <c r="Y453" s="128" t="s">
        <v>794</v>
      </c>
      <c r="Z453" s="103"/>
      <c r="AA453" s="104" t="s">
        <v>416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810</v>
      </c>
      <c r="BN453" s="129" t="s">
        <v>839</v>
      </c>
      <c r="BO453" s="129" t="s">
        <v>938</v>
      </c>
      <c r="BP453" s="18" t="s">
        <v>416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673</v>
      </c>
      <c r="E454" s="155">
        <v>448</v>
      </c>
      <c r="F454" s="125" t="s">
        <v>549</v>
      </c>
      <c r="G454" s="140" t="str">
        <f>IF(D454="","*",VLOOKUP(F454,BS_ATIVIDADE[],3,FALSE))</f>
        <v>MODERNIZAÇÃO</v>
      </c>
      <c r="H454" s="105" t="s">
        <v>416</v>
      </c>
      <c r="I454" s="105" t="s">
        <v>416</v>
      </c>
      <c r="J454" s="104">
        <v>48</v>
      </c>
      <c r="K454" s="104">
        <v>143.477</v>
      </c>
      <c r="L454" s="104" t="s">
        <v>416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791</v>
      </c>
      <c r="Y454" s="128" t="s">
        <v>794</v>
      </c>
      <c r="Z454" s="103"/>
      <c r="AA454" s="104" t="s">
        <v>416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810</v>
      </c>
      <c r="BN454" s="129" t="s">
        <v>839</v>
      </c>
      <c r="BO454" s="129" t="s">
        <v>938</v>
      </c>
      <c r="BP454" s="18" t="s">
        <v>416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745</v>
      </c>
      <c r="E455" s="155">
        <v>449</v>
      </c>
      <c r="F455" s="125" t="s">
        <v>549</v>
      </c>
      <c r="G455" s="140" t="str">
        <f>IF(D455="","*",VLOOKUP(F455,BS_ATIVIDADE[],3,FALSE))</f>
        <v>MODERNIZAÇÃO</v>
      </c>
      <c r="H455" s="105" t="s">
        <v>416</v>
      </c>
      <c r="I455" s="105"/>
      <c r="J455" s="104">
        <v>48</v>
      </c>
      <c r="K455" s="104">
        <v>139.869</v>
      </c>
      <c r="L455" s="104" t="s">
        <v>416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791</v>
      </c>
      <c r="Y455" s="128" t="s">
        <v>794</v>
      </c>
      <c r="Z455" s="103"/>
      <c r="AA455" s="104" t="s">
        <v>416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810</v>
      </c>
      <c r="BN455" s="129" t="s">
        <v>839</v>
      </c>
      <c r="BO455" s="129" t="s">
        <v>938</v>
      </c>
      <c r="BP455" s="18" t="s">
        <v>416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653</v>
      </c>
      <c r="E456" s="155">
        <v>450</v>
      </c>
      <c r="F456" s="125" t="s">
        <v>430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416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791</v>
      </c>
      <c r="Y456" s="128" t="s">
        <v>794</v>
      </c>
      <c r="Z456" s="103"/>
      <c r="AA456" s="104">
        <v>1</v>
      </c>
      <c r="AB456" s="102" t="s">
        <v>783</v>
      </c>
      <c r="AC456" s="150"/>
      <c r="AD456" s="106">
        <v>0.47916666666666669</v>
      </c>
      <c r="AE456" s="104">
        <v>9402</v>
      </c>
      <c r="AF456" s="104" t="s">
        <v>416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810</v>
      </c>
      <c r="BN456" s="129" t="s">
        <v>839</v>
      </c>
      <c r="BO456" s="129" t="s">
        <v>938</v>
      </c>
      <c r="BP456" s="18" t="s">
        <v>416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715</v>
      </c>
      <c r="E457" s="155">
        <v>451</v>
      </c>
      <c r="F457" s="125" t="s">
        <v>598</v>
      </c>
      <c r="G457" s="140" t="str">
        <f>IF(D457="","*",VLOOKUP(F457,BS_ATIVIDADE[],3,FALSE))</f>
        <v>SOLDA</v>
      </c>
      <c r="H457" s="105" t="s">
        <v>416</v>
      </c>
      <c r="I457" s="105" t="s">
        <v>416</v>
      </c>
      <c r="J457" s="104">
        <v>54</v>
      </c>
      <c r="K457" s="104">
        <v>65.3</v>
      </c>
      <c r="L457" s="104" t="s">
        <v>416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791</v>
      </c>
      <c r="Y457" s="128" t="s">
        <v>794</v>
      </c>
      <c r="Z457" s="103"/>
      <c r="AA457" s="104" t="s">
        <v>416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810</v>
      </c>
      <c r="BN457" s="129" t="s">
        <v>839</v>
      </c>
      <c r="BO457" s="129" t="s">
        <v>938</v>
      </c>
      <c r="BP457" s="18" t="s">
        <v>416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677</v>
      </c>
      <c r="E458" s="155">
        <v>452</v>
      </c>
      <c r="F458" s="125" t="s">
        <v>576</v>
      </c>
      <c r="G458" s="140" t="str">
        <f>IF(D458="","*",VLOOKUP(F458,BS_ATIVIDADE[],3,FALSE))</f>
        <v>AMV</v>
      </c>
      <c r="H458" s="105" t="s">
        <v>416</v>
      </c>
      <c r="I458" s="105" t="s">
        <v>416</v>
      </c>
      <c r="J458" s="104">
        <v>92</v>
      </c>
      <c r="K458" s="104">
        <v>101.95</v>
      </c>
      <c r="L458" s="104" t="s">
        <v>416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791</v>
      </c>
      <c r="Y458" s="128" t="s">
        <v>794</v>
      </c>
      <c r="Z458" s="103"/>
      <c r="AA458" s="104" t="s">
        <v>416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416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816</v>
      </c>
      <c r="BN458" s="129" t="s">
        <v>832</v>
      </c>
      <c r="BO458" s="129" t="s">
        <v>904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550</v>
      </c>
      <c r="E459" s="155">
        <v>425</v>
      </c>
      <c r="F459" s="125" t="s">
        <v>437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416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786</v>
      </c>
      <c r="Y459" s="128" t="s">
        <v>785</v>
      </c>
      <c r="Z459" s="103"/>
      <c r="AA459" s="104">
        <v>1</v>
      </c>
      <c r="AB459" s="102" t="s">
        <v>783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818</v>
      </c>
      <c r="BN459" s="129" t="s">
        <v>825</v>
      </c>
      <c r="BO459" s="129" t="s">
        <v>937</v>
      </c>
      <c r="BP459" s="18" t="s">
        <v>416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654</v>
      </c>
      <c r="E460" s="155">
        <v>425</v>
      </c>
      <c r="F460" s="125" t="s">
        <v>609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791</v>
      </c>
      <c r="Y460" s="128" t="s">
        <v>794</v>
      </c>
      <c r="Z460" s="103"/>
      <c r="AA460" s="104">
        <v>1</v>
      </c>
      <c r="AB460" s="102" t="s">
        <v>783</v>
      </c>
      <c r="AC460" s="150"/>
      <c r="AD460" s="106">
        <v>0.29166666666666669</v>
      </c>
      <c r="AE460" s="104">
        <v>9038</v>
      </c>
      <c r="AF460" s="104" t="s">
        <v>416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810</v>
      </c>
      <c r="BN460" s="129" t="s">
        <v>839</v>
      </c>
      <c r="BO460" s="129" t="s">
        <v>938</v>
      </c>
      <c r="BP460" s="18" t="s">
        <v>416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696</v>
      </c>
      <c r="E461" s="155">
        <v>425</v>
      </c>
      <c r="F461" s="125" t="s">
        <v>494</v>
      </c>
      <c r="G461" s="140" t="str">
        <f>IF(D461="","*",VLOOKUP(F461,BS_ATIVIDADE[],3,FALSE))</f>
        <v>LIMPEZA LASTRO</v>
      </c>
      <c r="H461" s="105" t="s">
        <v>416</v>
      </c>
      <c r="I461" s="105" t="s">
        <v>416</v>
      </c>
      <c r="J461" s="104">
        <v>53</v>
      </c>
      <c r="K461" s="104">
        <v>109.05</v>
      </c>
      <c r="L461" s="104" t="s">
        <v>416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791</v>
      </c>
      <c r="Y461" s="128" t="s">
        <v>794</v>
      </c>
      <c r="Z461" s="103"/>
      <c r="AA461" s="104" t="s">
        <v>416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810</v>
      </c>
      <c r="BN461" s="129" t="s">
        <v>839</v>
      </c>
      <c r="BO461" s="129" t="s">
        <v>917</v>
      </c>
      <c r="BP461" s="18" t="s">
        <v>416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417</v>
      </c>
      <c r="E462" s="155">
        <v>280</v>
      </c>
      <c r="F462" s="125" t="s">
        <v>477</v>
      </c>
      <c r="G462" s="140" t="str">
        <f>IF(D462="","*",VLOOKUP(F462,BS_ATIVIDADE[],3,FALSE))</f>
        <v>EXPANSÃO</v>
      </c>
      <c r="H462" s="105" t="s">
        <v>416</v>
      </c>
      <c r="I462" s="105" t="s">
        <v>416</v>
      </c>
      <c r="J462" s="104">
        <v>53</v>
      </c>
      <c r="K462" s="104">
        <v>109.8</v>
      </c>
      <c r="L462" s="104" t="s">
        <v>416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791</v>
      </c>
      <c r="Y462" s="128" t="s">
        <v>794</v>
      </c>
      <c r="Z462" s="103"/>
      <c r="AA462" s="104" t="s">
        <v>416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817</v>
      </c>
      <c r="BN462" s="129" t="s">
        <v>833</v>
      </c>
      <c r="BO462" s="129" t="s">
        <v>906</v>
      </c>
      <c r="BP462" s="18" t="s">
        <v>416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642</v>
      </c>
      <c r="E465" s="155">
        <v>428</v>
      </c>
      <c r="F465" s="125" t="s">
        <v>430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416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791</v>
      </c>
      <c r="Y465" s="128"/>
      <c r="Z465" s="103"/>
      <c r="AA465" s="104">
        <v>1</v>
      </c>
      <c r="AB465" s="102" t="s">
        <v>788</v>
      </c>
      <c r="AC465" s="150"/>
      <c r="AD465" s="106">
        <v>0.375</v>
      </c>
      <c r="AE465" s="104" t="s">
        <v>416</v>
      </c>
      <c r="AF465" s="104" t="s">
        <v>416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417</v>
      </c>
      <c r="E466" s="155">
        <v>185</v>
      </c>
      <c r="F466" s="125" t="s">
        <v>477</v>
      </c>
      <c r="G466" s="140" t="str">
        <f>IF(D466="","*",VLOOKUP(F466,BS_ATIVIDADE[],3,FALSE))</f>
        <v>EXPANSÃO</v>
      </c>
      <c r="H466" s="105" t="s">
        <v>416</v>
      </c>
      <c r="I466" s="105" t="s">
        <v>416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791</v>
      </c>
      <c r="Y466" s="128"/>
      <c r="Z466" s="103"/>
      <c r="AA466" s="104" t="s">
        <v>416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737</v>
      </c>
      <c r="E467" s="155"/>
      <c r="F467" s="125" t="s">
        <v>598</v>
      </c>
      <c r="G467" s="140" t="str">
        <f>IF(D467="","*",VLOOKUP(F467,BS_ATIVIDADE[],3,FALSE))</f>
        <v>SOLDA</v>
      </c>
      <c r="H467" s="105" t="s">
        <v>416</v>
      </c>
      <c r="I467" s="105" t="s">
        <v>416</v>
      </c>
      <c r="J467" s="104">
        <v>68</v>
      </c>
      <c r="K467" s="104">
        <v>77.212999999999994</v>
      </c>
      <c r="L467" s="104" t="s">
        <v>416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791</v>
      </c>
      <c r="Y467" s="128" t="s">
        <v>794</v>
      </c>
      <c r="Z467" s="103"/>
      <c r="AA467" s="104" t="s">
        <v>416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811</v>
      </c>
      <c r="BN467" s="129" t="s">
        <v>831</v>
      </c>
      <c r="BO467" s="129" t="s">
        <v>901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575</v>
      </c>
      <c r="E468" s="155">
        <v>193</v>
      </c>
      <c r="F468" s="125" t="s">
        <v>483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791</v>
      </c>
      <c r="Y468" s="128" t="s">
        <v>794</v>
      </c>
      <c r="Z468" s="103"/>
      <c r="AA468" s="104" t="s">
        <v>1653</v>
      </c>
      <c r="AB468" s="102" t="s">
        <v>793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416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800</v>
      </c>
      <c r="BN468" s="129" t="s">
        <v>834</v>
      </c>
      <c r="BO468" s="129" t="s">
        <v>886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651</v>
      </c>
      <c r="E471" s="155">
        <v>465</v>
      </c>
      <c r="F471" s="125" t="s">
        <v>427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416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791</v>
      </c>
      <c r="Y471" s="128" t="s">
        <v>794</v>
      </c>
      <c r="Z471" s="103"/>
      <c r="AA471" s="104" t="s">
        <v>1658</v>
      </c>
      <c r="AB471" s="102" t="s">
        <v>783</v>
      </c>
      <c r="AC471" s="150"/>
      <c r="AD471" s="106">
        <v>0.29166666666666669</v>
      </c>
      <c r="AE471" s="104">
        <v>7629</v>
      </c>
      <c r="AF471" s="104" t="s">
        <v>416</v>
      </c>
      <c r="AG471" s="104" t="s">
        <v>416</v>
      </c>
      <c r="AH471" s="15" t="s">
        <v>416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810</v>
      </c>
      <c r="BN471" s="129" t="s">
        <v>839</v>
      </c>
      <c r="BO471" s="129" t="s">
        <v>938</v>
      </c>
      <c r="BP471" s="18" t="s">
        <v>416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691</v>
      </c>
      <c r="E472" s="155">
        <v>465</v>
      </c>
      <c r="F472" s="125" t="s">
        <v>598</v>
      </c>
      <c r="G472" s="140" t="str">
        <f>IF(D472="","*",VLOOKUP(F472,BS_ATIVIDADE[],3,FALSE))</f>
        <v>SOLDA</v>
      </c>
      <c r="H472" s="105" t="s">
        <v>416</v>
      </c>
      <c r="I472" s="105" t="s">
        <v>416</v>
      </c>
      <c r="J472" s="104">
        <v>56</v>
      </c>
      <c r="K472" s="104">
        <v>208.7</v>
      </c>
      <c r="L472" s="104" t="s">
        <v>416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791</v>
      </c>
      <c r="Y472" s="128" t="s">
        <v>794</v>
      </c>
      <c r="Z472" s="103"/>
      <c r="AA472" s="104" t="s">
        <v>416</v>
      </c>
      <c r="AB472" s="102"/>
      <c r="AC472" s="150"/>
      <c r="AD472" s="106" t="s">
        <v>416</v>
      </c>
      <c r="AE472" s="104" t="s">
        <v>416</v>
      </c>
      <c r="AF472" s="104" t="s">
        <v>416</v>
      </c>
      <c r="AG472" s="104" t="s">
        <v>416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815</v>
      </c>
      <c r="BN472" s="129" t="s">
        <v>815</v>
      </c>
      <c r="BO472" s="129" t="s">
        <v>815</v>
      </c>
      <c r="BP472" s="18" t="s">
        <v>416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638</v>
      </c>
      <c r="E473" s="155">
        <v>162</v>
      </c>
      <c r="F473" s="125" t="s">
        <v>521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791</v>
      </c>
      <c r="Y473" s="128" t="s">
        <v>794</v>
      </c>
      <c r="Z473" s="103"/>
      <c r="AA473" s="104">
        <v>1</v>
      </c>
      <c r="AB473" s="102" t="s">
        <v>788</v>
      </c>
      <c r="AC473" s="150" t="s">
        <v>789</v>
      </c>
      <c r="AD473" s="106">
        <v>0.33333333333333331</v>
      </c>
      <c r="AE473" s="104">
        <v>7309</v>
      </c>
      <c r="AF473" s="104" t="s">
        <v>416</v>
      </c>
      <c r="AG473" s="104" t="s">
        <v>416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810</v>
      </c>
      <c r="BN473" s="129" t="s">
        <v>839</v>
      </c>
      <c r="BO473" s="129" t="s">
        <v>938</v>
      </c>
      <c r="BP473" s="18" t="s">
        <v>416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630</v>
      </c>
      <c r="E477" s="155"/>
      <c r="F477" s="125" t="s">
        <v>521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791</v>
      </c>
      <c r="Y477" s="128" t="s">
        <v>794</v>
      </c>
      <c r="Z477" s="103"/>
      <c r="AA477" s="104">
        <v>1</v>
      </c>
      <c r="AB477" s="102" t="s">
        <v>783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416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807</v>
      </c>
      <c r="BN477" s="129" t="s">
        <v>837</v>
      </c>
      <c r="BO477" s="129" t="s">
        <v>924</v>
      </c>
      <c r="BP477" s="18" t="s">
        <v>416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690</v>
      </c>
      <c r="E478" s="155">
        <v>4</v>
      </c>
      <c r="F478" s="125" t="s">
        <v>598</v>
      </c>
      <c r="G478" s="140" t="str">
        <f>IF(D478="","*",VLOOKUP(F478,BS_ATIVIDADE[],3,FALSE))</f>
        <v>SOLDA</v>
      </c>
      <c r="H478" s="105" t="s">
        <v>416</v>
      </c>
      <c r="I478" s="105" t="s">
        <v>416</v>
      </c>
      <c r="J478" s="104">
        <v>55</v>
      </c>
      <c r="K478" s="104">
        <v>102.255</v>
      </c>
      <c r="L478" s="104" t="s">
        <v>416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791</v>
      </c>
      <c r="Y478" s="128" t="s">
        <v>794</v>
      </c>
      <c r="Z478" s="103"/>
      <c r="AA478" s="104" t="s">
        <v>416</v>
      </c>
      <c r="AB478" s="102"/>
      <c r="AC478" s="150"/>
      <c r="AD478" s="106" t="s">
        <v>416</v>
      </c>
      <c r="AE478" s="104" t="s">
        <v>416</v>
      </c>
      <c r="AF478" s="104" t="s">
        <v>416</v>
      </c>
      <c r="AG478" s="104" t="s">
        <v>416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815</v>
      </c>
      <c r="BN478" s="129" t="s">
        <v>815</v>
      </c>
      <c r="BO478" s="129" t="s">
        <v>815</v>
      </c>
      <c r="BP478" s="18" t="s">
        <v>416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718</v>
      </c>
      <c r="E479" s="155" t="s">
        <v>1670</v>
      </c>
      <c r="F479" s="125" t="s">
        <v>598</v>
      </c>
      <c r="G479" s="140" t="str">
        <f>IF(D479="","*",VLOOKUP(F479,BS_ATIVIDADE[],3,FALSE))</f>
        <v>SOLDA</v>
      </c>
      <c r="H479" s="105" t="s">
        <v>416</v>
      </c>
      <c r="I479" s="105" t="s">
        <v>416</v>
      </c>
      <c r="J479" s="104">
        <v>55</v>
      </c>
      <c r="K479" s="104">
        <v>102.928</v>
      </c>
      <c r="L479" s="104" t="s">
        <v>416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791</v>
      </c>
      <c r="Y479" s="128" t="s">
        <v>794</v>
      </c>
      <c r="Z479" s="103"/>
      <c r="AA479" s="104" t="s">
        <v>416</v>
      </c>
      <c r="AB479" s="102"/>
      <c r="AC479" s="150"/>
      <c r="AD479" s="106" t="s">
        <v>416</v>
      </c>
      <c r="AE479" s="104" t="s">
        <v>416</v>
      </c>
      <c r="AF479" s="104" t="s">
        <v>416</v>
      </c>
      <c r="AG479" s="104" t="s">
        <v>416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815</v>
      </c>
      <c r="BN479" s="129" t="s">
        <v>815</v>
      </c>
      <c r="BO479" s="129" t="s">
        <v>815</v>
      </c>
      <c r="BP479" s="18" t="s">
        <v>416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567</v>
      </c>
      <c r="E480" s="155">
        <v>4</v>
      </c>
      <c r="F480" s="125" t="s">
        <v>418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791</v>
      </c>
      <c r="Y480" s="128" t="s">
        <v>794</v>
      </c>
      <c r="Z480" s="103"/>
      <c r="AA480" s="104">
        <v>1</v>
      </c>
      <c r="AB480" s="102" t="s">
        <v>783</v>
      </c>
      <c r="AC480" s="150"/>
      <c r="AD480" s="106">
        <v>0.29166666666666669</v>
      </c>
      <c r="AE480" s="104">
        <v>6251</v>
      </c>
      <c r="AF480" s="104" t="s">
        <v>416</v>
      </c>
      <c r="AG480" s="104" t="s">
        <v>416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701</v>
      </c>
      <c r="E481" s="155">
        <v>475</v>
      </c>
      <c r="F481" s="125" t="s">
        <v>605</v>
      </c>
      <c r="G481" s="140" t="str">
        <f>IF(D481="","*",VLOOKUP(F481,BS_ATIVIDADE[],3,FALSE))</f>
        <v>TRILHO - SUBSTITUIÇÂO</v>
      </c>
      <c r="H481" s="105" t="s">
        <v>416</v>
      </c>
      <c r="I481" s="105" t="s">
        <v>416</v>
      </c>
      <c r="J481" s="104">
        <v>55</v>
      </c>
      <c r="K481" s="104">
        <v>103.696</v>
      </c>
      <c r="L481" s="104" t="s">
        <v>416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791</v>
      </c>
      <c r="Y481" s="128" t="s">
        <v>794</v>
      </c>
      <c r="Z481" s="103"/>
      <c r="AA481" s="104" t="s">
        <v>416</v>
      </c>
      <c r="AB481" s="102"/>
      <c r="AC481" s="150"/>
      <c r="AD481" s="106" t="s">
        <v>416</v>
      </c>
      <c r="AE481" s="104" t="s">
        <v>416</v>
      </c>
      <c r="AF481" s="104" t="s">
        <v>416</v>
      </c>
      <c r="AG481" s="104" t="s">
        <v>416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815</v>
      </c>
      <c r="BN481" s="129" t="s">
        <v>815</v>
      </c>
      <c r="BO481" s="129" t="s">
        <v>815</v>
      </c>
      <c r="BP481" s="18" t="s">
        <v>416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652</v>
      </c>
      <c r="E482" s="155">
        <v>476</v>
      </c>
      <c r="F482" s="125" t="s">
        <v>427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416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791</v>
      </c>
      <c r="Y482" s="128" t="s">
        <v>794</v>
      </c>
      <c r="Z482" s="103"/>
      <c r="AA482" s="104" t="s">
        <v>1677</v>
      </c>
      <c r="AB482" s="102" t="s">
        <v>783</v>
      </c>
      <c r="AC482" s="150"/>
      <c r="AD482" s="106">
        <v>0.29166666666666669</v>
      </c>
      <c r="AE482" s="104">
        <v>7694</v>
      </c>
      <c r="AF482" s="104" t="s">
        <v>416</v>
      </c>
      <c r="AG482" s="104" t="s">
        <v>416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811</v>
      </c>
      <c r="BN482" s="129" t="s">
        <v>840</v>
      </c>
      <c r="BO482" s="129" t="s">
        <v>891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550</v>
      </c>
      <c r="E485" s="155">
        <v>479</v>
      </c>
      <c r="F485" s="125" t="s">
        <v>437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416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786</v>
      </c>
      <c r="Y485" s="128" t="s">
        <v>785</v>
      </c>
      <c r="Z485" s="103"/>
      <c r="AA485" s="104">
        <v>1</v>
      </c>
      <c r="AB485" s="102" t="s">
        <v>783</v>
      </c>
      <c r="AC485" s="150"/>
      <c r="AD485" s="106">
        <v>0.29166666666666669</v>
      </c>
      <c r="AE485" s="104">
        <v>2720</v>
      </c>
      <c r="AF485" s="104" t="s">
        <v>416</v>
      </c>
      <c r="AG485" s="104" t="s">
        <v>416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818</v>
      </c>
      <c r="BN485" s="129" t="s">
        <v>842</v>
      </c>
      <c r="BO485" s="129" t="s">
        <v>892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745</v>
      </c>
      <c r="E487" s="155">
        <v>481</v>
      </c>
      <c r="F487" s="125" t="s">
        <v>549</v>
      </c>
      <c r="G487" s="140" t="str">
        <f>IF(D487="","*",VLOOKUP(F487,BS_ATIVIDADE[],3,FALSE))</f>
        <v>MODERNIZAÇÃO</v>
      </c>
      <c r="H487" s="105" t="s">
        <v>416</v>
      </c>
      <c r="I487" s="105" t="s">
        <v>416</v>
      </c>
      <c r="J487" s="104">
        <v>48</v>
      </c>
      <c r="K487" s="104">
        <v>155.39599999999999</v>
      </c>
      <c r="L487" s="104" t="s">
        <v>416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791</v>
      </c>
      <c r="Y487" s="128" t="s">
        <v>794</v>
      </c>
      <c r="Z487" s="103"/>
      <c r="AA487" s="104" t="s">
        <v>416</v>
      </c>
      <c r="AB487" s="102"/>
      <c r="AC487" s="150"/>
      <c r="AD487" s="106" t="s">
        <v>416</v>
      </c>
      <c r="AE487" s="104" t="s">
        <v>416</v>
      </c>
      <c r="AF487" s="104" t="s">
        <v>416</v>
      </c>
      <c r="AG487" s="104" t="s">
        <v>416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813</v>
      </c>
      <c r="BN487" s="129" t="s">
        <v>840</v>
      </c>
      <c r="BO487" s="129" t="s">
        <v>891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771</v>
      </c>
      <c r="E488" s="155">
        <v>482</v>
      </c>
      <c r="F488" s="125" t="s">
        <v>549</v>
      </c>
      <c r="G488" s="140" t="str">
        <f>IF(D488="","*",VLOOKUP(F488,BS_ATIVIDADE[],3,FALSE))</f>
        <v>MODERNIZAÇÃO</v>
      </c>
      <c r="H488" s="105" t="s">
        <v>416</v>
      </c>
      <c r="I488" s="105" t="s">
        <v>416</v>
      </c>
      <c r="J488" s="104">
        <v>48</v>
      </c>
      <c r="K488" s="104">
        <v>155.37899999999999</v>
      </c>
      <c r="L488" s="104" t="s">
        <v>416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791</v>
      </c>
      <c r="Y488" s="128" t="s">
        <v>794</v>
      </c>
      <c r="Z488" s="103"/>
      <c r="AA488" s="104" t="s">
        <v>416</v>
      </c>
      <c r="AB488" s="102"/>
      <c r="AC488" s="150"/>
      <c r="AD488" s="106" t="s">
        <v>416</v>
      </c>
      <c r="AE488" s="104" t="s">
        <v>416</v>
      </c>
      <c r="AF488" s="104" t="s">
        <v>416</v>
      </c>
      <c r="AG488" s="104" t="s">
        <v>416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813</v>
      </c>
      <c r="BN488" s="129" t="s">
        <v>840</v>
      </c>
      <c r="BO488" s="129" t="s">
        <v>891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673</v>
      </c>
      <c r="E489" s="155">
        <v>483</v>
      </c>
      <c r="F489" s="125" t="s">
        <v>549</v>
      </c>
      <c r="G489" s="140" t="str">
        <f>IF(D489="","*",VLOOKUP(F489,BS_ATIVIDADE[],3,FALSE))</f>
        <v>MODERNIZAÇÃO</v>
      </c>
      <c r="H489" s="105" t="s">
        <v>416</v>
      </c>
      <c r="I489" s="105" t="s">
        <v>416</v>
      </c>
      <c r="J489" s="104">
        <v>48</v>
      </c>
      <c r="K489" s="104">
        <v>155.36799999999999</v>
      </c>
      <c r="L489" s="104" t="s">
        <v>416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791</v>
      </c>
      <c r="Y489" s="128" t="s">
        <v>794</v>
      </c>
      <c r="Z489" s="103"/>
      <c r="AA489" s="104" t="s">
        <v>416</v>
      </c>
      <c r="AB489" s="102"/>
      <c r="AC489" s="150"/>
      <c r="AD489" s="106" t="s">
        <v>416</v>
      </c>
      <c r="AE489" s="104" t="s">
        <v>416</v>
      </c>
      <c r="AF489" s="104" t="s">
        <v>416</v>
      </c>
      <c r="AG489" s="104" t="s">
        <v>416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813</v>
      </c>
      <c r="BN489" s="129" t="s">
        <v>840</v>
      </c>
      <c r="BO489" s="129" t="s">
        <v>891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653</v>
      </c>
      <c r="E491" s="155">
        <v>485</v>
      </c>
      <c r="F491" s="125" t="s">
        <v>430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416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791</v>
      </c>
      <c r="Y491" s="128" t="s">
        <v>794</v>
      </c>
      <c r="Z491" s="103"/>
      <c r="AA491" s="104">
        <v>1</v>
      </c>
      <c r="AB491" s="102" t="s">
        <v>783</v>
      </c>
      <c r="AC491" s="150"/>
      <c r="AD491" s="106">
        <v>0.29166666666666669</v>
      </c>
      <c r="AE491" s="104">
        <v>9402</v>
      </c>
      <c r="AF491" s="104" t="s">
        <v>416</v>
      </c>
      <c r="AG491" s="104" t="s">
        <v>416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815</v>
      </c>
      <c r="BN491" s="129" t="s">
        <v>815</v>
      </c>
      <c r="BO491" s="129" t="s">
        <v>815</v>
      </c>
      <c r="BP491" s="18" t="s">
        <v>416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654</v>
      </c>
      <c r="E493" s="155">
        <v>487</v>
      </c>
      <c r="F493" s="125" t="s">
        <v>430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416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786</v>
      </c>
      <c r="Y493" s="128" t="s">
        <v>785</v>
      </c>
      <c r="Z493" s="103"/>
      <c r="AA493" s="104">
        <v>1</v>
      </c>
      <c r="AB493" s="102" t="s">
        <v>783</v>
      </c>
      <c r="AC493" s="150"/>
      <c r="AD493" s="106">
        <v>0.29166666666666669</v>
      </c>
      <c r="AE493" s="104">
        <v>9038</v>
      </c>
      <c r="AF493" s="104" t="s">
        <v>416</v>
      </c>
      <c r="AG493" s="104" t="s">
        <v>416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810</v>
      </c>
      <c r="BN493" s="129" t="s">
        <v>830</v>
      </c>
      <c r="BO493" s="129" t="s">
        <v>938</v>
      </c>
      <c r="BP493" s="18" t="s">
        <v>416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679</v>
      </c>
      <c r="E494" s="155">
        <v>488</v>
      </c>
      <c r="F494" s="125" t="s">
        <v>572</v>
      </c>
      <c r="G494" s="140" t="str">
        <f>IF(D494="","*",VLOOKUP(F494,BS_ATIVIDADE[],3,FALSE))</f>
        <v>AMV</v>
      </c>
      <c r="H494" s="105" t="s">
        <v>416</v>
      </c>
      <c r="I494" s="105" t="s">
        <v>416</v>
      </c>
      <c r="J494" s="104">
        <v>92</v>
      </c>
      <c r="K494" s="104">
        <v>87.3</v>
      </c>
      <c r="L494" s="104" t="s">
        <v>416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791</v>
      </c>
      <c r="Y494" s="128" t="s">
        <v>794</v>
      </c>
      <c r="Z494" s="103"/>
      <c r="AA494" s="104" t="s">
        <v>416</v>
      </c>
      <c r="AB494" s="102"/>
      <c r="AC494" s="150"/>
      <c r="AD494" s="106" t="s">
        <v>416</v>
      </c>
      <c r="AE494" s="104" t="s">
        <v>416</v>
      </c>
      <c r="AF494" s="104" t="s">
        <v>416</v>
      </c>
      <c r="AG494" s="104" t="s">
        <v>416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810</v>
      </c>
      <c r="BN494" s="129" t="s">
        <v>839</v>
      </c>
      <c r="BO494" s="129" t="s">
        <v>938</v>
      </c>
      <c r="BP494" s="18" t="s">
        <v>416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677</v>
      </c>
      <c r="E495" s="155">
        <v>489</v>
      </c>
      <c r="F495" s="125" t="s">
        <v>572</v>
      </c>
      <c r="G495" s="140" t="str">
        <f>IF(D495="","*",VLOOKUP(F495,BS_ATIVIDADE[],3,FALSE))</f>
        <v>AMV</v>
      </c>
      <c r="H495" s="105" t="s">
        <v>416</v>
      </c>
      <c r="I495" s="105" t="s">
        <v>416</v>
      </c>
      <c r="J495" s="104">
        <v>92</v>
      </c>
      <c r="K495" s="104">
        <v>101.87</v>
      </c>
      <c r="L495" s="104" t="s">
        <v>416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791</v>
      </c>
      <c r="Y495" s="128" t="s">
        <v>794</v>
      </c>
      <c r="Z495" s="103"/>
      <c r="AA495" s="104" t="s">
        <v>416</v>
      </c>
      <c r="AB495" s="102"/>
      <c r="AC495" s="150"/>
      <c r="AD495" s="106" t="s">
        <v>416</v>
      </c>
      <c r="AE495" s="104" t="s">
        <v>416</v>
      </c>
      <c r="AF495" s="104" t="s">
        <v>416</v>
      </c>
      <c r="AG495" s="104" t="s">
        <v>416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810</v>
      </c>
      <c r="BN495" s="129" t="s">
        <v>839</v>
      </c>
      <c r="BO495" s="129" t="s">
        <v>938</v>
      </c>
      <c r="BP495" s="18" t="s">
        <v>416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715</v>
      </c>
      <c r="E496" s="155">
        <v>490</v>
      </c>
      <c r="F496" s="125" t="s">
        <v>598</v>
      </c>
      <c r="G496" s="140" t="str">
        <f>IF(D496="","*",VLOOKUP(F496,BS_ATIVIDADE[],3,FALSE))</f>
        <v>SOLDA</v>
      </c>
      <c r="H496" s="105" t="s">
        <v>416</v>
      </c>
      <c r="I496" s="105" t="s">
        <v>416</v>
      </c>
      <c r="J496" s="104">
        <v>92</v>
      </c>
      <c r="K496" s="104">
        <v>106.7</v>
      </c>
      <c r="L496" s="104" t="s">
        <v>416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791</v>
      </c>
      <c r="Y496" s="128" t="s">
        <v>794</v>
      </c>
      <c r="Z496" s="103"/>
      <c r="AA496" s="104" t="s">
        <v>416</v>
      </c>
      <c r="AB496" s="102"/>
      <c r="AC496" s="150"/>
      <c r="AD496" s="106" t="s">
        <v>416</v>
      </c>
      <c r="AE496" s="104" t="s">
        <v>416</v>
      </c>
      <c r="AF496" s="104" t="s">
        <v>416</v>
      </c>
      <c r="AG496" s="104" t="s">
        <v>416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817</v>
      </c>
      <c r="BN496" s="129" t="s">
        <v>833</v>
      </c>
      <c r="BO496" s="129" t="s">
        <v>929</v>
      </c>
      <c r="BP496" s="18" t="s">
        <v>416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696</v>
      </c>
      <c r="E498" s="155">
        <v>492</v>
      </c>
      <c r="F498" s="125" t="s">
        <v>494</v>
      </c>
      <c r="G498" s="140" t="str">
        <f>IF(D498="","*",VLOOKUP(F498,BS_ATIVIDADE[],3,FALSE))</f>
        <v>LIMPEZA LASTRO</v>
      </c>
      <c r="H498" s="105" t="s">
        <v>416</v>
      </c>
      <c r="I498" s="105" t="s">
        <v>416</v>
      </c>
      <c r="J498" s="104">
        <v>53</v>
      </c>
      <c r="K498" s="104">
        <v>109.15</v>
      </c>
      <c r="L498" s="104" t="s">
        <v>416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791</v>
      </c>
      <c r="Y498" s="128" t="s">
        <v>794</v>
      </c>
      <c r="Z498" s="103"/>
      <c r="AA498" s="104" t="s">
        <v>416</v>
      </c>
      <c r="AB498" s="102"/>
      <c r="AC498" s="150"/>
      <c r="AD498" s="106" t="s">
        <v>416</v>
      </c>
      <c r="AE498" s="104" t="s">
        <v>416</v>
      </c>
      <c r="AF498" s="104" t="s">
        <v>416</v>
      </c>
      <c r="AG498" s="104" t="s">
        <v>416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811</v>
      </c>
      <c r="BN498" s="129" t="s">
        <v>840</v>
      </c>
      <c r="BO498" s="129" t="s">
        <v>932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417</v>
      </c>
      <c r="E499" s="155">
        <v>280</v>
      </c>
      <c r="F499" s="125" t="s">
        <v>477</v>
      </c>
      <c r="G499" s="140" t="str">
        <f>IF(D499="","*",VLOOKUP(F499,BS_ATIVIDADE[],3,FALSE))</f>
        <v>EXPANSÃO</v>
      </c>
      <c r="H499" s="105" t="s">
        <v>416</v>
      </c>
      <c r="I499" s="105" t="s">
        <v>416</v>
      </c>
      <c r="J499" s="104">
        <v>53</v>
      </c>
      <c r="K499" s="104">
        <v>109.8</v>
      </c>
      <c r="L499" s="104" t="s">
        <v>416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791</v>
      </c>
      <c r="Y499" s="128" t="s">
        <v>794</v>
      </c>
      <c r="Z499" s="103"/>
      <c r="AA499" s="104" t="s">
        <v>416</v>
      </c>
      <c r="AB499" s="102"/>
      <c r="AC499" s="150"/>
      <c r="AD499" s="106" t="s">
        <v>416</v>
      </c>
      <c r="AE499" s="104" t="s">
        <v>416</v>
      </c>
      <c r="AF499" s="104" t="s">
        <v>416</v>
      </c>
      <c r="AG499" s="104" t="s">
        <v>416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815</v>
      </c>
      <c r="BN499" s="129" t="s">
        <v>815</v>
      </c>
      <c r="BO499" s="129" t="s">
        <v>815</v>
      </c>
      <c r="BP499" s="18" t="s">
        <v>416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737</v>
      </c>
      <c r="E501" s="155"/>
      <c r="F501" s="125" t="s">
        <v>598</v>
      </c>
      <c r="G501" s="140" t="s">
        <v>599</v>
      </c>
      <c r="H501" s="105" t="s">
        <v>416</v>
      </c>
      <c r="I501" s="105" t="s">
        <v>416</v>
      </c>
      <c r="J501" s="104">
        <v>68</v>
      </c>
      <c r="K501" s="104">
        <v>77.212999999999994</v>
      </c>
      <c r="L501" s="104" t="s">
        <v>416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419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791</v>
      </c>
      <c r="Y501" s="128" t="s">
        <v>794</v>
      </c>
      <c r="Z501" s="103"/>
      <c r="AA501" s="104" t="s">
        <v>416</v>
      </c>
      <c r="AB501" s="102"/>
      <c r="AC501" s="150"/>
      <c r="AD501" s="106" t="s">
        <v>416</v>
      </c>
      <c r="AE501" s="104" t="s">
        <v>416</v>
      </c>
      <c r="AF501" s="104" t="s">
        <v>416</v>
      </c>
      <c r="AG501" s="104" t="s">
        <v>416</v>
      </c>
      <c r="AH501" s="15"/>
      <c r="AI501" s="125" t="s">
        <v>598</v>
      </c>
      <c r="AJ501" s="9" t="s">
        <v>598</v>
      </c>
      <c r="AK501" s="31" t="s">
        <v>416</v>
      </c>
      <c r="AL501" s="31" t="s">
        <v>416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416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419</v>
      </c>
      <c r="BC501" s="13" t="s">
        <v>416</v>
      </c>
      <c r="BD501" s="13" t="s">
        <v>416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815</v>
      </c>
      <c r="BN501" s="129" t="s">
        <v>815</v>
      </c>
      <c r="BO501" s="129" t="s">
        <v>815</v>
      </c>
      <c r="BP501" s="18" t="s">
        <v>416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575</v>
      </c>
      <c r="E502" s="155">
        <v>193</v>
      </c>
      <c r="F502" s="125" t="s">
        <v>483</v>
      </c>
      <c r="G502" s="140" t="s">
        <v>483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442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786</v>
      </c>
      <c r="Y502" s="128" t="s">
        <v>785</v>
      </c>
      <c r="Z502" s="103"/>
      <c r="AA502" s="104" t="s">
        <v>1711</v>
      </c>
      <c r="AB502" s="102" t="s">
        <v>783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416</v>
      </c>
      <c r="AH502" s="15"/>
      <c r="AI502" s="125" t="s">
        <v>483</v>
      </c>
      <c r="AJ502" s="9" t="s">
        <v>483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442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810</v>
      </c>
      <c r="BN502" s="129" t="s">
        <v>830</v>
      </c>
      <c r="BO502" s="129" t="s">
        <v>938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416</v>
      </c>
      <c r="N503" s="126" t="s">
        <v>416</v>
      </c>
      <c r="O503" s="105"/>
      <c r="P503" s="105"/>
      <c r="Q503" s="104"/>
      <c r="R503" s="10" t="s">
        <v>978</v>
      </c>
      <c r="S503" s="127" t="s">
        <v>416</v>
      </c>
      <c r="T503" s="127" t="s">
        <v>416</v>
      </c>
      <c r="U503" s="11" t="s">
        <v>416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416</v>
      </c>
      <c r="AJ503" s="9" t="s">
        <v>416</v>
      </c>
      <c r="AK503" s="31">
        <v>0</v>
      </c>
      <c r="AL503" s="31">
        <v>0</v>
      </c>
      <c r="AM503" s="104" t="s">
        <v>416</v>
      </c>
      <c r="AN503" s="104" t="s">
        <v>416</v>
      </c>
      <c r="AO503" s="104" t="s">
        <v>416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416</v>
      </c>
      <c r="BD503" s="13" t="s">
        <v>416</v>
      </c>
      <c r="BE503" s="11" t="s">
        <v>416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651</v>
      </c>
      <c r="E504" s="155">
        <v>373</v>
      </c>
      <c r="F504" s="125" t="s">
        <v>611</v>
      </c>
      <c r="G504" s="140" t="s">
        <v>415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416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414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791</v>
      </c>
      <c r="Y504" s="128" t="s">
        <v>794</v>
      </c>
      <c r="Z504" s="103"/>
      <c r="AA504" s="104">
        <v>1</v>
      </c>
      <c r="AB504" s="102" t="s">
        <v>783</v>
      </c>
      <c r="AC504" s="150"/>
      <c r="AD504" s="106">
        <v>0.29166666666666669</v>
      </c>
      <c r="AE504" s="104">
        <v>7629</v>
      </c>
      <c r="AF504" s="104" t="s">
        <v>416</v>
      </c>
      <c r="AG504" s="104" t="s">
        <v>416</v>
      </c>
      <c r="AH504" s="15"/>
      <c r="AI504" s="125" t="s">
        <v>579</v>
      </c>
      <c r="AJ504" s="9" t="s">
        <v>611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456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811</v>
      </c>
      <c r="BN504" s="129" t="s">
        <v>840</v>
      </c>
      <c r="BO504" s="129" t="s">
        <v>891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761</v>
      </c>
      <c r="E505" s="155">
        <v>81</v>
      </c>
      <c r="F505" s="125" t="s">
        <v>602</v>
      </c>
      <c r="G505" s="140" t="s">
        <v>603</v>
      </c>
      <c r="H505" s="105" t="s">
        <v>416</v>
      </c>
      <c r="I505" s="105" t="s">
        <v>416</v>
      </c>
      <c r="J505" s="104">
        <v>49</v>
      </c>
      <c r="K505" s="104">
        <v>225</v>
      </c>
      <c r="L505" s="104" t="s">
        <v>416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456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791</v>
      </c>
      <c r="Y505" s="128" t="s">
        <v>794</v>
      </c>
      <c r="Z505" s="103"/>
      <c r="AA505" s="104" t="s">
        <v>416</v>
      </c>
      <c r="AB505" s="102"/>
      <c r="AC505" s="150"/>
      <c r="AD505" s="106" t="s">
        <v>416</v>
      </c>
      <c r="AE505" s="104" t="s">
        <v>416</v>
      </c>
      <c r="AF505" s="104" t="s">
        <v>416</v>
      </c>
      <c r="AG505" s="104" t="s">
        <v>416</v>
      </c>
      <c r="AH505" s="15"/>
      <c r="AI505" s="125" t="s">
        <v>602</v>
      </c>
      <c r="AJ505" s="9" t="s">
        <v>602</v>
      </c>
      <c r="AK505" s="31" t="s">
        <v>416</v>
      </c>
      <c r="AL505" s="31" t="s">
        <v>416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456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811</v>
      </c>
      <c r="BN505" s="129" t="s">
        <v>840</v>
      </c>
      <c r="BO505" s="129" t="s">
        <v>891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691</v>
      </c>
      <c r="E506" s="155">
        <v>162</v>
      </c>
      <c r="F506" s="125" t="s">
        <v>598</v>
      </c>
      <c r="G506" s="140" t="s">
        <v>599</v>
      </c>
      <c r="H506" s="104" t="s">
        <v>416</v>
      </c>
      <c r="I506" s="104" t="s">
        <v>416</v>
      </c>
      <c r="J506" s="104">
        <v>56</v>
      </c>
      <c r="K506" s="104">
        <v>208.7</v>
      </c>
      <c r="L506" s="104" t="s">
        <v>416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419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791</v>
      </c>
      <c r="Y506" s="128" t="s">
        <v>794</v>
      </c>
      <c r="Z506" s="103"/>
      <c r="AA506" s="104" t="s">
        <v>416</v>
      </c>
      <c r="AB506" s="102"/>
      <c r="AC506" s="150"/>
      <c r="AD506" s="106" t="s">
        <v>416</v>
      </c>
      <c r="AE506" s="104" t="s">
        <v>416</v>
      </c>
      <c r="AF506" s="104" t="s">
        <v>416</v>
      </c>
      <c r="AG506" s="104" t="s">
        <v>416</v>
      </c>
      <c r="AH506" s="15"/>
      <c r="AI506" s="125" t="s">
        <v>598</v>
      </c>
      <c r="AJ506" s="9" t="s">
        <v>598</v>
      </c>
      <c r="AK506" s="31" t="s">
        <v>416</v>
      </c>
      <c r="AL506" s="31" t="s">
        <v>416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419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810</v>
      </c>
      <c r="BN506" s="129" t="s">
        <v>839</v>
      </c>
      <c r="BO506" s="129" t="s">
        <v>900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638</v>
      </c>
      <c r="E507" s="155">
        <v>162</v>
      </c>
      <c r="F507" s="125" t="s">
        <v>521</v>
      </c>
      <c r="G507" s="140" t="s">
        <v>521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442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791</v>
      </c>
      <c r="Y507" s="128" t="s">
        <v>794</v>
      </c>
      <c r="Z507" s="103"/>
      <c r="AA507" s="104">
        <v>1</v>
      </c>
      <c r="AB507" s="102" t="s">
        <v>788</v>
      </c>
      <c r="AC507" s="150" t="s">
        <v>789</v>
      </c>
      <c r="AD507" s="106">
        <v>0.33333333333333331</v>
      </c>
      <c r="AE507" s="104">
        <v>7309</v>
      </c>
      <c r="AF507" s="104" t="s">
        <v>416</v>
      </c>
      <c r="AG507" s="104" t="s">
        <v>416</v>
      </c>
      <c r="AH507" s="15"/>
      <c r="AI507" s="125" t="s">
        <v>521</v>
      </c>
      <c r="AJ507" s="9" t="s">
        <v>521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442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810</v>
      </c>
      <c r="BN507" s="129" t="s">
        <v>839</v>
      </c>
      <c r="BO507" s="129" t="s">
        <v>900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759</v>
      </c>
      <c r="E508" s="155">
        <v>310</v>
      </c>
      <c r="F508" s="125" t="s">
        <v>602</v>
      </c>
      <c r="G508" s="140" t="s">
        <v>603</v>
      </c>
      <c r="H508" s="105" t="s">
        <v>416</v>
      </c>
      <c r="I508" s="105" t="s">
        <v>416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456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791</v>
      </c>
      <c r="Y508" s="128" t="s">
        <v>794</v>
      </c>
      <c r="Z508" s="103"/>
      <c r="AA508" s="104" t="s">
        <v>416</v>
      </c>
      <c r="AB508" s="102"/>
      <c r="AC508" s="150"/>
      <c r="AD508" s="106" t="s">
        <v>416</v>
      </c>
      <c r="AE508" s="104" t="s">
        <v>416</v>
      </c>
      <c r="AF508" s="104" t="s">
        <v>416</v>
      </c>
      <c r="AG508" s="104" t="s">
        <v>416</v>
      </c>
      <c r="AH508" s="15"/>
      <c r="AI508" s="125" t="s">
        <v>602</v>
      </c>
      <c r="AJ508" s="9" t="s">
        <v>602</v>
      </c>
      <c r="AK508" s="31" t="s">
        <v>416</v>
      </c>
      <c r="AL508" s="31" t="s">
        <v>416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456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810</v>
      </c>
      <c r="BN508" s="129" t="s">
        <v>839</v>
      </c>
      <c r="BO508" s="129" t="s">
        <v>900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760</v>
      </c>
      <c r="E509" s="155"/>
      <c r="F509" s="125" t="s">
        <v>494</v>
      </c>
      <c r="G509" s="140" t="s">
        <v>494</v>
      </c>
      <c r="H509" s="105" t="s">
        <v>416</v>
      </c>
      <c r="I509" s="105" t="s">
        <v>416</v>
      </c>
      <c r="J509" s="104">
        <v>56</v>
      </c>
      <c r="K509" s="104">
        <v>187.58</v>
      </c>
      <c r="L509" s="104" t="s">
        <v>416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442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791</v>
      </c>
      <c r="Y509" s="128" t="s">
        <v>794</v>
      </c>
      <c r="Z509" s="103"/>
      <c r="AA509" s="104" t="s">
        <v>416</v>
      </c>
      <c r="AB509" s="102"/>
      <c r="AC509" s="150"/>
      <c r="AD509" s="106" t="s">
        <v>416</v>
      </c>
      <c r="AE509" s="104" t="s">
        <v>416</v>
      </c>
      <c r="AF509" s="104" t="s">
        <v>416</v>
      </c>
      <c r="AG509" s="104" t="s">
        <v>416</v>
      </c>
      <c r="AH509" s="15"/>
      <c r="AI509" s="125" t="s">
        <v>494</v>
      </c>
      <c r="AJ509" s="9" t="s">
        <v>494</v>
      </c>
      <c r="AK509" s="31" t="s">
        <v>416</v>
      </c>
      <c r="AL509" s="31" t="s">
        <v>416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442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810</v>
      </c>
      <c r="BN509" s="129" t="s">
        <v>839</v>
      </c>
      <c r="BO509" s="129" t="s">
        <v>900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416</v>
      </c>
      <c r="N510" s="126" t="s">
        <v>416</v>
      </c>
      <c r="O510" s="105"/>
      <c r="P510" s="105"/>
      <c r="Q510" s="104"/>
      <c r="R510" s="10" t="s">
        <v>978</v>
      </c>
      <c r="S510" s="127" t="s">
        <v>416</v>
      </c>
      <c r="T510" s="127" t="s">
        <v>416</v>
      </c>
      <c r="U510" s="11" t="s">
        <v>416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416</v>
      </c>
      <c r="AJ510" s="9" t="s">
        <v>416</v>
      </c>
      <c r="AK510" s="31">
        <v>0</v>
      </c>
      <c r="AL510" s="31">
        <v>0</v>
      </c>
      <c r="AM510" s="104" t="s">
        <v>416</v>
      </c>
      <c r="AN510" s="104" t="s">
        <v>416</v>
      </c>
      <c r="AO510" s="104" t="s">
        <v>416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416</v>
      </c>
      <c r="BD510" s="13" t="s">
        <v>416</v>
      </c>
      <c r="BE510" s="11" t="s">
        <v>416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416</v>
      </c>
      <c r="N511" s="126" t="s">
        <v>416</v>
      </c>
      <c r="O511" s="105"/>
      <c r="P511" s="105"/>
      <c r="Q511" s="104"/>
      <c r="R511" s="10" t="s">
        <v>978</v>
      </c>
      <c r="S511" s="127" t="s">
        <v>416</v>
      </c>
      <c r="T511" s="127" t="s">
        <v>416</v>
      </c>
      <c r="U511" s="11" t="s">
        <v>416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416</v>
      </c>
      <c r="AJ511" s="9" t="s">
        <v>416</v>
      </c>
      <c r="AK511" s="31">
        <v>0</v>
      </c>
      <c r="AL511" s="31">
        <v>0</v>
      </c>
      <c r="AM511" s="104" t="s">
        <v>416</v>
      </c>
      <c r="AN511" s="104" t="s">
        <v>416</v>
      </c>
      <c r="AO511" s="104" t="s">
        <v>416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416</v>
      </c>
      <c r="BD511" s="13" t="s">
        <v>416</v>
      </c>
      <c r="BE511" s="11" t="s">
        <v>416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416</v>
      </c>
      <c r="N512" s="126" t="s">
        <v>416</v>
      </c>
      <c r="O512" s="105"/>
      <c r="P512" s="105"/>
      <c r="Q512" s="104"/>
      <c r="R512" s="10" t="s">
        <v>978</v>
      </c>
      <c r="S512" s="127" t="s">
        <v>416</v>
      </c>
      <c r="T512" s="127" t="s">
        <v>416</v>
      </c>
      <c r="U512" s="11" t="s">
        <v>416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416</v>
      </c>
      <c r="AJ512" s="9" t="s">
        <v>416</v>
      </c>
      <c r="AK512" s="31">
        <v>0</v>
      </c>
      <c r="AL512" s="31">
        <v>0</v>
      </c>
      <c r="AM512" s="104" t="s">
        <v>416</v>
      </c>
      <c r="AN512" s="104" t="s">
        <v>416</v>
      </c>
      <c r="AO512" s="104" t="s">
        <v>416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416</v>
      </c>
      <c r="BD512" s="13" t="s">
        <v>416</v>
      </c>
      <c r="BE512" s="11" t="s">
        <v>416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416</v>
      </c>
      <c r="N513" s="126" t="s">
        <v>416</v>
      </c>
      <c r="O513" s="105"/>
      <c r="P513" s="105"/>
      <c r="Q513" s="104"/>
      <c r="R513" s="10" t="s">
        <v>978</v>
      </c>
      <c r="S513" s="127" t="s">
        <v>416</v>
      </c>
      <c r="T513" s="127" t="s">
        <v>416</v>
      </c>
      <c r="U513" s="11" t="s">
        <v>416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416</v>
      </c>
      <c r="AJ513" s="9" t="s">
        <v>416</v>
      </c>
      <c r="AK513" s="31">
        <v>0</v>
      </c>
      <c r="AL513" s="31">
        <v>0</v>
      </c>
      <c r="AM513" s="104" t="s">
        <v>416</v>
      </c>
      <c r="AN513" s="104" t="s">
        <v>416</v>
      </c>
      <c r="AO513" s="104" t="s">
        <v>416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416</v>
      </c>
      <c r="BD513" s="13" t="s">
        <v>416</v>
      </c>
      <c r="BE513" s="11" t="s">
        <v>416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485</v>
      </c>
      <c r="E514" s="155">
        <v>508</v>
      </c>
      <c r="F514" s="125" t="s">
        <v>405</v>
      </c>
      <c r="G514" s="140" t="s">
        <v>415</v>
      </c>
      <c r="H514" s="105" t="s">
        <v>416</v>
      </c>
      <c r="I514" s="105" t="s">
        <v>416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414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786</v>
      </c>
      <c r="Y514" s="128" t="s">
        <v>785</v>
      </c>
      <c r="Z514" s="103"/>
      <c r="AA514" s="104" t="s">
        <v>416</v>
      </c>
      <c r="AB514" s="102"/>
      <c r="AC514" s="150"/>
      <c r="AD514" s="106" t="s">
        <v>416</v>
      </c>
      <c r="AE514" s="104" t="s">
        <v>416</v>
      </c>
      <c r="AF514" s="104" t="s">
        <v>416</v>
      </c>
      <c r="AG514" s="104" t="s">
        <v>416</v>
      </c>
      <c r="AH514" s="15"/>
      <c r="AI514" s="125" t="s">
        <v>405</v>
      </c>
      <c r="AJ514" s="9" t="s">
        <v>405</v>
      </c>
      <c r="AK514" s="31" t="s">
        <v>416</v>
      </c>
      <c r="AL514" s="31" t="s">
        <v>416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414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815</v>
      </c>
      <c r="BN514" s="129" t="s">
        <v>815</v>
      </c>
      <c r="BO514" s="129" t="s">
        <v>815</v>
      </c>
      <c r="BP514" s="18" t="s">
        <v>416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630</v>
      </c>
      <c r="E515" s="155"/>
      <c r="F515" s="125" t="s">
        <v>521</v>
      </c>
      <c r="G515" s="140" t="s">
        <v>521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442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786</v>
      </c>
      <c r="Y515" s="128" t="s">
        <v>785</v>
      </c>
      <c r="Z515" s="103"/>
      <c r="AA515" s="104">
        <v>1</v>
      </c>
      <c r="AB515" s="102" t="s">
        <v>783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416</v>
      </c>
      <c r="AH515" s="15"/>
      <c r="AI515" s="125" t="s">
        <v>521</v>
      </c>
      <c r="AJ515" s="9" t="s">
        <v>521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442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815</v>
      </c>
      <c r="BN515" s="129" t="s">
        <v>815</v>
      </c>
      <c r="BO515" s="129" t="s">
        <v>815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690</v>
      </c>
      <c r="E516" s="155">
        <v>4</v>
      </c>
      <c r="F516" s="125" t="s">
        <v>598</v>
      </c>
      <c r="G516" s="140" t="s">
        <v>599</v>
      </c>
      <c r="H516" s="105" t="s">
        <v>416</v>
      </c>
      <c r="I516" s="105" t="s">
        <v>416</v>
      </c>
      <c r="J516" s="104">
        <v>55</v>
      </c>
      <c r="K516" s="104">
        <v>102.255</v>
      </c>
      <c r="L516" s="104" t="s">
        <v>416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419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786</v>
      </c>
      <c r="Y516" s="128" t="s">
        <v>785</v>
      </c>
      <c r="Z516" s="103"/>
      <c r="AA516" s="104" t="s">
        <v>416</v>
      </c>
      <c r="AB516" s="102"/>
      <c r="AC516" s="150"/>
      <c r="AD516" s="106" t="s">
        <v>416</v>
      </c>
      <c r="AE516" s="104" t="s">
        <v>416</v>
      </c>
      <c r="AF516" s="104" t="s">
        <v>416</v>
      </c>
      <c r="AG516" s="104" t="s">
        <v>416</v>
      </c>
      <c r="AH516" s="15"/>
      <c r="AI516" s="125" t="s">
        <v>598</v>
      </c>
      <c r="AJ516" s="9" t="s">
        <v>598</v>
      </c>
      <c r="AK516" s="31" t="s">
        <v>416</v>
      </c>
      <c r="AL516" s="31" t="s">
        <v>416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419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815</v>
      </c>
      <c r="BN516" s="129" t="s">
        <v>815</v>
      </c>
      <c r="BO516" s="129" t="s">
        <v>815</v>
      </c>
      <c r="BP516" s="18" t="s">
        <v>416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718</v>
      </c>
      <c r="E517" s="155" t="s">
        <v>1670</v>
      </c>
      <c r="F517" s="125" t="s">
        <v>598</v>
      </c>
      <c r="G517" s="140" t="s">
        <v>599</v>
      </c>
      <c r="H517" s="105" t="s">
        <v>416</v>
      </c>
      <c r="I517" s="105" t="s">
        <v>416</v>
      </c>
      <c r="J517" s="104">
        <v>55</v>
      </c>
      <c r="K517" s="104">
        <v>102.928</v>
      </c>
      <c r="L517" s="104" t="s">
        <v>416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419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786</v>
      </c>
      <c r="Y517" s="128" t="s">
        <v>785</v>
      </c>
      <c r="Z517" s="103"/>
      <c r="AA517" s="104" t="s">
        <v>416</v>
      </c>
      <c r="AB517" s="102"/>
      <c r="AC517" s="150"/>
      <c r="AD517" s="106" t="s">
        <v>416</v>
      </c>
      <c r="AE517" s="104" t="s">
        <v>416</v>
      </c>
      <c r="AF517" s="104" t="s">
        <v>416</v>
      </c>
      <c r="AG517" s="104" t="s">
        <v>416</v>
      </c>
      <c r="AH517" s="15"/>
      <c r="AI517" s="125" t="s">
        <v>598</v>
      </c>
      <c r="AJ517" s="9" t="s">
        <v>598</v>
      </c>
      <c r="AK517" s="31" t="s">
        <v>416</v>
      </c>
      <c r="AL517" s="31" t="s">
        <v>416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419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815</v>
      </c>
      <c r="BN517" s="129" t="s">
        <v>815</v>
      </c>
      <c r="BO517" s="129" t="s">
        <v>815</v>
      </c>
      <c r="BP517" s="18" t="s">
        <v>416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652</v>
      </c>
      <c r="E518" s="155">
        <v>512</v>
      </c>
      <c r="F518" s="125" t="s">
        <v>559</v>
      </c>
      <c r="G518" s="140" t="s">
        <v>415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416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414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786</v>
      </c>
      <c r="Y518" s="128" t="s">
        <v>785</v>
      </c>
      <c r="Z518" s="103"/>
      <c r="AA518" s="104">
        <v>1</v>
      </c>
      <c r="AB518" s="102" t="s">
        <v>783</v>
      </c>
      <c r="AC518" s="150"/>
      <c r="AD518" s="106">
        <v>0.29166666666666669</v>
      </c>
      <c r="AE518" s="104">
        <v>7694</v>
      </c>
      <c r="AF518" s="104" t="s">
        <v>416</v>
      </c>
      <c r="AG518" s="104" t="s">
        <v>416</v>
      </c>
      <c r="AH518" s="15"/>
      <c r="AI518" s="125" t="s">
        <v>559</v>
      </c>
      <c r="AJ518" s="9" t="s">
        <v>559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414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815</v>
      </c>
      <c r="BN518" s="129" t="s">
        <v>815</v>
      </c>
      <c r="BO518" s="129" t="s">
        <v>815</v>
      </c>
      <c r="BP518" s="18" t="s">
        <v>416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701</v>
      </c>
      <c r="E519" s="155">
        <v>513</v>
      </c>
      <c r="F519" s="125" t="s">
        <v>605</v>
      </c>
      <c r="G519" s="140" t="s">
        <v>606</v>
      </c>
      <c r="H519" s="105" t="s">
        <v>416</v>
      </c>
      <c r="I519" s="105" t="s">
        <v>416</v>
      </c>
      <c r="J519" s="104">
        <v>55</v>
      </c>
      <c r="K519" s="104">
        <v>103.9</v>
      </c>
      <c r="L519" s="104" t="s">
        <v>416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442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786</v>
      </c>
      <c r="Y519" s="128" t="s">
        <v>785</v>
      </c>
      <c r="Z519" s="103"/>
      <c r="AA519" s="104" t="s">
        <v>416</v>
      </c>
      <c r="AB519" s="102"/>
      <c r="AC519" s="150"/>
      <c r="AD519" s="106" t="s">
        <v>416</v>
      </c>
      <c r="AE519" s="104" t="s">
        <v>416</v>
      </c>
      <c r="AF519" s="104" t="s">
        <v>416</v>
      </c>
      <c r="AG519" s="104" t="s">
        <v>416</v>
      </c>
      <c r="AH519" s="15"/>
      <c r="AI519" s="125" t="s">
        <v>605</v>
      </c>
      <c r="AJ519" s="9" t="s">
        <v>605</v>
      </c>
      <c r="AK519" s="31" t="s">
        <v>416</v>
      </c>
      <c r="AL519" s="31" t="s">
        <v>416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442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815</v>
      </c>
      <c r="BN519" s="129" t="s">
        <v>815</v>
      </c>
      <c r="BO519" s="129" t="s">
        <v>815</v>
      </c>
      <c r="BP519" s="18" t="s">
        <v>416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416</v>
      </c>
      <c r="N520" s="126" t="s">
        <v>416</v>
      </c>
      <c r="O520" s="105"/>
      <c r="P520" s="105"/>
      <c r="Q520" s="104"/>
      <c r="R520" s="10" t="s">
        <v>978</v>
      </c>
      <c r="S520" s="127" t="s">
        <v>416</v>
      </c>
      <c r="T520" s="127" t="s">
        <v>416</v>
      </c>
      <c r="U520" s="11" t="s">
        <v>416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416</v>
      </c>
      <c r="AJ520" s="9" t="s">
        <v>416</v>
      </c>
      <c r="AK520" s="31">
        <v>0</v>
      </c>
      <c r="AL520" s="31">
        <v>0</v>
      </c>
      <c r="AM520" s="104" t="s">
        <v>416</v>
      </c>
      <c r="AN520" s="104" t="s">
        <v>416</v>
      </c>
      <c r="AO520" s="104" t="s">
        <v>416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416</v>
      </c>
      <c r="BD520" s="13" t="s">
        <v>416</v>
      </c>
      <c r="BE520" s="11" t="s">
        <v>416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448</v>
      </c>
      <c r="E521" s="155">
        <v>515</v>
      </c>
      <c r="F521" s="125" t="s">
        <v>405</v>
      </c>
      <c r="G521" s="140" t="s">
        <v>415</v>
      </c>
      <c r="H521" s="105" t="s">
        <v>416</v>
      </c>
      <c r="I521" s="105" t="s">
        <v>416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414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786</v>
      </c>
      <c r="Y521" s="128" t="s">
        <v>785</v>
      </c>
      <c r="Z521" s="103"/>
      <c r="AA521" s="104" t="s">
        <v>416</v>
      </c>
      <c r="AB521" s="102"/>
      <c r="AC521" s="150"/>
      <c r="AD521" s="106" t="s">
        <v>416</v>
      </c>
      <c r="AE521" s="104" t="s">
        <v>416</v>
      </c>
      <c r="AF521" s="104" t="s">
        <v>416</v>
      </c>
      <c r="AG521" s="104" t="s">
        <v>416</v>
      </c>
      <c r="AH521" s="15" t="s">
        <v>416</v>
      </c>
      <c r="AI521" s="125" t="s">
        <v>405</v>
      </c>
      <c r="AJ521" s="9" t="s">
        <v>405</v>
      </c>
      <c r="AK521" s="31" t="s">
        <v>416</v>
      </c>
      <c r="AL521" s="31" t="s">
        <v>416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414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810</v>
      </c>
      <c r="BN521" s="129" t="s">
        <v>830</v>
      </c>
      <c r="BO521" s="129" t="s">
        <v>938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666</v>
      </c>
      <c r="E522" s="155">
        <v>516</v>
      </c>
      <c r="F522" s="125" t="s">
        <v>538</v>
      </c>
      <c r="G522" s="140" t="s">
        <v>525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416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456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786</v>
      </c>
      <c r="Y522" s="128" t="s">
        <v>785</v>
      </c>
      <c r="Z522" s="103"/>
      <c r="AA522" s="104">
        <v>2</v>
      </c>
      <c r="AB522" s="102" t="s">
        <v>783</v>
      </c>
      <c r="AC522" s="150"/>
      <c r="AD522" s="106">
        <v>0.29166666666666669</v>
      </c>
      <c r="AE522" s="104"/>
      <c r="AF522" s="104"/>
      <c r="AG522" s="104"/>
      <c r="AH522" s="15"/>
      <c r="AI522" s="125" t="s">
        <v>538</v>
      </c>
      <c r="AJ522" s="9" t="s">
        <v>538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456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810</v>
      </c>
      <c r="BN522" s="129" t="s">
        <v>830</v>
      </c>
      <c r="BO522" s="129" t="s">
        <v>938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673</v>
      </c>
      <c r="E523" s="155">
        <v>517</v>
      </c>
      <c r="F523" s="125" t="s">
        <v>549</v>
      </c>
      <c r="G523" s="140" t="s">
        <v>525</v>
      </c>
      <c r="H523" s="105" t="s">
        <v>416</v>
      </c>
      <c r="I523" s="105" t="s">
        <v>416</v>
      </c>
      <c r="J523" s="104">
        <v>48</v>
      </c>
      <c r="K523" s="104">
        <v>146.18</v>
      </c>
      <c r="L523" s="104" t="s">
        <v>416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419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786</v>
      </c>
      <c r="Y523" s="128" t="s">
        <v>785</v>
      </c>
      <c r="Z523" s="103"/>
      <c r="AA523" s="104" t="s">
        <v>416</v>
      </c>
      <c r="AB523" s="102"/>
      <c r="AC523" s="150"/>
      <c r="AD523" s="106" t="s">
        <v>416</v>
      </c>
      <c r="AE523" s="104" t="s">
        <v>416</v>
      </c>
      <c r="AF523" s="104" t="s">
        <v>416</v>
      </c>
      <c r="AG523" s="104" t="s">
        <v>416</v>
      </c>
      <c r="AH523" s="15"/>
      <c r="AI523" s="125" t="s">
        <v>549</v>
      </c>
      <c r="AJ523" s="9" t="s">
        <v>549</v>
      </c>
      <c r="AK523" s="31" t="s">
        <v>416</v>
      </c>
      <c r="AL523" s="31" t="s">
        <v>416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419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810</v>
      </c>
      <c r="BN523" s="129" t="s">
        <v>830</v>
      </c>
      <c r="BO523" s="129" t="s">
        <v>938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771</v>
      </c>
      <c r="E524" s="155">
        <v>518</v>
      </c>
      <c r="F524" s="125" t="s">
        <v>549</v>
      </c>
      <c r="G524" s="140" t="s">
        <v>525</v>
      </c>
      <c r="H524" s="105" t="s">
        <v>416</v>
      </c>
      <c r="I524" s="105" t="s">
        <v>416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419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786</v>
      </c>
      <c r="Y524" s="128" t="s">
        <v>785</v>
      </c>
      <c r="Z524" s="103"/>
      <c r="AA524" s="104" t="s">
        <v>416</v>
      </c>
      <c r="AB524" s="102"/>
      <c r="AC524" s="150"/>
      <c r="AD524" s="106" t="s">
        <v>416</v>
      </c>
      <c r="AE524" s="104" t="s">
        <v>416</v>
      </c>
      <c r="AF524" s="104" t="s">
        <v>416</v>
      </c>
      <c r="AG524" s="104" t="s">
        <v>416</v>
      </c>
      <c r="AH524" s="15"/>
      <c r="AI524" s="125" t="s">
        <v>549</v>
      </c>
      <c r="AJ524" s="9" t="s">
        <v>549</v>
      </c>
      <c r="AK524" s="31" t="s">
        <v>416</v>
      </c>
      <c r="AL524" s="31" t="s">
        <v>416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419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810</v>
      </c>
      <c r="BN524" s="129" t="s">
        <v>830</v>
      </c>
      <c r="BO524" s="129" t="s">
        <v>938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745</v>
      </c>
      <c r="E525" s="155">
        <v>519</v>
      </c>
      <c r="F525" s="125" t="s">
        <v>549</v>
      </c>
      <c r="G525" s="140" t="s">
        <v>525</v>
      </c>
      <c r="H525" s="105" t="s">
        <v>416</v>
      </c>
      <c r="I525" s="105" t="s">
        <v>416</v>
      </c>
      <c r="J525" s="104">
        <v>48</v>
      </c>
      <c r="K525" s="104">
        <v>151.80000000000001</v>
      </c>
      <c r="L525" s="104" t="s">
        <v>416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419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786</v>
      </c>
      <c r="Y525" s="128" t="s">
        <v>785</v>
      </c>
      <c r="Z525" s="103"/>
      <c r="AA525" s="104" t="s">
        <v>416</v>
      </c>
      <c r="AB525" s="102"/>
      <c r="AC525" s="150"/>
      <c r="AD525" s="106" t="s">
        <v>416</v>
      </c>
      <c r="AE525" s="104" t="s">
        <v>416</v>
      </c>
      <c r="AF525" s="104" t="s">
        <v>416</v>
      </c>
      <c r="AG525" s="104" t="s">
        <v>416</v>
      </c>
      <c r="AH525" s="15"/>
      <c r="AI525" s="125" t="s">
        <v>549</v>
      </c>
      <c r="AJ525" s="9" t="s">
        <v>549</v>
      </c>
      <c r="AK525" s="31" t="s">
        <v>416</v>
      </c>
      <c r="AL525" s="31" t="s">
        <v>416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419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810</v>
      </c>
      <c r="BN525" s="129" t="s">
        <v>830</v>
      </c>
      <c r="BO525" s="129" t="s">
        <v>938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416</v>
      </c>
      <c r="N526" s="126" t="s">
        <v>416</v>
      </c>
      <c r="O526" s="105"/>
      <c r="P526" s="105"/>
      <c r="Q526" s="104"/>
      <c r="R526" s="10" t="s">
        <v>978</v>
      </c>
      <c r="S526" s="127" t="s">
        <v>416</v>
      </c>
      <c r="T526" s="127" t="s">
        <v>416</v>
      </c>
      <c r="U526" s="11" t="s">
        <v>416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416</v>
      </c>
      <c r="AJ526" s="9" t="s">
        <v>416</v>
      </c>
      <c r="AK526" s="31">
        <v>0</v>
      </c>
      <c r="AL526" s="31">
        <v>0</v>
      </c>
      <c r="AM526" s="104" t="s">
        <v>416</v>
      </c>
      <c r="AN526" s="104" t="s">
        <v>416</v>
      </c>
      <c r="AO526" s="104" t="s">
        <v>416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416</v>
      </c>
      <c r="BD526" s="13" t="s">
        <v>416</v>
      </c>
      <c r="BE526" s="11" t="s">
        <v>416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440</v>
      </c>
      <c r="E527" s="155">
        <v>521</v>
      </c>
      <c r="F527" s="125" t="s">
        <v>405</v>
      </c>
      <c r="G527" s="140" t="s">
        <v>415</v>
      </c>
      <c r="H527" s="105" t="s">
        <v>416</v>
      </c>
      <c r="I527" s="105" t="s">
        <v>416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414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786</v>
      </c>
      <c r="Y527" s="128" t="s">
        <v>785</v>
      </c>
      <c r="Z527" s="103"/>
      <c r="AA527" s="104" t="s">
        <v>416</v>
      </c>
      <c r="AB527" s="102"/>
      <c r="AC527" s="150"/>
      <c r="AD527" s="106" t="s">
        <v>416</v>
      </c>
      <c r="AE527" s="104" t="s">
        <v>416</v>
      </c>
      <c r="AF527" s="104" t="s">
        <v>416</v>
      </c>
      <c r="AG527" s="104" t="s">
        <v>416</v>
      </c>
      <c r="AH527" s="15"/>
      <c r="AI527" s="125" t="s">
        <v>405</v>
      </c>
      <c r="AJ527" s="9" t="s">
        <v>405</v>
      </c>
      <c r="AK527" s="31" t="s">
        <v>416</v>
      </c>
      <c r="AL527" s="31" t="s">
        <v>416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414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810</v>
      </c>
      <c r="BN527" s="129" t="s">
        <v>830</v>
      </c>
      <c r="BO527" s="129" t="s">
        <v>938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653</v>
      </c>
      <c r="E528" s="155">
        <v>522</v>
      </c>
      <c r="F528" s="125" t="s">
        <v>553</v>
      </c>
      <c r="G528" s="140" t="s">
        <v>525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456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791</v>
      </c>
      <c r="Y528" s="128" t="s">
        <v>794</v>
      </c>
      <c r="Z528" s="103"/>
      <c r="AA528" s="104">
        <v>1</v>
      </c>
      <c r="AB528" s="102" t="s">
        <v>783</v>
      </c>
      <c r="AC528" s="150"/>
      <c r="AD528" s="106">
        <v>0.29166666666666669</v>
      </c>
      <c r="AE528" s="104">
        <v>9402</v>
      </c>
      <c r="AF528" s="104" t="s">
        <v>416</v>
      </c>
      <c r="AG528" s="104" t="s">
        <v>416</v>
      </c>
      <c r="AH528" s="15"/>
      <c r="AI528" s="125" t="s">
        <v>430</v>
      </c>
      <c r="AJ528" s="9" t="s">
        <v>553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414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815</v>
      </c>
      <c r="BN528" s="129" t="s">
        <v>815</v>
      </c>
      <c r="BO528" s="129" t="s">
        <v>815</v>
      </c>
      <c r="BP528" s="18" t="s">
        <v>416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622</v>
      </c>
      <c r="E529" s="155">
        <v>523</v>
      </c>
      <c r="F529" s="125" t="s">
        <v>547</v>
      </c>
      <c r="G529" s="140" t="s">
        <v>525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442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786</v>
      </c>
      <c r="Y529" s="128" t="s">
        <v>785</v>
      </c>
      <c r="Z529" s="103"/>
      <c r="AA529" s="104">
        <v>1</v>
      </c>
      <c r="AB529" s="102" t="s">
        <v>783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416</v>
      </c>
      <c r="AH529" s="15"/>
      <c r="AI529" s="125" t="s">
        <v>547</v>
      </c>
      <c r="AJ529" s="9" t="s">
        <v>547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442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810</v>
      </c>
      <c r="BN529" s="129" t="s">
        <v>830</v>
      </c>
      <c r="BO529" s="129" t="s">
        <v>938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776</v>
      </c>
      <c r="E530" s="155">
        <v>524</v>
      </c>
      <c r="F530" s="125" t="s">
        <v>549</v>
      </c>
      <c r="G530" s="140" t="s">
        <v>525</v>
      </c>
      <c r="H530" s="105" t="s">
        <v>416</v>
      </c>
      <c r="I530" s="105" t="s">
        <v>416</v>
      </c>
      <c r="J530" s="104">
        <v>92</v>
      </c>
      <c r="K530" s="104">
        <v>78.709999999999994</v>
      </c>
      <c r="L530" s="104" t="s">
        <v>416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419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786</v>
      </c>
      <c r="Y530" s="128" t="s">
        <v>785</v>
      </c>
      <c r="Z530" s="103"/>
      <c r="AA530" s="104" t="s">
        <v>416</v>
      </c>
      <c r="AB530" s="102"/>
      <c r="AC530" s="150"/>
      <c r="AD530" s="106" t="s">
        <v>416</v>
      </c>
      <c r="AE530" s="104" t="s">
        <v>416</v>
      </c>
      <c r="AF530" s="104"/>
      <c r="AG530" s="104" t="s">
        <v>416</v>
      </c>
      <c r="AH530" s="15"/>
      <c r="AI530" s="125" t="s">
        <v>549</v>
      </c>
      <c r="AJ530" s="9" t="s">
        <v>549</v>
      </c>
      <c r="AK530" s="31" t="s">
        <v>416</v>
      </c>
      <c r="AL530" s="31" t="s">
        <v>416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419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810</v>
      </c>
      <c r="BN530" s="129" t="s">
        <v>830</v>
      </c>
      <c r="BO530" s="129" t="s">
        <v>938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416</v>
      </c>
      <c r="N531" s="126" t="s">
        <v>416</v>
      </c>
      <c r="O531" s="105"/>
      <c r="P531" s="105"/>
      <c r="Q531" s="104"/>
      <c r="R531" s="10" t="s">
        <v>978</v>
      </c>
      <c r="S531" s="127" t="s">
        <v>416</v>
      </c>
      <c r="T531" s="127" t="s">
        <v>416</v>
      </c>
      <c r="U531" s="11" t="s">
        <v>416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416</v>
      </c>
      <c r="AJ531" s="9" t="s">
        <v>416</v>
      </c>
      <c r="AK531" s="31">
        <v>0</v>
      </c>
      <c r="AL531" s="31">
        <v>0</v>
      </c>
      <c r="AM531" s="104" t="s">
        <v>416</v>
      </c>
      <c r="AN531" s="104" t="s">
        <v>416</v>
      </c>
      <c r="AO531" s="104" t="s">
        <v>416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416</v>
      </c>
      <c r="BD531" s="13" t="s">
        <v>416</v>
      </c>
      <c r="BE531" s="11" t="s">
        <v>416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416</v>
      </c>
      <c r="N532" s="126" t="s">
        <v>416</v>
      </c>
      <c r="O532" s="105"/>
      <c r="P532" s="105"/>
      <c r="Q532" s="104"/>
      <c r="R532" s="10" t="s">
        <v>978</v>
      </c>
      <c r="S532" s="127" t="s">
        <v>416</v>
      </c>
      <c r="T532" s="127" t="s">
        <v>416</v>
      </c>
      <c r="U532" s="11" t="s">
        <v>416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416</v>
      </c>
      <c r="AJ532" s="9" t="s">
        <v>416</v>
      </c>
      <c r="AK532" s="31">
        <v>0</v>
      </c>
      <c r="AL532" s="31">
        <v>0</v>
      </c>
      <c r="AM532" s="104" t="s">
        <v>416</v>
      </c>
      <c r="AN532" s="104" t="s">
        <v>416</v>
      </c>
      <c r="AO532" s="104" t="s">
        <v>416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416</v>
      </c>
      <c r="BD532" s="13" t="s">
        <v>416</v>
      </c>
      <c r="BE532" s="11" t="s">
        <v>416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416</v>
      </c>
      <c r="T533" s="127" t="s">
        <v>416</v>
      </c>
      <c r="U533" s="11" t="s">
        <v>416</v>
      </c>
      <c r="V533" s="104"/>
      <c r="W533" s="149"/>
      <c r="X533" s="103"/>
      <c r="Y533" s="128"/>
      <c r="Z533" s="103"/>
      <c r="AA533" s="104" t="s">
        <v>416</v>
      </c>
      <c r="AB533" s="102"/>
      <c r="AC533" s="150"/>
      <c r="AD533" s="106" t="s">
        <v>416</v>
      </c>
      <c r="AE533" s="104" t="s">
        <v>416</v>
      </c>
      <c r="AF533" s="104" t="s">
        <v>416</v>
      </c>
      <c r="AG533" s="104" t="s">
        <v>416</v>
      </c>
      <c r="AH533" s="15"/>
      <c r="AI533" s="125" t="s">
        <v>416</v>
      </c>
      <c r="AJ533" s="9" t="s">
        <v>416</v>
      </c>
      <c r="AK533" s="31">
        <v>0</v>
      </c>
      <c r="AL533" s="31">
        <v>0</v>
      </c>
      <c r="AM533" s="104" t="s">
        <v>416</v>
      </c>
      <c r="AN533" s="104" t="s">
        <v>416</v>
      </c>
      <c r="AO533" s="104" t="s">
        <v>416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416</v>
      </c>
      <c r="BD533" s="13" t="s">
        <v>416</v>
      </c>
      <c r="BE533" s="11" t="s">
        <v>416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654</v>
      </c>
      <c r="E534" s="155">
        <v>528</v>
      </c>
      <c r="F534" s="125" t="s">
        <v>430</v>
      </c>
      <c r="G534" s="140" t="s">
        <v>415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416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414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791</v>
      </c>
      <c r="Y534" s="128" t="s">
        <v>794</v>
      </c>
      <c r="Z534" s="103"/>
      <c r="AA534" s="104">
        <v>1</v>
      </c>
      <c r="AB534" s="102" t="s">
        <v>783</v>
      </c>
      <c r="AC534" s="150"/>
      <c r="AD534" s="106">
        <v>0.29166666666666669</v>
      </c>
      <c r="AE534" s="104">
        <v>9038</v>
      </c>
      <c r="AF534" s="104" t="s">
        <v>416</v>
      </c>
      <c r="AG534" s="104" t="s">
        <v>416</v>
      </c>
      <c r="AH534" s="15"/>
      <c r="AI534" s="125" t="s">
        <v>430</v>
      </c>
      <c r="AJ534" s="9" t="s">
        <v>430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414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815</v>
      </c>
      <c r="BN534" s="129" t="s">
        <v>815</v>
      </c>
      <c r="BO534" s="129" t="s">
        <v>815</v>
      </c>
      <c r="BP534" s="18" t="s">
        <v>416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739</v>
      </c>
      <c r="E535" s="155">
        <v>527</v>
      </c>
      <c r="F535" s="125" t="s">
        <v>605</v>
      </c>
      <c r="G535" s="140" t="s">
        <v>606</v>
      </c>
      <c r="H535" s="105" t="s">
        <v>416</v>
      </c>
      <c r="I535" s="105" t="s">
        <v>416</v>
      </c>
      <c r="J535" s="104">
        <v>92</v>
      </c>
      <c r="K535" s="104">
        <v>87.3</v>
      </c>
      <c r="L535" s="104" t="s">
        <v>416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442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791</v>
      </c>
      <c r="Y535" s="128" t="s">
        <v>794</v>
      </c>
      <c r="Z535" s="103"/>
      <c r="AA535" s="104" t="s">
        <v>416</v>
      </c>
      <c r="AB535" s="102"/>
      <c r="AC535" s="150"/>
      <c r="AD535" s="106" t="s">
        <v>416</v>
      </c>
      <c r="AE535" s="104" t="s">
        <v>416</v>
      </c>
      <c r="AF535" s="104" t="s">
        <v>416</v>
      </c>
      <c r="AG535" s="104" t="s">
        <v>416</v>
      </c>
      <c r="AH535" s="15"/>
      <c r="AI535" s="125" t="s">
        <v>605</v>
      </c>
      <c r="AJ535" s="9" t="s">
        <v>605</v>
      </c>
      <c r="AK535" s="31" t="s">
        <v>416</v>
      </c>
      <c r="AL535" s="31" t="s">
        <v>416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442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811</v>
      </c>
      <c r="BN535" s="129" t="s">
        <v>840</v>
      </c>
      <c r="BO535" s="129" t="s">
        <v>945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445</v>
      </c>
      <c r="E536" s="155">
        <v>527</v>
      </c>
      <c r="F536" s="125" t="s">
        <v>405</v>
      </c>
      <c r="G536" s="140" t="s">
        <v>415</v>
      </c>
      <c r="H536" s="105" t="s">
        <v>416</v>
      </c>
      <c r="I536" s="105" t="s">
        <v>416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414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786</v>
      </c>
      <c r="Y536" s="128" t="s">
        <v>785</v>
      </c>
      <c r="Z536" s="103"/>
      <c r="AA536" s="104" t="s">
        <v>416</v>
      </c>
      <c r="AB536" s="102"/>
      <c r="AC536" s="150"/>
      <c r="AD536" s="106" t="s">
        <v>416</v>
      </c>
      <c r="AE536" s="104" t="s">
        <v>416</v>
      </c>
      <c r="AF536" s="104" t="s">
        <v>416</v>
      </c>
      <c r="AG536" s="104" t="s">
        <v>416</v>
      </c>
      <c r="AH536" s="15"/>
      <c r="AI536" s="125" t="s">
        <v>405</v>
      </c>
      <c r="AJ536" s="9" t="s">
        <v>405</v>
      </c>
      <c r="AK536" s="31" t="s">
        <v>416</v>
      </c>
      <c r="AL536" s="31" t="s">
        <v>416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414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810</v>
      </c>
      <c r="BN536" s="129" t="s">
        <v>830</v>
      </c>
      <c r="BO536" s="129" t="s">
        <v>917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715</v>
      </c>
      <c r="E537" s="155">
        <v>531</v>
      </c>
      <c r="F537" s="125" t="s">
        <v>598</v>
      </c>
      <c r="G537" s="140" t="s">
        <v>599</v>
      </c>
      <c r="H537" s="105" t="s">
        <v>416</v>
      </c>
      <c r="I537" s="105" t="s">
        <v>416</v>
      </c>
      <c r="J537" s="104">
        <v>92</v>
      </c>
      <c r="K537" s="104">
        <v>106.7</v>
      </c>
      <c r="L537" s="104" t="s">
        <v>416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419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791</v>
      </c>
      <c r="Y537" s="128" t="s">
        <v>794</v>
      </c>
      <c r="Z537" s="103"/>
      <c r="AA537" s="104" t="s">
        <v>416</v>
      </c>
      <c r="AB537" s="102"/>
      <c r="AC537" s="150"/>
      <c r="AD537" s="106" t="s">
        <v>416</v>
      </c>
      <c r="AE537" s="104" t="s">
        <v>416</v>
      </c>
      <c r="AF537" s="104" t="s">
        <v>416</v>
      </c>
      <c r="AG537" s="104" t="s">
        <v>416</v>
      </c>
      <c r="AH537" s="15"/>
      <c r="AI537" s="125" t="s">
        <v>598</v>
      </c>
      <c r="AJ537" s="9" t="s">
        <v>598</v>
      </c>
      <c r="AK537" s="31" t="s">
        <v>416</v>
      </c>
      <c r="AL537" s="31" t="s">
        <v>416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419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810</v>
      </c>
      <c r="BN537" s="129" t="s">
        <v>839</v>
      </c>
      <c r="BO537" s="129" t="s">
        <v>900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696</v>
      </c>
      <c r="E538" s="155">
        <v>492</v>
      </c>
      <c r="F538" s="125" t="s">
        <v>494</v>
      </c>
      <c r="G538" s="140" t="s">
        <v>494</v>
      </c>
      <c r="H538" s="105" t="s">
        <v>416</v>
      </c>
      <c r="I538" s="105" t="s">
        <v>416</v>
      </c>
      <c r="J538" s="104">
        <v>53</v>
      </c>
      <c r="K538" s="104">
        <v>109.15</v>
      </c>
      <c r="L538" s="104" t="s">
        <v>416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442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791</v>
      </c>
      <c r="Y538" s="128" t="s">
        <v>794</v>
      </c>
      <c r="Z538" s="103"/>
      <c r="AA538" s="104" t="s">
        <v>416</v>
      </c>
      <c r="AB538" s="102"/>
      <c r="AC538" s="150"/>
      <c r="AD538" s="106" t="s">
        <v>416</v>
      </c>
      <c r="AE538" s="104" t="s">
        <v>416</v>
      </c>
      <c r="AF538" s="104" t="s">
        <v>416</v>
      </c>
      <c r="AG538" s="104" t="s">
        <v>416</v>
      </c>
      <c r="AH538" s="15"/>
      <c r="AI538" s="125" t="s">
        <v>494</v>
      </c>
      <c r="AJ538" s="9" t="s">
        <v>494</v>
      </c>
      <c r="AK538" s="31" t="s">
        <v>416</v>
      </c>
      <c r="AL538" s="31" t="s">
        <v>416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442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815</v>
      </c>
      <c r="BN538" s="129" t="s">
        <v>815</v>
      </c>
      <c r="BO538" s="129" t="s">
        <v>815</v>
      </c>
      <c r="BP538" s="18" t="s">
        <v>416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417</v>
      </c>
      <c r="E539" s="155">
        <v>280</v>
      </c>
      <c r="F539" s="125" t="s">
        <v>477</v>
      </c>
      <c r="G539" s="140" t="s">
        <v>443</v>
      </c>
      <c r="H539" s="105" t="s">
        <v>416</v>
      </c>
      <c r="I539" s="105" t="s">
        <v>416</v>
      </c>
      <c r="J539" s="104">
        <v>53</v>
      </c>
      <c r="K539" s="104">
        <v>109.8</v>
      </c>
      <c r="L539" s="104" t="s">
        <v>416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419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791</v>
      </c>
      <c r="Y539" s="128" t="s">
        <v>794</v>
      </c>
      <c r="Z539" s="103"/>
      <c r="AA539" s="104" t="s">
        <v>416</v>
      </c>
      <c r="AB539" s="102"/>
      <c r="AC539" s="150"/>
      <c r="AD539" s="106" t="s">
        <v>416</v>
      </c>
      <c r="AE539" s="104" t="s">
        <v>416</v>
      </c>
      <c r="AF539" s="104" t="s">
        <v>416</v>
      </c>
      <c r="AG539" s="104" t="s">
        <v>416</v>
      </c>
      <c r="AH539" s="15"/>
      <c r="AI539" s="125" t="s">
        <v>477</v>
      </c>
      <c r="AJ539" s="9" t="s">
        <v>477</v>
      </c>
      <c r="AK539" s="31" t="s">
        <v>416</v>
      </c>
      <c r="AL539" s="31" t="s">
        <v>416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419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815</v>
      </c>
      <c r="BN539" s="129" t="s">
        <v>815</v>
      </c>
      <c r="BO539" s="129" t="s">
        <v>815</v>
      </c>
      <c r="BP539" s="18" t="s">
        <v>416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416</v>
      </c>
      <c r="N540" s="126" t="s">
        <v>416</v>
      </c>
      <c r="O540" s="105"/>
      <c r="P540" s="105"/>
      <c r="Q540" s="104"/>
      <c r="R540" s="10" t="s">
        <v>978</v>
      </c>
      <c r="S540" s="127" t="s">
        <v>416</v>
      </c>
      <c r="T540" s="127" t="s">
        <v>416</v>
      </c>
      <c r="U540" s="11" t="s">
        <v>416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416</v>
      </c>
      <c r="AJ540" s="9" t="s">
        <v>416</v>
      </c>
      <c r="AK540" s="31">
        <v>0</v>
      </c>
      <c r="AL540" s="31">
        <v>0</v>
      </c>
      <c r="AM540" s="104" t="s">
        <v>416</v>
      </c>
      <c r="AN540" s="104" t="s">
        <v>416</v>
      </c>
      <c r="AO540" s="104" t="s">
        <v>416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416</v>
      </c>
      <c r="BD540" s="13" t="s">
        <v>416</v>
      </c>
      <c r="BE540" s="11" t="s">
        <v>416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416</v>
      </c>
      <c r="N541" s="126" t="s">
        <v>416</v>
      </c>
      <c r="O541" s="105"/>
      <c r="P541" s="105"/>
      <c r="Q541" s="104"/>
      <c r="R541" s="10" t="s">
        <v>978</v>
      </c>
      <c r="S541" s="127" t="s">
        <v>416</v>
      </c>
      <c r="T541" s="127" t="s">
        <v>416</v>
      </c>
      <c r="U541" s="11" t="s">
        <v>416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416</v>
      </c>
      <c r="AJ541" s="9" t="s">
        <v>416</v>
      </c>
      <c r="AK541" s="31">
        <v>0</v>
      </c>
      <c r="AL541" s="31">
        <v>0</v>
      </c>
      <c r="AM541" s="104" t="s">
        <v>416</v>
      </c>
      <c r="AN541" s="104" t="s">
        <v>416</v>
      </c>
      <c r="AO541" s="104" t="s">
        <v>416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416</v>
      </c>
      <c r="BD541" s="13" t="s">
        <v>416</v>
      </c>
      <c r="BE541" s="11" t="s">
        <v>416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417</v>
      </c>
      <c r="E542" s="155">
        <v>536</v>
      </c>
      <c r="F542" s="125" t="s">
        <v>477</v>
      </c>
      <c r="G542" s="140" t="s">
        <v>443</v>
      </c>
      <c r="H542" s="105" t="s">
        <v>416</v>
      </c>
      <c r="I542" s="105" t="s">
        <v>416</v>
      </c>
      <c r="J542" s="104">
        <v>70</v>
      </c>
      <c r="K542" s="104">
        <v>112.5</v>
      </c>
      <c r="L542" s="104" t="s">
        <v>416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419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791</v>
      </c>
      <c r="Y542" s="128" t="s">
        <v>794</v>
      </c>
      <c r="Z542" s="103"/>
      <c r="AA542" s="104" t="s">
        <v>416</v>
      </c>
      <c r="AB542" s="102"/>
      <c r="AC542" s="150"/>
      <c r="AD542" s="106"/>
      <c r="AE542" s="104"/>
      <c r="AF542" s="104"/>
      <c r="AG542" s="104"/>
      <c r="AH542" s="15"/>
      <c r="AI542" s="125" t="s">
        <v>477</v>
      </c>
      <c r="AJ542" s="9" t="s">
        <v>477</v>
      </c>
      <c r="AK542" s="31" t="s">
        <v>416</v>
      </c>
      <c r="AL542" s="31" t="s">
        <v>416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419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810</v>
      </c>
      <c r="BN542" s="129" t="s">
        <v>839</v>
      </c>
      <c r="BO542" s="129" t="s">
        <v>900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737</v>
      </c>
      <c r="E543" s="155"/>
      <c r="F543" s="125" t="s">
        <v>598</v>
      </c>
      <c r="G543" s="140" t="s">
        <v>599</v>
      </c>
      <c r="H543" s="105" t="s">
        <v>416</v>
      </c>
      <c r="I543" s="105" t="s">
        <v>416</v>
      </c>
      <c r="J543" s="104">
        <v>68</v>
      </c>
      <c r="K543" s="104">
        <v>77.212999999999994</v>
      </c>
      <c r="L543" s="104" t="s">
        <v>416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419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791</v>
      </c>
      <c r="Y543" s="128" t="s">
        <v>794</v>
      </c>
      <c r="Z543" s="103"/>
      <c r="AA543" s="104" t="s">
        <v>416</v>
      </c>
      <c r="AB543" s="102"/>
      <c r="AC543" s="150"/>
      <c r="AD543" s="106"/>
      <c r="AE543" s="104"/>
      <c r="AF543" s="104"/>
      <c r="AG543" s="104"/>
      <c r="AH543" s="15"/>
      <c r="AI543" s="125" t="s">
        <v>598</v>
      </c>
      <c r="AJ543" s="9" t="s">
        <v>598</v>
      </c>
      <c r="AK543" s="31" t="s">
        <v>416</v>
      </c>
      <c r="AL543" s="31" t="s">
        <v>416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419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810</v>
      </c>
      <c r="BN543" s="129" t="s">
        <v>839</v>
      </c>
      <c r="BO543" s="129" t="s">
        <v>900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642</v>
      </c>
      <c r="E544" s="155">
        <v>538</v>
      </c>
      <c r="F544" s="125" t="s">
        <v>430</v>
      </c>
      <c r="G544" s="140" t="s">
        <v>415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416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414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791</v>
      </c>
      <c r="Y544" s="128" t="s">
        <v>794</v>
      </c>
      <c r="Z544" s="103"/>
      <c r="AA544" s="104" t="s">
        <v>1796</v>
      </c>
      <c r="AB544" s="102" t="s">
        <v>783</v>
      </c>
      <c r="AC544" s="150"/>
      <c r="AD544" s="106">
        <v>0.33333333333333331</v>
      </c>
      <c r="AE544" s="104">
        <v>910</v>
      </c>
      <c r="AF544" s="104" t="s">
        <v>416</v>
      </c>
      <c r="AG544" s="104"/>
      <c r="AH544" s="15"/>
      <c r="AI544" s="125" t="s">
        <v>430</v>
      </c>
      <c r="AJ544" s="9" t="s">
        <v>430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414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815</v>
      </c>
      <c r="BN544" s="129" t="s">
        <v>815</v>
      </c>
      <c r="BO544" s="129" t="s">
        <v>815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416</v>
      </c>
      <c r="N545" s="126" t="s">
        <v>416</v>
      </c>
      <c r="O545" s="105"/>
      <c r="P545" s="105"/>
      <c r="Q545" s="104"/>
      <c r="R545" s="10" t="s">
        <v>978</v>
      </c>
      <c r="S545" s="127" t="s">
        <v>416</v>
      </c>
      <c r="T545" s="127" t="s">
        <v>416</v>
      </c>
      <c r="U545" s="11" t="s">
        <v>416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416</v>
      </c>
      <c r="AJ545" s="9" t="s">
        <v>416</v>
      </c>
      <c r="AK545" s="31">
        <v>0</v>
      </c>
      <c r="AL545" s="31">
        <v>0</v>
      </c>
      <c r="AM545" s="104" t="s">
        <v>416</v>
      </c>
      <c r="AN545" s="104" t="s">
        <v>416</v>
      </c>
      <c r="AO545" s="104" t="s">
        <v>416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416</v>
      </c>
      <c r="BD545" s="13" t="s">
        <v>416</v>
      </c>
      <c r="BE545" s="11" t="s">
        <v>416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416</v>
      </c>
      <c r="N546" s="126" t="s">
        <v>416</v>
      </c>
      <c r="O546" s="105"/>
      <c r="P546" s="105"/>
      <c r="Q546" s="104"/>
      <c r="R546" s="10" t="s">
        <v>978</v>
      </c>
      <c r="S546" s="127" t="s">
        <v>416</v>
      </c>
      <c r="T546" s="127" t="s">
        <v>416</v>
      </c>
      <c r="U546" s="11" t="s">
        <v>416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416</v>
      </c>
      <c r="AJ546" s="9" t="s">
        <v>416</v>
      </c>
      <c r="AK546" s="31">
        <v>0</v>
      </c>
      <c r="AL546" s="31">
        <v>0</v>
      </c>
      <c r="AM546" s="104" t="s">
        <v>416</v>
      </c>
      <c r="AN546" s="104" t="s">
        <v>416</v>
      </c>
      <c r="AO546" s="104" t="s">
        <v>416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416</v>
      </c>
      <c r="BD546" s="13" t="s">
        <v>416</v>
      </c>
      <c r="BE546" s="11" t="s">
        <v>416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691</v>
      </c>
      <c r="E547" s="155">
        <v>162</v>
      </c>
      <c r="F547" s="125" t="s">
        <v>598</v>
      </c>
      <c r="G547" s="140" t="s">
        <v>599</v>
      </c>
      <c r="H547" s="104" t="s">
        <v>416</v>
      </c>
      <c r="I547" s="104" t="s">
        <v>416</v>
      </c>
      <c r="J547" s="104">
        <v>56</v>
      </c>
      <c r="K547" s="104">
        <v>208.7</v>
      </c>
      <c r="L547" s="104" t="s">
        <v>416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419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791</v>
      </c>
      <c r="Y547" s="128" t="s">
        <v>794</v>
      </c>
      <c r="Z547" s="103"/>
      <c r="AA547" s="104" t="s">
        <v>416</v>
      </c>
      <c r="AB547" s="102"/>
      <c r="AC547" s="150"/>
      <c r="AD547" s="106"/>
      <c r="AE547" s="104"/>
      <c r="AF547" s="104"/>
      <c r="AG547" s="104"/>
      <c r="AH547" s="15"/>
      <c r="AI547" s="125" t="s">
        <v>598</v>
      </c>
      <c r="AJ547" s="9" t="s">
        <v>598</v>
      </c>
      <c r="AK547" s="31" t="s">
        <v>416</v>
      </c>
      <c r="AL547" s="31" t="s">
        <v>416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419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810</v>
      </c>
      <c r="BN547" s="129" t="s">
        <v>839</v>
      </c>
      <c r="BO547" s="129" t="s">
        <v>900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638</v>
      </c>
      <c r="E548" s="155">
        <v>162</v>
      </c>
      <c r="F548" s="125" t="s">
        <v>521</v>
      </c>
      <c r="G548" s="140" t="s">
        <v>521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442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791</v>
      </c>
      <c r="Y548" s="128" t="s">
        <v>794</v>
      </c>
      <c r="Z548" s="103"/>
      <c r="AA548" s="104">
        <v>1</v>
      </c>
      <c r="AB548" s="102" t="s">
        <v>788</v>
      </c>
      <c r="AC548" s="150" t="s">
        <v>789</v>
      </c>
      <c r="AD548" s="106">
        <v>0.33333333333333331</v>
      </c>
      <c r="AE548" s="104">
        <v>7309</v>
      </c>
      <c r="AF548" s="104" t="s">
        <v>416</v>
      </c>
      <c r="AG548" s="104" t="s">
        <v>416</v>
      </c>
      <c r="AH548" s="15"/>
      <c r="AI548" s="125" t="s">
        <v>521</v>
      </c>
      <c r="AJ548" s="9" t="s">
        <v>521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442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810</v>
      </c>
      <c r="BN548" s="129" t="s">
        <v>839</v>
      </c>
      <c r="BO548" s="129" t="s">
        <v>900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761</v>
      </c>
      <c r="E549" s="155">
        <v>543</v>
      </c>
      <c r="F549" s="125" t="s">
        <v>602</v>
      </c>
      <c r="G549" s="140" t="s">
        <v>603</v>
      </c>
      <c r="H549" s="105" t="s">
        <v>416</v>
      </c>
      <c r="I549" s="105"/>
      <c r="J549" s="104">
        <v>56</v>
      </c>
      <c r="K549" s="104">
        <v>202</v>
      </c>
      <c r="L549" s="104" t="s">
        <v>416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456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791</v>
      </c>
      <c r="Y549" s="128" t="s">
        <v>794</v>
      </c>
      <c r="Z549" s="103"/>
      <c r="AA549" s="104" t="s">
        <v>416</v>
      </c>
      <c r="AB549" s="102"/>
      <c r="AC549" s="150"/>
      <c r="AD549" s="106"/>
      <c r="AE549" s="104"/>
      <c r="AF549" s="104"/>
      <c r="AG549" s="104"/>
      <c r="AH549" s="15"/>
      <c r="AI549" s="125" t="s">
        <v>602</v>
      </c>
      <c r="AJ549" s="9" t="s">
        <v>602</v>
      </c>
      <c r="AK549" s="31" t="s">
        <v>416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456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810</v>
      </c>
      <c r="BN549" s="129" t="s">
        <v>839</v>
      </c>
      <c r="BO549" s="129" t="s">
        <v>900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759</v>
      </c>
      <c r="E550" s="155">
        <v>310</v>
      </c>
      <c r="F550" s="125" t="s">
        <v>602</v>
      </c>
      <c r="G550" s="140" t="s">
        <v>603</v>
      </c>
      <c r="H550" s="105" t="s">
        <v>416</v>
      </c>
      <c r="I550" s="105" t="s">
        <v>416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456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791</v>
      </c>
      <c r="Y550" s="128" t="s">
        <v>794</v>
      </c>
      <c r="Z550" s="103"/>
      <c r="AA550" s="104" t="s">
        <v>416</v>
      </c>
      <c r="AB550" s="102"/>
      <c r="AC550" s="150"/>
      <c r="AD550" s="106"/>
      <c r="AE550" s="104"/>
      <c r="AF550" s="104"/>
      <c r="AG550" s="104"/>
      <c r="AH550" s="15"/>
      <c r="AI550" s="125" t="s">
        <v>602</v>
      </c>
      <c r="AJ550" s="9" t="s">
        <v>602</v>
      </c>
      <c r="AK550" s="31" t="s">
        <v>416</v>
      </c>
      <c r="AL550" s="31" t="s">
        <v>416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456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810</v>
      </c>
      <c r="BN550" s="129" t="s">
        <v>839</v>
      </c>
      <c r="BO550" s="129" t="s">
        <v>900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719</v>
      </c>
      <c r="E551" s="155"/>
      <c r="F551" s="125" t="s">
        <v>602</v>
      </c>
      <c r="G551" s="140" t="s">
        <v>603</v>
      </c>
      <c r="H551" s="105" t="s">
        <v>416</v>
      </c>
      <c r="I551" s="105" t="s">
        <v>416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456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791</v>
      </c>
      <c r="Y551" s="128" t="s">
        <v>794</v>
      </c>
      <c r="Z551" s="103"/>
      <c r="AA551" s="104" t="s">
        <v>416</v>
      </c>
      <c r="AB551" s="102"/>
      <c r="AC551" s="150"/>
      <c r="AD551" s="106"/>
      <c r="AE551" s="104"/>
      <c r="AF551" s="104"/>
      <c r="AG551" s="104"/>
      <c r="AH551" s="15"/>
      <c r="AI551" s="125" t="s">
        <v>602</v>
      </c>
      <c r="AJ551" s="9" t="s">
        <v>602</v>
      </c>
      <c r="AK551" s="31" t="s">
        <v>416</v>
      </c>
      <c r="AL551" s="31" t="s">
        <v>416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456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810</v>
      </c>
      <c r="BN551" s="129" t="s">
        <v>839</v>
      </c>
      <c r="BO551" s="129" t="s">
        <v>900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760</v>
      </c>
      <c r="E552" s="155"/>
      <c r="F552" s="125" t="s">
        <v>494</v>
      </c>
      <c r="G552" s="140" t="s">
        <v>494</v>
      </c>
      <c r="H552" s="105" t="s">
        <v>416</v>
      </c>
      <c r="I552" s="105" t="s">
        <v>416</v>
      </c>
      <c r="J552" s="104">
        <v>56</v>
      </c>
      <c r="K552" s="104">
        <v>187.58</v>
      </c>
      <c r="L552" s="104" t="s">
        <v>416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442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791</v>
      </c>
      <c r="Y552" s="128" t="s">
        <v>794</v>
      </c>
      <c r="Z552" s="103"/>
      <c r="AA552" s="104" t="s">
        <v>416</v>
      </c>
      <c r="AB552" s="102"/>
      <c r="AC552" s="150"/>
      <c r="AD552" s="106"/>
      <c r="AE552" s="104"/>
      <c r="AF552" s="104"/>
      <c r="AG552" s="104"/>
      <c r="AH552" s="15"/>
      <c r="AI552" s="125" t="s">
        <v>494</v>
      </c>
      <c r="AJ552" s="9" t="s">
        <v>494</v>
      </c>
      <c r="AK552" s="31" t="s">
        <v>416</v>
      </c>
      <c r="AL552" s="31" t="s">
        <v>416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442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810</v>
      </c>
      <c r="BN552" s="129" t="s">
        <v>839</v>
      </c>
      <c r="BO552" s="129" t="s">
        <v>900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416</v>
      </c>
      <c r="N553" s="126" t="s">
        <v>416</v>
      </c>
      <c r="O553" s="105"/>
      <c r="P553" s="105"/>
      <c r="Q553" s="104"/>
      <c r="R553" s="10" t="s">
        <v>978</v>
      </c>
      <c r="S553" s="127" t="s">
        <v>416</v>
      </c>
      <c r="T553" s="127" t="s">
        <v>416</v>
      </c>
      <c r="U553" s="11" t="s">
        <v>416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416</v>
      </c>
      <c r="AJ553" s="9" t="s">
        <v>416</v>
      </c>
      <c r="AK553" s="31">
        <v>0</v>
      </c>
      <c r="AL553" s="31">
        <v>0</v>
      </c>
      <c r="AM553" s="104" t="s">
        <v>416</v>
      </c>
      <c r="AN553" s="104" t="s">
        <v>416</v>
      </c>
      <c r="AO553" s="104" t="s">
        <v>416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416</v>
      </c>
      <c r="BD553" s="13" t="s">
        <v>416</v>
      </c>
      <c r="BE553" s="11" t="s">
        <v>416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690</v>
      </c>
      <c r="E554" s="155">
        <v>548</v>
      </c>
      <c r="F554" s="125" t="s">
        <v>598</v>
      </c>
      <c r="G554" s="140" t="s">
        <v>599</v>
      </c>
      <c r="H554" s="105" t="s">
        <v>416</v>
      </c>
      <c r="I554" s="105" t="s">
        <v>416</v>
      </c>
      <c r="J554" s="104">
        <v>55</v>
      </c>
      <c r="K554" s="104">
        <v>102.55500000000001</v>
      </c>
      <c r="L554" s="104" t="s">
        <v>416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419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791</v>
      </c>
      <c r="Y554" s="128" t="s">
        <v>794</v>
      </c>
      <c r="Z554" s="103"/>
      <c r="AA554" s="104" t="s">
        <v>416</v>
      </c>
      <c r="AB554" s="102"/>
      <c r="AC554" s="150"/>
      <c r="AD554" s="106"/>
      <c r="AE554" s="104"/>
      <c r="AF554" s="104"/>
      <c r="AG554" s="104"/>
      <c r="AH554" s="15"/>
      <c r="AI554" s="125" t="s">
        <v>598</v>
      </c>
      <c r="AJ554" s="9" t="s">
        <v>598</v>
      </c>
      <c r="AK554" s="31" t="s">
        <v>416</v>
      </c>
      <c r="AL554" s="31" t="s">
        <v>416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419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810</v>
      </c>
      <c r="BN554" s="129" t="s">
        <v>839</v>
      </c>
      <c r="BO554" s="129" t="s">
        <v>900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718</v>
      </c>
      <c r="E555" s="155">
        <v>549</v>
      </c>
      <c r="F555" s="125" t="s">
        <v>598</v>
      </c>
      <c r="G555" s="140" t="s">
        <v>599</v>
      </c>
      <c r="H555" s="105" t="s">
        <v>416</v>
      </c>
      <c r="I555" s="105" t="s">
        <v>416</v>
      </c>
      <c r="J555" s="104">
        <v>55</v>
      </c>
      <c r="K555" s="104">
        <v>102.55500000000001</v>
      </c>
      <c r="L555" s="104" t="s">
        <v>416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419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791</v>
      </c>
      <c r="Y555" s="128" t="s">
        <v>794</v>
      </c>
      <c r="Z555" s="103"/>
      <c r="AA555" s="104" t="s">
        <v>416</v>
      </c>
      <c r="AB555" s="102"/>
      <c r="AC555" s="150"/>
      <c r="AD555" s="106"/>
      <c r="AE555" s="104"/>
      <c r="AF555" s="104"/>
      <c r="AG555" s="104"/>
      <c r="AH555" s="15"/>
      <c r="AI555" s="125" t="s">
        <v>598</v>
      </c>
      <c r="AJ555" s="9" t="s">
        <v>598</v>
      </c>
      <c r="AK555" s="31" t="s">
        <v>416</v>
      </c>
      <c r="AL555" s="31" t="s">
        <v>416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419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810</v>
      </c>
      <c r="BN555" s="129" t="s">
        <v>839</v>
      </c>
      <c r="BO555" s="129" t="s">
        <v>900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702</v>
      </c>
      <c r="E556" s="155">
        <v>550</v>
      </c>
      <c r="F556" s="125" t="s">
        <v>605</v>
      </c>
      <c r="G556" s="140" t="s">
        <v>606</v>
      </c>
      <c r="H556" s="105" t="s">
        <v>416</v>
      </c>
      <c r="I556" s="105" t="s">
        <v>416</v>
      </c>
      <c r="J556" s="104">
        <v>55</v>
      </c>
      <c r="K556" s="104">
        <v>103.696</v>
      </c>
      <c r="L556" s="104" t="s">
        <v>416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442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791</v>
      </c>
      <c r="Y556" s="128" t="s">
        <v>794</v>
      </c>
      <c r="Z556" s="103"/>
      <c r="AA556" s="104" t="s">
        <v>416</v>
      </c>
      <c r="AB556" s="102"/>
      <c r="AC556" s="150"/>
      <c r="AD556" s="106"/>
      <c r="AE556" s="104"/>
      <c r="AF556" s="104"/>
      <c r="AG556" s="104"/>
      <c r="AH556" s="15"/>
      <c r="AI556" s="125" t="s">
        <v>605</v>
      </c>
      <c r="AJ556" s="9" t="s">
        <v>605</v>
      </c>
      <c r="AK556" s="31" t="s">
        <v>416</v>
      </c>
      <c r="AL556" s="31" t="s">
        <v>416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442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810</v>
      </c>
      <c r="BN556" s="129" t="s">
        <v>839</v>
      </c>
      <c r="BO556" s="129" t="s">
        <v>900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667</v>
      </c>
      <c r="E557" s="155">
        <v>552</v>
      </c>
      <c r="F557" s="125" t="s">
        <v>430</v>
      </c>
      <c r="G557" s="140" t="s">
        <v>415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416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414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791</v>
      </c>
      <c r="Y557" s="128" t="s">
        <v>794</v>
      </c>
      <c r="Z557" s="103"/>
      <c r="AA557" s="104">
        <v>1</v>
      </c>
      <c r="AB557" s="102" t="s">
        <v>783</v>
      </c>
      <c r="AC557" s="150" t="s">
        <v>778</v>
      </c>
      <c r="AD557" s="106">
        <v>0.29166666666666669</v>
      </c>
      <c r="AE557" s="104" t="s">
        <v>416</v>
      </c>
      <c r="AF557" s="104"/>
      <c r="AG557" s="104"/>
      <c r="AH557" s="15"/>
      <c r="AI557" s="125" t="s">
        <v>430</v>
      </c>
      <c r="AJ557" s="9" t="s">
        <v>430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414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810</v>
      </c>
      <c r="BN557" s="129" t="s">
        <v>839</v>
      </c>
      <c r="BO557" s="129" t="s">
        <v>900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745</v>
      </c>
      <c r="E558" s="155">
        <v>552</v>
      </c>
      <c r="F558" s="125" t="s">
        <v>549</v>
      </c>
      <c r="G558" s="140" t="s">
        <v>525</v>
      </c>
      <c r="H558" s="105" t="s">
        <v>416</v>
      </c>
      <c r="I558" s="105" t="s">
        <v>416</v>
      </c>
      <c r="J558" s="104">
        <v>55</v>
      </c>
      <c r="K558" s="104">
        <v>155.39599999999999</v>
      </c>
      <c r="L558" s="104" t="s">
        <v>416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419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791</v>
      </c>
      <c r="Y558" s="128" t="s">
        <v>794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549</v>
      </c>
      <c r="AJ558" s="9" t="s">
        <v>549</v>
      </c>
      <c r="AK558" s="31" t="s">
        <v>416</v>
      </c>
      <c r="AL558" s="31" t="s">
        <v>416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419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817</v>
      </c>
      <c r="BN558" s="129" t="s">
        <v>833</v>
      </c>
      <c r="BO558" s="129" t="s">
        <v>929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771</v>
      </c>
      <c r="E559" s="155">
        <v>553</v>
      </c>
      <c r="F559" s="125" t="s">
        <v>549</v>
      </c>
      <c r="G559" s="140" t="s">
        <v>525</v>
      </c>
      <c r="H559" s="105" t="s">
        <v>416</v>
      </c>
      <c r="I559" s="105" t="s">
        <v>416</v>
      </c>
      <c r="J559" s="104">
        <v>55</v>
      </c>
      <c r="K559" s="104">
        <v>155.37899999999999</v>
      </c>
      <c r="L559" s="104" t="s">
        <v>416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419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791</v>
      </c>
      <c r="Y559" s="128" t="s">
        <v>794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549</v>
      </c>
      <c r="AJ559" s="9" t="s">
        <v>549</v>
      </c>
      <c r="AK559" s="31" t="s">
        <v>416</v>
      </c>
      <c r="AL559" s="31" t="s">
        <v>416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419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817</v>
      </c>
      <c r="BN559" s="129" t="s">
        <v>833</v>
      </c>
      <c r="BO559" s="129" t="s">
        <v>929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673</v>
      </c>
      <c r="E560" s="155"/>
      <c r="F560" s="125" t="s">
        <v>549</v>
      </c>
      <c r="G560" s="140" t="s">
        <v>525</v>
      </c>
      <c r="H560" s="105"/>
      <c r="I560" s="105"/>
      <c r="J560" s="104">
        <v>55</v>
      </c>
      <c r="K560" s="104">
        <v>155.36799999999999</v>
      </c>
      <c r="L560" s="104" t="s">
        <v>416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419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791</v>
      </c>
      <c r="Y560" s="128" t="s">
        <v>794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549</v>
      </c>
      <c r="AJ560" s="9" t="s">
        <v>549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419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817</v>
      </c>
      <c r="BN560" s="129" t="s">
        <v>833</v>
      </c>
      <c r="BO560" s="129" t="s">
        <v>929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653</v>
      </c>
      <c r="E561" s="155">
        <v>554</v>
      </c>
      <c r="F561" s="125" t="s">
        <v>430</v>
      </c>
      <c r="G561" s="140" t="s">
        <v>415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416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414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786</v>
      </c>
      <c r="Y561" s="128" t="s">
        <v>794</v>
      </c>
      <c r="Z561" s="103"/>
      <c r="AA561" s="104">
        <v>1</v>
      </c>
      <c r="AB561" s="102" t="s">
        <v>783</v>
      </c>
      <c r="AC561" s="150"/>
      <c r="AD561" s="106">
        <v>0.375</v>
      </c>
      <c r="AE561" s="104">
        <v>7663</v>
      </c>
      <c r="AF561" s="104" t="s">
        <v>416</v>
      </c>
      <c r="AG561" s="104"/>
      <c r="AH561" s="15"/>
      <c r="AI561" s="125" t="s">
        <v>430</v>
      </c>
      <c r="AJ561" s="9" t="s">
        <v>430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414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815</v>
      </c>
      <c r="BN561" s="129" t="s">
        <v>815</v>
      </c>
      <c r="BO561" s="129" t="s">
        <v>815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653</v>
      </c>
      <c r="E562" s="155">
        <v>554</v>
      </c>
      <c r="F562" s="125" t="s">
        <v>430</v>
      </c>
      <c r="G562" s="140" t="s">
        <v>415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416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414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791</v>
      </c>
      <c r="Y562" s="128" t="s">
        <v>794</v>
      </c>
      <c r="Z562" s="103"/>
      <c r="AA562" s="104">
        <v>1</v>
      </c>
      <c r="AB562" s="102" t="s">
        <v>783</v>
      </c>
      <c r="AC562" s="150" t="s">
        <v>778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430</v>
      </c>
      <c r="AJ562" s="9" t="s">
        <v>430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414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815</v>
      </c>
      <c r="BN562" s="129" t="s">
        <v>815</v>
      </c>
      <c r="BO562" s="129" t="s">
        <v>815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715</v>
      </c>
      <c r="E563" s="155">
        <v>557</v>
      </c>
      <c r="F563" s="125" t="s">
        <v>598</v>
      </c>
      <c r="G563" s="140" t="s">
        <v>599</v>
      </c>
      <c r="H563" s="105" t="s">
        <v>416</v>
      </c>
      <c r="I563" s="105" t="s">
        <v>416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419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791</v>
      </c>
      <c r="Y563" s="128" t="s">
        <v>794</v>
      </c>
      <c r="Z563" s="103"/>
      <c r="AA563" s="104" t="s">
        <v>416</v>
      </c>
      <c r="AB563" s="102"/>
      <c r="AC563" s="150"/>
      <c r="AD563" s="106"/>
      <c r="AE563" s="104"/>
      <c r="AF563" s="104"/>
      <c r="AG563" s="104"/>
      <c r="AH563" s="15"/>
      <c r="AI563" s="125" t="s">
        <v>598</v>
      </c>
      <c r="AJ563" s="9" t="s">
        <v>598</v>
      </c>
      <c r="AK563" s="31" t="s">
        <v>416</v>
      </c>
      <c r="AL563" s="31" t="s">
        <v>416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419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810</v>
      </c>
      <c r="BN563" s="129" t="s">
        <v>839</v>
      </c>
      <c r="BO563" s="129" t="s">
        <v>900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696</v>
      </c>
      <c r="E564" s="155">
        <v>492</v>
      </c>
      <c r="F564" s="125" t="s">
        <v>494</v>
      </c>
      <c r="G564" s="140" t="s">
        <v>494</v>
      </c>
      <c r="H564" s="105" t="s">
        <v>416</v>
      </c>
      <c r="I564" s="105" t="s">
        <v>416</v>
      </c>
      <c r="J564" s="104">
        <v>53</v>
      </c>
      <c r="K564" s="104">
        <v>109.25</v>
      </c>
      <c r="L564" s="104" t="s">
        <v>416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442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791</v>
      </c>
      <c r="Y564" s="128" t="s">
        <v>794</v>
      </c>
      <c r="Z564" s="103"/>
      <c r="AA564" s="104" t="s">
        <v>416</v>
      </c>
      <c r="AB564" s="102"/>
      <c r="AC564" s="150"/>
      <c r="AD564" s="106"/>
      <c r="AE564" s="104"/>
      <c r="AF564" s="104"/>
      <c r="AG564" s="104"/>
      <c r="AH564" s="15"/>
      <c r="AI564" s="125" t="s">
        <v>494</v>
      </c>
      <c r="AJ564" s="9" t="s">
        <v>494</v>
      </c>
      <c r="AK564" s="31" t="s">
        <v>416</v>
      </c>
      <c r="AL564" s="31" t="s">
        <v>416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442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815</v>
      </c>
      <c r="BN564" s="129" t="s">
        <v>815</v>
      </c>
      <c r="BO564" s="129" t="s">
        <v>815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417</v>
      </c>
      <c r="E565" s="155">
        <v>559</v>
      </c>
      <c r="F565" s="125" t="s">
        <v>477</v>
      </c>
      <c r="G565" s="140" t="s">
        <v>443</v>
      </c>
      <c r="H565" s="105" t="s">
        <v>416</v>
      </c>
      <c r="I565" s="105" t="s">
        <v>416</v>
      </c>
      <c r="J565" s="104">
        <v>30</v>
      </c>
      <c r="K565" s="104">
        <v>111.64</v>
      </c>
      <c r="L565" s="104" t="s">
        <v>416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419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791</v>
      </c>
      <c r="Y565" s="128" t="s">
        <v>794</v>
      </c>
      <c r="Z565" s="103"/>
      <c r="AA565" s="104" t="s">
        <v>416</v>
      </c>
      <c r="AB565" s="102"/>
      <c r="AC565" s="150"/>
      <c r="AD565" s="106"/>
      <c r="AE565" s="104"/>
      <c r="AF565" s="104"/>
      <c r="AG565" s="104"/>
      <c r="AH565" s="15"/>
      <c r="AI565" s="125" t="s">
        <v>477</v>
      </c>
      <c r="AJ565" s="9" t="s">
        <v>477</v>
      </c>
      <c r="AK565" s="31" t="s">
        <v>416</v>
      </c>
      <c r="AL565" s="31" t="s">
        <v>416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419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815</v>
      </c>
      <c r="BN565" s="129" t="s">
        <v>815</v>
      </c>
      <c r="BO565" s="129" t="s">
        <v>815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677</v>
      </c>
      <c r="E566" s="155">
        <v>559</v>
      </c>
      <c r="F566" s="125" t="s">
        <v>572</v>
      </c>
      <c r="G566" s="140" t="s">
        <v>573</v>
      </c>
      <c r="H566" s="105" t="s">
        <v>416</v>
      </c>
      <c r="I566" s="105" t="s">
        <v>416</v>
      </c>
      <c r="J566" s="104">
        <v>53</v>
      </c>
      <c r="K566" s="104">
        <v>116.8</v>
      </c>
      <c r="L566" s="104" t="s">
        <v>416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447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791</v>
      </c>
      <c r="Y566" s="128" t="s">
        <v>794</v>
      </c>
      <c r="Z566" s="103"/>
      <c r="AA566" s="104" t="s">
        <v>416</v>
      </c>
      <c r="AB566" s="102"/>
      <c r="AC566" s="150"/>
      <c r="AD566" s="106"/>
      <c r="AE566" s="104"/>
      <c r="AF566" s="104"/>
      <c r="AG566" s="104"/>
      <c r="AH566" s="15"/>
      <c r="AI566" s="125" t="s">
        <v>572</v>
      </c>
      <c r="AJ566" s="9" t="s">
        <v>572</v>
      </c>
      <c r="AK566" s="31" t="s">
        <v>416</v>
      </c>
      <c r="AL566" s="31" t="s">
        <v>416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447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815</v>
      </c>
      <c r="BN566" s="129" t="s">
        <v>815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416</v>
      </c>
      <c r="N567" s="126" t="s">
        <v>416</v>
      </c>
      <c r="O567" s="105"/>
      <c r="P567" s="105"/>
      <c r="Q567" s="104"/>
      <c r="R567" s="10" t="s">
        <v>978</v>
      </c>
      <c r="S567" s="127" t="s">
        <v>416</v>
      </c>
      <c r="T567" s="127" t="s">
        <v>416</v>
      </c>
      <c r="U567" s="11" t="s">
        <v>416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416</v>
      </c>
      <c r="AJ567" s="9" t="s">
        <v>416</v>
      </c>
      <c r="AK567" s="31">
        <v>0</v>
      </c>
      <c r="AL567" s="31">
        <v>0</v>
      </c>
      <c r="AM567" s="104" t="s">
        <v>416</v>
      </c>
      <c r="AN567" s="104" t="s">
        <v>416</v>
      </c>
      <c r="AO567" s="104" t="s">
        <v>416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416</v>
      </c>
      <c r="BD567" s="13" t="s">
        <v>416</v>
      </c>
      <c r="BE567" s="11" t="s">
        <v>416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644</v>
      </c>
      <c r="B568" s="101"/>
      <c r="C568" s="134" t="s">
        <v>1713</v>
      </c>
      <c r="D568" s="103" t="s">
        <v>644</v>
      </c>
      <c r="E568" s="155">
        <v>562</v>
      </c>
      <c r="F568" s="125" t="s">
        <v>439</v>
      </c>
      <c r="G568" s="140" t="s">
        <v>435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434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791</v>
      </c>
      <c r="Y568" s="128"/>
      <c r="Z568" s="103"/>
      <c r="AA568" s="104">
        <v>1</v>
      </c>
      <c r="AB568" s="102" t="s">
        <v>783</v>
      </c>
      <c r="AC568" s="150"/>
      <c r="AD568" s="106">
        <v>0.33333333333333331</v>
      </c>
      <c r="AE568" s="104">
        <v>6527</v>
      </c>
      <c r="AF568" s="104" t="s">
        <v>416</v>
      </c>
      <c r="AG568" s="104"/>
      <c r="AH568" s="15"/>
      <c r="AI568" s="125" t="s">
        <v>439</v>
      </c>
      <c r="AJ568" s="9" t="s">
        <v>439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434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638</v>
      </c>
      <c r="E569" s="155">
        <v>162</v>
      </c>
      <c r="F569" s="125" t="s">
        <v>521</v>
      </c>
      <c r="G569" s="140" t="s">
        <v>521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442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791</v>
      </c>
      <c r="Y569" s="128"/>
      <c r="Z569" s="103"/>
      <c r="AA569" s="104">
        <v>1</v>
      </c>
      <c r="AB569" s="102" t="s">
        <v>788</v>
      </c>
      <c r="AC569" s="150" t="s">
        <v>789</v>
      </c>
      <c r="AD569" s="106">
        <v>0.33333333333333331</v>
      </c>
      <c r="AE569" s="104">
        <v>7309</v>
      </c>
      <c r="AF569" s="104" t="s">
        <v>416</v>
      </c>
      <c r="AG569" s="104" t="s">
        <v>416</v>
      </c>
      <c r="AH569" s="15"/>
      <c r="AI569" s="125" t="s">
        <v>521</v>
      </c>
      <c r="AJ569" s="9" t="s">
        <v>521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442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810</v>
      </c>
      <c r="BN569" s="129" t="s">
        <v>839</v>
      </c>
      <c r="BO569" s="129" t="s">
        <v>900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708</v>
      </c>
      <c r="E570" s="155"/>
      <c r="F570" s="125" t="s">
        <v>494</v>
      </c>
      <c r="G570" s="140" t="s">
        <v>494</v>
      </c>
      <c r="H570" s="105" t="s">
        <v>416</v>
      </c>
      <c r="I570" s="105" t="s">
        <v>416</v>
      </c>
      <c r="J570" s="104">
        <v>55</v>
      </c>
      <c r="K570" s="104">
        <v>134.9</v>
      </c>
      <c r="L570" s="104" t="s">
        <v>416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442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791</v>
      </c>
      <c r="Y570" s="128"/>
      <c r="Z570" s="103"/>
      <c r="AA570" s="104" t="s">
        <v>416</v>
      </c>
      <c r="AB570" s="102"/>
      <c r="AC570" s="150"/>
      <c r="AD570" s="106"/>
      <c r="AE570" s="104"/>
      <c r="AF570" s="104"/>
      <c r="AG570" s="104"/>
      <c r="AH570" s="15"/>
      <c r="AI570" s="125" t="s">
        <v>494</v>
      </c>
      <c r="AJ570" s="9" t="s">
        <v>494</v>
      </c>
      <c r="AK570" s="31" t="s">
        <v>416</v>
      </c>
      <c r="AL570" s="31" t="s">
        <v>416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442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810</v>
      </c>
      <c r="BN570" s="129" t="s">
        <v>839</v>
      </c>
      <c r="BO570" s="129" t="s">
        <v>821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696</v>
      </c>
      <c r="E571" s="155">
        <v>492</v>
      </c>
      <c r="F571" s="125" t="s">
        <v>494</v>
      </c>
      <c r="G571" s="140" t="s">
        <v>494</v>
      </c>
      <c r="H571" s="105" t="s">
        <v>416</v>
      </c>
      <c r="I571" s="105" t="s">
        <v>416</v>
      </c>
      <c r="J571" s="104">
        <v>53</v>
      </c>
      <c r="K571" s="104">
        <v>109.25</v>
      </c>
      <c r="L571" s="104" t="s">
        <v>416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442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791</v>
      </c>
      <c r="Y571" s="128"/>
      <c r="Z571" s="103"/>
      <c r="AA571" s="104" t="s">
        <v>416</v>
      </c>
      <c r="AB571" s="102"/>
      <c r="AC571" s="150"/>
      <c r="AD571" s="106"/>
      <c r="AE571" s="104"/>
      <c r="AF571" s="104"/>
      <c r="AG571" s="104"/>
      <c r="AH571" s="15"/>
      <c r="AI571" s="125" t="s">
        <v>494</v>
      </c>
      <c r="AJ571" s="9" t="s">
        <v>494</v>
      </c>
      <c r="AK571" s="31" t="s">
        <v>416</v>
      </c>
      <c r="AL571" s="31" t="s">
        <v>416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442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810</v>
      </c>
      <c r="BN571" s="129" t="s">
        <v>839</v>
      </c>
      <c r="BO571" s="129" t="s">
        <v>900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416</v>
      </c>
      <c r="N572" s="126" t="s">
        <v>416</v>
      </c>
      <c r="O572" s="105"/>
      <c r="P572" s="105"/>
      <c r="Q572" s="104"/>
      <c r="R572" s="10" t="s">
        <v>978</v>
      </c>
      <c r="S572" s="127" t="s">
        <v>416</v>
      </c>
      <c r="T572" s="127" t="s">
        <v>416</v>
      </c>
      <c r="U572" s="11" t="s">
        <v>416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416</v>
      </c>
      <c r="AJ572" s="9" t="s">
        <v>416</v>
      </c>
      <c r="AK572" s="31">
        <v>0</v>
      </c>
      <c r="AL572" s="31">
        <v>0</v>
      </c>
      <c r="AM572" s="104" t="s">
        <v>416</v>
      </c>
      <c r="AN572" s="104" t="s">
        <v>416</v>
      </c>
      <c r="AO572" s="104" t="s">
        <v>416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416</v>
      </c>
      <c r="BD572" s="13" t="s">
        <v>416</v>
      </c>
      <c r="BE572" s="11" t="s">
        <v>416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644</v>
      </c>
      <c r="B573" s="101"/>
      <c r="C573" s="134" t="s">
        <v>1713</v>
      </c>
      <c r="D573" s="103" t="s">
        <v>644</v>
      </c>
      <c r="E573" s="155">
        <v>562</v>
      </c>
      <c r="F573" s="125" t="s">
        <v>439</v>
      </c>
      <c r="G573" s="140" t="s">
        <v>435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434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791</v>
      </c>
      <c r="Y573" s="128"/>
      <c r="Z573" s="103"/>
      <c r="AA573" s="104">
        <v>1</v>
      </c>
      <c r="AB573" s="102" t="s">
        <v>783</v>
      </c>
      <c r="AC573" s="150"/>
      <c r="AD573" s="106">
        <v>0.33333333333333331</v>
      </c>
      <c r="AE573" s="104">
        <v>6527</v>
      </c>
      <c r="AF573" s="104" t="s">
        <v>416</v>
      </c>
      <c r="AG573" s="104"/>
      <c r="AH573" s="15"/>
      <c r="AI573" s="125" t="s">
        <v>439</v>
      </c>
      <c r="AJ573" s="9" t="s">
        <v>439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434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737</v>
      </c>
      <c r="E574" s="155"/>
      <c r="F574" s="125" t="s">
        <v>598</v>
      </c>
      <c r="G574" s="140" t="s">
        <v>599</v>
      </c>
      <c r="H574" s="105" t="s">
        <v>416</v>
      </c>
      <c r="I574" s="105"/>
      <c r="J574" s="104">
        <v>68</v>
      </c>
      <c r="K574" s="104">
        <v>76.262</v>
      </c>
      <c r="L574" s="104" t="s">
        <v>416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419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791</v>
      </c>
      <c r="Y574" s="128"/>
      <c r="Z574" s="103"/>
      <c r="AA574" s="104" t="s">
        <v>416</v>
      </c>
      <c r="AB574" s="102"/>
      <c r="AC574" s="150"/>
      <c r="AD574" s="106"/>
      <c r="AE574" s="104"/>
      <c r="AF574" s="104"/>
      <c r="AG574" s="104"/>
      <c r="AH574" s="15"/>
      <c r="AI574" s="125" t="s">
        <v>598</v>
      </c>
      <c r="AJ574" s="9" t="s">
        <v>598</v>
      </c>
      <c r="AK574" s="31" t="s">
        <v>416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419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815</v>
      </c>
      <c r="BN574" s="129" t="s">
        <v>815</v>
      </c>
      <c r="BO574" s="129" t="s">
        <v>815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575</v>
      </c>
      <c r="E575" s="155">
        <v>193</v>
      </c>
      <c r="F575" s="125" t="s">
        <v>483</v>
      </c>
      <c r="G575" s="140" t="s">
        <v>483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442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791</v>
      </c>
      <c r="Y575" s="128"/>
      <c r="Z575" s="103"/>
      <c r="AA575" s="104" t="s">
        <v>1711</v>
      </c>
      <c r="AB575" s="102" t="s">
        <v>783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416</v>
      </c>
      <c r="AH575" s="15"/>
      <c r="AI575" s="125" t="s">
        <v>483</v>
      </c>
      <c r="AJ575" s="9" t="s">
        <v>483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442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807</v>
      </c>
      <c r="BN575" s="129" t="s">
        <v>827</v>
      </c>
      <c r="BO575" s="129" t="s">
        <v>943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416</v>
      </c>
      <c r="N576" s="126" t="s">
        <v>416</v>
      </c>
      <c r="O576" s="105"/>
      <c r="P576" s="105"/>
      <c r="Q576" s="104"/>
      <c r="R576" s="10" t="s">
        <v>978</v>
      </c>
      <c r="S576" s="127" t="s">
        <v>416</v>
      </c>
      <c r="T576" s="127" t="s">
        <v>416</v>
      </c>
      <c r="U576" s="11" t="s">
        <v>416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416</v>
      </c>
      <c r="AJ576" s="9" t="s">
        <v>416</v>
      </c>
      <c r="AK576" s="31">
        <v>0</v>
      </c>
      <c r="AL576" s="31">
        <v>0</v>
      </c>
      <c r="AM576" s="104" t="s">
        <v>416</v>
      </c>
      <c r="AN576" s="104" t="s">
        <v>416</v>
      </c>
      <c r="AO576" s="104" t="s">
        <v>416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416</v>
      </c>
      <c r="BD576" s="13" t="s">
        <v>416</v>
      </c>
      <c r="BE576" s="11" t="s">
        <v>416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416</v>
      </c>
      <c r="N577" s="126" t="s">
        <v>416</v>
      </c>
      <c r="O577" s="105"/>
      <c r="P577" s="105"/>
      <c r="Q577" s="104"/>
      <c r="R577" s="10" t="s">
        <v>978</v>
      </c>
      <c r="S577" s="127" t="s">
        <v>416</v>
      </c>
      <c r="T577" s="127" t="s">
        <v>416</v>
      </c>
      <c r="U577" s="11" t="s">
        <v>416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416</v>
      </c>
      <c r="AJ577" s="9" t="s">
        <v>416</v>
      </c>
      <c r="AK577" s="31">
        <v>0</v>
      </c>
      <c r="AL577" s="31">
        <v>0</v>
      </c>
      <c r="AM577" s="104" t="s">
        <v>416</v>
      </c>
      <c r="AN577" s="104" t="s">
        <v>416</v>
      </c>
      <c r="AO577" s="104" t="s">
        <v>416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416</v>
      </c>
      <c r="BD577" s="13" t="s">
        <v>416</v>
      </c>
      <c r="BE577" s="11" t="s">
        <v>416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691</v>
      </c>
      <c r="E578" s="155">
        <v>162</v>
      </c>
      <c r="F578" s="125" t="s">
        <v>598</v>
      </c>
      <c r="G578" s="140" t="s">
        <v>599</v>
      </c>
      <c r="H578" s="104" t="s">
        <v>416</v>
      </c>
      <c r="I578" s="104" t="s">
        <v>416</v>
      </c>
      <c r="J578" s="104">
        <v>56</v>
      </c>
      <c r="K578" s="104">
        <v>208.75</v>
      </c>
      <c r="L578" s="104" t="s">
        <v>416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419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791</v>
      </c>
      <c r="Y578" s="128"/>
      <c r="Z578" s="103"/>
      <c r="AA578" s="104" t="s">
        <v>416</v>
      </c>
      <c r="AB578" s="102"/>
      <c r="AC578" s="150"/>
      <c r="AD578" s="106"/>
      <c r="AE578" s="104"/>
      <c r="AF578" s="104"/>
      <c r="AG578" s="104"/>
      <c r="AH578" s="15"/>
      <c r="AI578" s="125" t="s">
        <v>598</v>
      </c>
      <c r="AJ578" s="9" t="s">
        <v>598</v>
      </c>
      <c r="AK578" s="31" t="s">
        <v>416</v>
      </c>
      <c r="AL578" s="31" t="s">
        <v>416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419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811</v>
      </c>
      <c r="BN578" s="129" t="s">
        <v>840</v>
      </c>
      <c r="BO578" s="129" t="s">
        <v>891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638</v>
      </c>
      <c r="E579" s="155">
        <v>162</v>
      </c>
      <c r="F579" s="125" t="s">
        <v>521</v>
      </c>
      <c r="G579" s="140" t="s">
        <v>521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442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786</v>
      </c>
      <c r="Y579" s="128"/>
      <c r="Z579" s="103"/>
      <c r="AA579" s="104">
        <v>1</v>
      </c>
      <c r="AB579" s="102" t="s">
        <v>788</v>
      </c>
      <c r="AC579" s="150" t="s">
        <v>789</v>
      </c>
      <c r="AD579" s="106">
        <v>0.33333333333333331</v>
      </c>
      <c r="AE579" s="104">
        <v>7309</v>
      </c>
      <c r="AF579" s="104" t="s">
        <v>416</v>
      </c>
      <c r="AG579" s="104" t="s">
        <v>416</v>
      </c>
      <c r="AH579" s="15"/>
      <c r="AI579" s="125" t="s">
        <v>521</v>
      </c>
      <c r="AJ579" s="9" t="s">
        <v>521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442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810</v>
      </c>
      <c r="BN579" s="129" t="s">
        <v>830</v>
      </c>
      <c r="BO579" s="129" t="s">
        <v>938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651</v>
      </c>
      <c r="E580" s="155">
        <v>574</v>
      </c>
      <c r="F580" s="125" t="s">
        <v>579</v>
      </c>
      <c r="G580" s="140" t="s">
        <v>580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456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791</v>
      </c>
      <c r="Y580" s="128"/>
      <c r="Z580" s="103"/>
      <c r="AA580" s="104">
        <v>1</v>
      </c>
      <c r="AB580" s="102" t="s">
        <v>783</v>
      </c>
      <c r="AC580" s="150"/>
      <c r="AD580" s="106">
        <v>0.29166666666666669</v>
      </c>
      <c r="AE580" s="104">
        <v>7629</v>
      </c>
      <c r="AF580" s="104" t="s">
        <v>416</v>
      </c>
      <c r="AG580" s="104" t="s">
        <v>416</v>
      </c>
      <c r="AH580" s="15"/>
      <c r="AI580" s="125" t="s">
        <v>579</v>
      </c>
      <c r="AJ580" s="9" t="s">
        <v>579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456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815</v>
      </c>
      <c r="BN580" s="129" t="s">
        <v>815</v>
      </c>
      <c r="BO580" s="129" t="s">
        <v>815</v>
      </c>
      <c r="BP580" s="18" t="s">
        <v>416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761</v>
      </c>
      <c r="E581" s="155">
        <v>543</v>
      </c>
      <c r="F581" s="125" t="s">
        <v>602</v>
      </c>
      <c r="G581" s="140" t="s">
        <v>603</v>
      </c>
      <c r="H581" s="105" t="s">
        <v>416</v>
      </c>
      <c r="I581" s="105"/>
      <c r="J581" s="104">
        <v>56</v>
      </c>
      <c r="K581" s="104">
        <v>202</v>
      </c>
      <c r="L581" s="104" t="s">
        <v>416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456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791</v>
      </c>
      <c r="Y581" s="128"/>
      <c r="Z581" s="103"/>
      <c r="AA581" s="104" t="s">
        <v>416</v>
      </c>
      <c r="AB581" s="102"/>
      <c r="AC581" s="150"/>
      <c r="AD581" s="106"/>
      <c r="AE581" s="104"/>
      <c r="AF581" s="104"/>
      <c r="AG581" s="104"/>
      <c r="AH581" s="15"/>
      <c r="AI581" s="125" t="s">
        <v>602</v>
      </c>
      <c r="AJ581" s="9" t="s">
        <v>602</v>
      </c>
      <c r="AK581" s="31" t="s">
        <v>416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456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810</v>
      </c>
      <c r="BN581" s="129" t="s">
        <v>839</v>
      </c>
      <c r="BO581" s="129" t="s">
        <v>900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642</v>
      </c>
      <c r="E582" s="155"/>
      <c r="F582" s="125" t="s">
        <v>430</v>
      </c>
      <c r="G582" s="140" t="s">
        <v>415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414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791</v>
      </c>
      <c r="Y582" s="128"/>
      <c r="Z582" s="103"/>
      <c r="AA582" s="104">
        <v>1</v>
      </c>
      <c r="AB582" s="102" t="s">
        <v>783</v>
      </c>
      <c r="AC582" s="150" t="s">
        <v>778</v>
      </c>
      <c r="AD582" s="106">
        <v>0.41666666666666669</v>
      </c>
      <c r="AE582" s="104" t="s">
        <v>416</v>
      </c>
      <c r="AF582" s="104"/>
      <c r="AG582" s="104"/>
      <c r="AH582" s="15"/>
      <c r="AI582" s="125" t="s">
        <v>430</v>
      </c>
      <c r="AJ582" s="9" t="s">
        <v>430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414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815</v>
      </c>
      <c r="BN582" s="129" t="s">
        <v>815</v>
      </c>
      <c r="BO582" s="129" t="s">
        <v>815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759</v>
      </c>
      <c r="E583" s="155">
        <v>310</v>
      </c>
      <c r="F583" s="125" t="s">
        <v>602</v>
      </c>
      <c r="G583" s="140" t="s">
        <v>603</v>
      </c>
      <c r="H583" s="105" t="s">
        <v>416</v>
      </c>
      <c r="I583" s="105" t="s">
        <v>416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456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791</v>
      </c>
      <c r="Y583" s="128"/>
      <c r="Z583" s="103"/>
      <c r="AA583" s="104" t="s">
        <v>416</v>
      </c>
      <c r="AB583" s="102"/>
      <c r="AC583" s="150"/>
      <c r="AD583" s="106"/>
      <c r="AE583" s="104"/>
      <c r="AF583" s="104"/>
      <c r="AG583" s="104"/>
      <c r="AH583" s="15"/>
      <c r="AI583" s="125" t="s">
        <v>602</v>
      </c>
      <c r="AJ583" s="9" t="s">
        <v>602</v>
      </c>
      <c r="AK583" s="31" t="s">
        <v>416</v>
      </c>
      <c r="AL583" s="31" t="s">
        <v>416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456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810</v>
      </c>
      <c r="BN583" s="129" t="s">
        <v>839</v>
      </c>
      <c r="BO583" s="129" t="s">
        <v>900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719</v>
      </c>
      <c r="E584" s="155"/>
      <c r="F584" s="125" t="s">
        <v>602</v>
      </c>
      <c r="G584" s="140" t="s">
        <v>603</v>
      </c>
      <c r="H584" s="105" t="s">
        <v>416</v>
      </c>
      <c r="I584" s="105" t="s">
        <v>416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456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791</v>
      </c>
      <c r="Y584" s="128"/>
      <c r="Z584" s="103"/>
      <c r="AA584" s="104" t="s">
        <v>416</v>
      </c>
      <c r="AB584" s="102"/>
      <c r="AC584" s="150"/>
      <c r="AD584" s="106"/>
      <c r="AE584" s="104"/>
      <c r="AF584" s="104"/>
      <c r="AG584" s="104"/>
      <c r="AH584" s="15"/>
      <c r="AI584" s="125" t="s">
        <v>602</v>
      </c>
      <c r="AJ584" s="9" t="s">
        <v>602</v>
      </c>
      <c r="AK584" s="31" t="s">
        <v>416</v>
      </c>
      <c r="AL584" s="31" t="s">
        <v>416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456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810</v>
      </c>
      <c r="BN584" s="129" t="s">
        <v>839</v>
      </c>
      <c r="BO584" s="129" t="s">
        <v>900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760</v>
      </c>
      <c r="E585" s="155"/>
      <c r="F585" s="125" t="s">
        <v>494</v>
      </c>
      <c r="G585" s="140" t="s">
        <v>494</v>
      </c>
      <c r="H585" s="105" t="s">
        <v>416</v>
      </c>
      <c r="I585" s="105" t="s">
        <v>416</v>
      </c>
      <c r="J585" s="104">
        <v>56</v>
      </c>
      <c r="K585" s="104">
        <v>187.58</v>
      </c>
      <c r="L585" s="104" t="s">
        <v>416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442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791</v>
      </c>
      <c r="Y585" s="128"/>
      <c r="Z585" s="103"/>
      <c r="AA585" s="104" t="s">
        <v>416</v>
      </c>
      <c r="AB585" s="102"/>
      <c r="AC585" s="150"/>
      <c r="AD585" s="106"/>
      <c r="AE585" s="104"/>
      <c r="AF585" s="104"/>
      <c r="AG585" s="104"/>
      <c r="AH585" s="15"/>
      <c r="AI585" s="125" t="s">
        <v>494</v>
      </c>
      <c r="AJ585" s="9" t="s">
        <v>494</v>
      </c>
      <c r="AK585" s="31" t="s">
        <v>416</v>
      </c>
      <c r="AL585" s="31" t="s">
        <v>416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442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810</v>
      </c>
      <c r="BN585" s="129" t="s">
        <v>839</v>
      </c>
      <c r="BO585" s="129" t="s">
        <v>900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702</v>
      </c>
      <c r="E586" s="155">
        <v>580</v>
      </c>
      <c r="F586" s="125" t="s">
        <v>605</v>
      </c>
      <c r="G586" s="140" t="s">
        <v>606</v>
      </c>
      <c r="H586" s="105" t="s">
        <v>416</v>
      </c>
      <c r="I586" s="105" t="s">
        <v>416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442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791</v>
      </c>
      <c r="Y586" s="128"/>
      <c r="Z586" s="103"/>
      <c r="AA586" s="104" t="s">
        <v>416</v>
      </c>
      <c r="AB586" s="102"/>
      <c r="AC586" s="150"/>
      <c r="AD586" s="106"/>
      <c r="AE586" s="104"/>
      <c r="AF586" s="104"/>
      <c r="AG586" s="104"/>
      <c r="AH586" s="15"/>
      <c r="AI586" s="125" t="s">
        <v>605</v>
      </c>
      <c r="AJ586" s="9" t="s">
        <v>605</v>
      </c>
      <c r="AK586" s="31" t="s">
        <v>416</v>
      </c>
      <c r="AL586" s="31" t="s">
        <v>416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442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815</v>
      </c>
      <c r="BN586" s="129" t="s">
        <v>815</v>
      </c>
      <c r="BO586" s="129" t="s">
        <v>815</v>
      </c>
      <c r="BP586" s="18" t="s">
        <v>416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669</v>
      </c>
      <c r="E587" s="155"/>
      <c r="F587" s="125" t="s">
        <v>430</v>
      </c>
      <c r="G587" s="140" t="s">
        <v>415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416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414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791</v>
      </c>
      <c r="Y587" s="128"/>
      <c r="Z587" s="103"/>
      <c r="AA587" s="104">
        <v>1</v>
      </c>
      <c r="AB587" s="102" t="s">
        <v>783</v>
      </c>
      <c r="AC587" s="150" t="s">
        <v>778</v>
      </c>
      <c r="AD587" s="106">
        <v>0.29166666666666669</v>
      </c>
      <c r="AE587" s="104"/>
      <c r="AF587" s="104"/>
      <c r="AG587" s="104" t="s">
        <v>416</v>
      </c>
      <c r="AH587" s="15"/>
      <c r="AI587" s="125" t="s">
        <v>430</v>
      </c>
      <c r="AJ587" s="9" t="s">
        <v>430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416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414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815</v>
      </c>
      <c r="BN587" s="129" t="s">
        <v>815</v>
      </c>
      <c r="BO587" s="129" t="s">
        <v>815</v>
      </c>
      <c r="BP587" s="18" t="s">
        <v>416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630</v>
      </c>
      <c r="E588" s="155"/>
      <c r="F588" s="125" t="s">
        <v>521</v>
      </c>
      <c r="G588" s="140" t="s">
        <v>521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442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791</v>
      </c>
      <c r="Y588" s="128"/>
      <c r="Z588" s="103"/>
      <c r="AA588" s="104">
        <v>1</v>
      </c>
      <c r="AB588" s="102" t="s">
        <v>783</v>
      </c>
      <c r="AC588" s="150" t="s">
        <v>778</v>
      </c>
      <c r="AD588" s="106">
        <v>0.29166666666666669</v>
      </c>
      <c r="AE588" s="104">
        <v>6239</v>
      </c>
      <c r="AF588" s="104">
        <v>6809</v>
      </c>
      <c r="AG588" s="104" t="s">
        <v>416</v>
      </c>
      <c r="AH588" s="15"/>
      <c r="AI588" s="125" t="s">
        <v>521</v>
      </c>
      <c r="AJ588" s="9" t="s">
        <v>521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442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815</v>
      </c>
      <c r="BN588" s="129" t="s">
        <v>815</v>
      </c>
      <c r="BO588" s="129" t="s">
        <v>815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652</v>
      </c>
      <c r="E589" s="155">
        <v>582</v>
      </c>
      <c r="F589" s="125" t="s">
        <v>579</v>
      </c>
      <c r="G589" s="140" t="s">
        <v>580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456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791</v>
      </c>
      <c r="Y589" s="128"/>
      <c r="Z589" s="103"/>
      <c r="AA589" s="104">
        <v>1</v>
      </c>
      <c r="AB589" s="102" t="s">
        <v>783</v>
      </c>
      <c r="AC589" s="150" t="s">
        <v>778</v>
      </c>
      <c r="AD589" s="106">
        <v>0.29166666666666669</v>
      </c>
      <c r="AE589" s="104">
        <v>7694</v>
      </c>
      <c r="AF589" s="104" t="s">
        <v>416</v>
      </c>
      <c r="AG589" s="104" t="s">
        <v>416</v>
      </c>
      <c r="AH589" s="15"/>
      <c r="AI589" s="125" t="s">
        <v>579</v>
      </c>
      <c r="AJ589" s="9" t="s">
        <v>579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456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811</v>
      </c>
      <c r="BN589" s="129" t="s">
        <v>840</v>
      </c>
      <c r="BO589" s="129" t="s">
        <v>891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667</v>
      </c>
      <c r="E590" s="155">
        <v>584</v>
      </c>
      <c r="F590" s="125" t="s">
        <v>430</v>
      </c>
      <c r="G590" s="140" t="s">
        <v>415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416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414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791</v>
      </c>
      <c r="Y590" s="128"/>
      <c r="Z590" s="103"/>
      <c r="AA590" s="104">
        <v>1</v>
      </c>
      <c r="AB590" s="102" t="s">
        <v>783</v>
      </c>
      <c r="AC590" s="150" t="s">
        <v>778</v>
      </c>
      <c r="AD590" s="106">
        <v>0.33333333333333331</v>
      </c>
      <c r="AE590" s="104" t="s">
        <v>416</v>
      </c>
      <c r="AF590" s="104"/>
      <c r="AG590" s="104"/>
      <c r="AH590" s="15"/>
      <c r="AI590" s="125" t="s">
        <v>430</v>
      </c>
      <c r="AJ590" s="9" t="s">
        <v>430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414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810</v>
      </c>
      <c r="BN590" s="129" t="s">
        <v>839</v>
      </c>
      <c r="BO590" s="129" t="s">
        <v>900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771</v>
      </c>
      <c r="E591" s="155">
        <v>584</v>
      </c>
      <c r="F591" s="125" t="s">
        <v>549</v>
      </c>
      <c r="G591" s="140" t="s">
        <v>525</v>
      </c>
      <c r="H591" s="105" t="s">
        <v>416</v>
      </c>
      <c r="I591" s="105" t="s">
        <v>416</v>
      </c>
      <c r="J591" s="104">
        <v>48</v>
      </c>
      <c r="K591" s="104">
        <v>155.62299999999999</v>
      </c>
      <c r="L591" s="104" t="s">
        <v>416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419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791</v>
      </c>
      <c r="Y591" s="128"/>
      <c r="Z591" s="103"/>
      <c r="AA591" s="104" t="s">
        <v>416</v>
      </c>
      <c r="AB591" s="102"/>
      <c r="AC591" s="150"/>
      <c r="AD591" s="106"/>
      <c r="AE591" s="104"/>
      <c r="AF591" s="104"/>
      <c r="AG591" s="104"/>
      <c r="AH591" s="15"/>
      <c r="AI591" s="125" t="s">
        <v>549</v>
      </c>
      <c r="AJ591" s="9" t="s">
        <v>549</v>
      </c>
      <c r="AK591" s="31" t="s">
        <v>416</v>
      </c>
      <c r="AL591" s="31" t="s">
        <v>416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419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817</v>
      </c>
      <c r="BN591" s="129" t="s">
        <v>833</v>
      </c>
      <c r="BO591" s="129" t="s">
        <v>919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673</v>
      </c>
      <c r="E592" s="155">
        <v>585</v>
      </c>
      <c r="F592" s="125" t="s">
        <v>549</v>
      </c>
      <c r="G592" s="140" t="s">
        <v>525</v>
      </c>
      <c r="H592" s="105" t="s">
        <v>416</v>
      </c>
      <c r="I592" s="105" t="s">
        <v>416</v>
      </c>
      <c r="J592" s="104">
        <v>48</v>
      </c>
      <c r="K592" s="104">
        <v>155.691</v>
      </c>
      <c r="L592" s="104" t="s">
        <v>416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419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791</v>
      </c>
      <c r="Y592" s="128"/>
      <c r="Z592" s="103"/>
      <c r="AA592" s="104" t="s">
        <v>416</v>
      </c>
      <c r="AB592" s="102"/>
      <c r="AC592" s="150"/>
      <c r="AD592" s="106"/>
      <c r="AE592" s="104"/>
      <c r="AF592" s="104"/>
      <c r="AG592" s="104"/>
      <c r="AH592" s="15"/>
      <c r="AI592" s="125" t="s">
        <v>549</v>
      </c>
      <c r="AJ592" s="9" t="s">
        <v>549</v>
      </c>
      <c r="AK592" s="31" t="s">
        <v>416</v>
      </c>
      <c r="AL592" s="31" t="s">
        <v>416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419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817</v>
      </c>
      <c r="BN592" s="129" t="s">
        <v>833</v>
      </c>
      <c r="BO592" s="129" t="s">
        <v>919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745</v>
      </c>
      <c r="E593" s="155">
        <v>586</v>
      </c>
      <c r="F593" s="125" t="s">
        <v>549</v>
      </c>
      <c r="G593" s="140" t="s">
        <v>525</v>
      </c>
      <c r="H593" s="105" t="s">
        <v>416</v>
      </c>
      <c r="I593" s="105" t="s">
        <v>416</v>
      </c>
      <c r="J593" s="104">
        <v>48</v>
      </c>
      <c r="K593" s="104">
        <v>156.005</v>
      </c>
      <c r="L593" s="104" t="s">
        <v>416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419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791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549</v>
      </c>
      <c r="AJ593" s="9" t="s">
        <v>549</v>
      </c>
      <c r="AK593" s="31" t="s">
        <v>416</v>
      </c>
      <c r="AL593" s="31" t="s">
        <v>416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419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817</v>
      </c>
      <c r="BN593" s="129" t="s">
        <v>833</v>
      </c>
      <c r="BO593" s="129" t="s">
        <v>919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653</v>
      </c>
      <c r="E594" s="155">
        <v>554</v>
      </c>
      <c r="F594" s="125" t="s">
        <v>430</v>
      </c>
      <c r="G594" s="140" t="s">
        <v>415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416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414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786</v>
      </c>
      <c r="Y594" s="128"/>
      <c r="Z594" s="103"/>
      <c r="AA594" s="104">
        <v>1</v>
      </c>
      <c r="AB594" s="125" t="s">
        <v>783</v>
      </c>
      <c r="AC594" s="125" t="s">
        <v>778</v>
      </c>
      <c r="AD594" s="106">
        <v>0.29166666666666669</v>
      </c>
      <c r="AE594" s="104">
        <v>7663</v>
      </c>
      <c r="AF594" s="104" t="s">
        <v>416</v>
      </c>
      <c r="AG594" s="104"/>
      <c r="AH594" s="15"/>
      <c r="AI594" s="125" t="s">
        <v>430</v>
      </c>
      <c r="AJ594" s="9" t="s">
        <v>430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414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815</v>
      </c>
      <c r="BN594" s="129" t="s">
        <v>815</v>
      </c>
      <c r="BO594" s="129" t="s">
        <v>815</v>
      </c>
      <c r="BP594" s="18" t="s">
        <v>416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654</v>
      </c>
      <c r="E595" s="155">
        <v>589</v>
      </c>
      <c r="F595" s="125" t="s">
        <v>430</v>
      </c>
      <c r="G595" s="140" t="s">
        <v>415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416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414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786</v>
      </c>
      <c r="Y595" s="128"/>
      <c r="Z595" s="103"/>
      <c r="AA595" s="104">
        <v>1</v>
      </c>
      <c r="AB595" s="102" t="s">
        <v>783</v>
      </c>
      <c r="AC595" s="150" t="s">
        <v>778</v>
      </c>
      <c r="AD595" s="106">
        <v>0.29166666666666669</v>
      </c>
      <c r="AE595" s="104">
        <v>9038</v>
      </c>
      <c r="AF595" s="104" t="s">
        <v>416</v>
      </c>
      <c r="AG595" s="104" t="s">
        <v>416</v>
      </c>
      <c r="AH595" s="15"/>
      <c r="AI595" s="125" t="s">
        <v>430</v>
      </c>
      <c r="AJ595" s="9" t="s">
        <v>430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414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815</v>
      </c>
      <c r="BN595" s="129" t="s">
        <v>815</v>
      </c>
      <c r="BO595" s="129" t="s">
        <v>815</v>
      </c>
      <c r="BP595" s="18" t="s">
        <v>416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679</v>
      </c>
      <c r="E596" s="155">
        <v>557</v>
      </c>
      <c r="F596" s="125" t="s">
        <v>605</v>
      </c>
      <c r="G596" s="140" t="s">
        <v>606</v>
      </c>
      <c r="H596" s="105" t="s">
        <v>416</v>
      </c>
      <c r="I596" s="105" t="s">
        <v>416</v>
      </c>
      <c r="J596" s="104">
        <v>92</v>
      </c>
      <c r="K596" s="104">
        <v>87.2</v>
      </c>
      <c r="L596" s="104" t="s">
        <v>416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442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791</v>
      </c>
      <c r="Y596" s="128"/>
      <c r="Z596" s="103"/>
      <c r="AA596" s="104" t="s">
        <v>416</v>
      </c>
      <c r="AB596" s="102"/>
      <c r="AC596" s="150"/>
      <c r="AD596" s="106"/>
      <c r="AE596" s="104"/>
      <c r="AF596" s="104"/>
      <c r="AG596" s="104"/>
      <c r="AH596" s="15"/>
      <c r="AI596" s="125" t="s">
        <v>605</v>
      </c>
      <c r="AJ596" s="9" t="s">
        <v>605</v>
      </c>
      <c r="AK596" s="31" t="s">
        <v>416</v>
      </c>
      <c r="AL596" s="31" t="s">
        <v>416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442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811</v>
      </c>
      <c r="BN596" s="129" t="s">
        <v>840</v>
      </c>
      <c r="BO596" s="129" t="s">
        <v>945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687</v>
      </c>
      <c r="E597" s="155">
        <v>557</v>
      </c>
      <c r="F597" s="125" t="s">
        <v>605</v>
      </c>
      <c r="G597" s="140" t="s">
        <v>606</v>
      </c>
      <c r="H597" s="105" t="s">
        <v>416</v>
      </c>
      <c r="I597" s="105" t="s">
        <v>416</v>
      </c>
      <c r="J597" s="104">
        <v>92</v>
      </c>
      <c r="K597" s="104">
        <v>87.2</v>
      </c>
      <c r="L597" s="104" t="s">
        <v>416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442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791</v>
      </c>
      <c r="Y597" s="128"/>
      <c r="Z597" s="103"/>
      <c r="AA597" s="104" t="s">
        <v>416</v>
      </c>
      <c r="AB597" s="102"/>
      <c r="AC597" s="150"/>
      <c r="AD597" s="106"/>
      <c r="AE597" s="104"/>
      <c r="AF597" s="104"/>
      <c r="AG597" s="104"/>
      <c r="AH597" s="15"/>
      <c r="AI597" s="125" t="s">
        <v>605</v>
      </c>
      <c r="AJ597" s="9" t="s">
        <v>605</v>
      </c>
      <c r="AK597" s="31" t="s">
        <v>416</v>
      </c>
      <c r="AL597" s="31" t="s">
        <v>416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442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811</v>
      </c>
      <c r="BN597" s="129" t="s">
        <v>840</v>
      </c>
      <c r="BO597" s="129" t="s">
        <v>945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739</v>
      </c>
      <c r="E598" s="155">
        <v>557</v>
      </c>
      <c r="F598" s="125" t="s">
        <v>605</v>
      </c>
      <c r="G598" s="140" t="s">
        <v>606</v>
      </c>
      <c r="H598" s="105" t="s">
        <v>416</v>
      </c>
      <c r="I598" s="105" t="s">
        <v>416</v>
      </c>
      <c r="J598" s="104">
        <v>92</v>
      </c>
      <c r="K598" s="104">
        <v>87.2</v>
      </c>
      <c r="L598" s="104" t="s">
        <v>416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442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791</v>
      </c>
      <c r="Y598" s="128"/>
      <c r="Z598" s="103"/>
      <c r="AA598" s="104" t="s">
        <v>416</v>
      </c>
      <c r="AB598" s="102"/>
      <c r="AC598" s="150"/>
      <c r="AD598" s="106"/>
      <c r="AE598" s="104"/>
      <c r="AF598" s="104"/>
      <c r="AG598" s="104"/>
      <c r="AH598" s="15"/>
      <c r="AI598" s="125" t="s">
        <v>605</v>
      </c>
      <c r="AJ598" s="9" t="s">
        <v>605</v>
      </c>
      <c r="AK598" s="31" t="s">
        <v>416</v>
      </c>
      <c r="AL598" s="31" t="s">
        <v>416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442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811</v>
      </c>
      <c r="BN598" s="129" t="s">
        <v>840</v>
      </c>
      <c r="BO598" s="129" t="s">
        <v>945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715</v>
      </c>
      <c r="E599" s="155">
        <v>557</v>
      </c>
      <c r="F599" s="125" t="s">
        <v>598</v>
      </c>
      <c r="G599" s="140" t="s">
        <v>599</v>
      </c>
      <c r="H599" s="105" t="s">
        <v>416</v>
      </c>
      <c r="I599" s="105" t="s">
        <v>416</v>
      </c>
      <c r="J599" s="104">
        <v>92</v>
      </c>
      <c r="K599" s="104">
        <v>106.7</v>
      </c>
      <c r="L599" s="104" t="s">
        <v>416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419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791</v>
      </c>
      <c r="Y599" s="128"/>
      <c r="Z599" s="103"/>
      <c r="AA599" s="104" t="s">
        <v>416</v>
      </c>
      <c r="AB599" s="102"/>
      <c r="AC599" s="150"/>
      <c r="AD599" s="106"/>
      <c r="AE599" s="104"/>
      <c r="AF599" s="104"/>
      <c r="AG599" s="104"/>
      <c r="AH599" s="15"/>
      <c r="AI599" s="125" t="s">
        <v>598</v>
      </c>
      <c r="AJ599" s="9" t="s">
        <v>598</v>
      </c>
      <c r="AK599" s="31" t="s">
        <v>416</v>
      </c>
      <c r="AL599" s="31" t="s">
        <v>416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419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817</v>
      </c>
      <c r="BN599" s="129" t="s">
        <v>833</v>
      </c>
      <c r="BO599" s="129" t="s">
        <v>919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696</v>
      </c>
      <c r="E600" s="155">
        <v>492</v>
      </c>
      <c r="F600" s="125" t="s">
        <v>494</v>
      </c>
      <c r="G600" s="140" t="s">
        <v>494</v>
      </c>
      <c r="H600" s="105" t="s">
        <v>416</v>
      </c>
      <c r="I600" s="105" t="s">
        <v>416</v>
      </c>
      <c r="J600" s="104">
        <v>53</v>
      </c>
      <c r="K600" s="104">
        <v>109.25</v>
      </c>
      <c r="L600" s="104" t="s">
        <v>416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442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791</v>
      </c>
      <c r="Y600" s="128"/>
      <c r="Z600" s="103"/>
      <c r="AA600" s="104" t="s">
        <v>416</v>
      </c>
      <c r="AB600" s="102"/>
      <c r="AC600" s="150"/>
      <c r="AD600" s="106"/>
      <c r="AE600" s="104"/>
      <c r="AF600" s="104"/>
      <c r="AG600" s="104"/>
      <c r="AH600" s="15"/>
      <c r="AI600" s="125" t="s">
        <v>494</v>
      </c>
      <c r="AJ600" s="9" t="s">
        <v>494</v>
      </c>
      <c r="AK600" s="31" t="s">
        <v>416</v>
      </c>
      <c r="AL600" s="31" t="s">
        <v>416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442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811</v>
      </c>
      <c r="BN600" s="129" t="s">
        <v>840</v>
      </c>
      <c r="BO600" s="129" t="s">
        <v>891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417</v>
      </c>
      <c r="E601" s="155">
        <v>559</v>
      </c>
      <c r="F601" s="125" t="s">
        <v>477</v>
      </c>
      <c r="G601" s="140" t="s">
        <v>443</v>
      </c>
      <c r="H601" s="105" t="s">
        <v>416</v>
      </c>
      <c r="I601" s="105" t="s">
        <v>416</v>
      </c>
      <c r="J601" s="104">
        <v>30</v>
      </c>
      <c r="K601" s="104">
        <v>111.98</v>
      </c>
      <c r="L601" s="104" t="s">
        <v>416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419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791</v>
      </c>
      <c r="Y601" s="128"/>
      <c r="Z601" s="103"/>
      <c r="AA601" s="104" t="s">
        <v>416</v>
      </c>
      <c r="AB601" s="102"/>
      <c r="AC601" s="150"/>
      <c r="AD601" s="106"/>
      <c r="AE601" s="104"/>
      <c r="AF601" s="104"/>
      <c r="AG601" s="104"/>
      <c r="AH601" s="15"/>
      <c r="AI601" s="125" t="s">
        <v>477</v>
      </c>
      <c r="AJ601" s="9" t="s">
        <v>477</v>
      </c>
      <c r="AK601" s="31" t="s">
        <v>416</v>
      </c>
      <c r="AL601" s="31" t="s">
        <v>416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419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817</v>
      </c>
      <c r="BN601" s="129" t="s">
        <v>833</v>
      </c>
      <c r="BO601" s="129" t="s">
        <v>919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644</v>
      </c>
      <c r="E603" s="155">
        <v>562</v>
      </c>
      <c r="F603" s="125" t="s">
        <v>439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791</v>
      </c>
      <c r="Y603" s="128" t="s">
        <v>794</v>
      </c>
      <c r="Z603" s="103"/>
      <c r="AA603" s="104">
        <v>1</v>
      </c>
      <c r="AB603" s="102" t="s">
        <v>783</v>
      </c>
      <c r="AC603" s="150"/>
      <c r="AD603" s="106">
        <v>0.33333333333333331</v>
      </c>
      <c r="AE603" s="104">
        <v>6527</v>
      </c>
      <c r="AF603" s="104" t="s">
        <v>416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807</v>
      </c>
      <c r="BN603" s="129" t="s">
        <v>837</v>
      </c>
      <c r="BO603" s="129" t="s">
        <v>914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417</v>
      </c>
      <c r="E604" s="155">
        <v>536</v>
      </c>
      <c r="F604" s="125" t="s">
        <v>477</v>
      </c>
      <c r="G604" s="140" t="str">
        <f>IF(D604="","*",VLOOKUP(F604,BS_ATIVIDADE[],3,FALSE))</f>
        <v>EXPANSÃO</v>
      </c>
      <c r="H604" s="105" t="s">
        <v>416</v>
      </c>
      <c r="I604" s="105" t="s">
        <v>416</v>
      </c>
      <c r="J604" s="104">
        <v>70</v>
      </c>
      <c r="K604" s="104">
        <v>112.5</v>
      </c>
      <c r="L604" s="104" t="s">
        <v>416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791</v>
      </c>
      <c r="Y604" s="128" t="s">
        <v>794</v>
      </c>
      <c r="Z604" s="103"/>
      <c r="AA604" s="104" t="s">
        <v>416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812</v>
      </c>
      <c r="BN604" s="129" t="s">
        <v>840</v>
      </c>
      <c r="BO604" s="129" t="s">
        <v>902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737</v>
      </c>
      <c r="E605" s="155"/>
      <c r="F605" s="125" t="s">
        <v>598</v>
      </c>
      <c r="G605" s="140" t="str">
        <f>IF(D605="","*",VLOOKUP(F605,BS_ATIVIDADE[],3,FALSE))</f>
        <v>SOLDA</v>
      </c>
      <c r="H605" s="105" t="s">
        <v>416</v>
      </c>
      <c r="I605" s="105" t="s">
        <v>416</v>
      </c>
      <c r="J605" s="104">
        <v>68</v>
      </c>
      <c r="K605" s="104">
        <v>77.212999999999994</v>
      </c>
      <c r="L605" s="104" t="s">
        <v>416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791</v>
      </c>
      <c r="Y605" s="128" t="s">
        <v>794</v>
      </c>
      <c r="Z605" s="103"/>
      <c r="AA605" s="104" t="s">
        <v>416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416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810</v>
      </c>
      <c r="BN605" s="129" t="s">
        <v>839</v>
      </c>
      <c r="BO605" s="129" t="s">
        <v>900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575</v>
      </c>
      <c r="E607" s="155">
        <v>193</v>
      </c>
      <c r="F607" s="125" t="s">
        <v>483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786</v>
      </c>
      <c r="Y607" s="128" t="s">
        <v>794</v>
      </c>
      <c r="Z607" s="103"/>
      <c r="AA607" s="104" t="s">
        <v>1903</v>
      </c>
      <c r="AB607" s="102" t="s">
        <v>783</v>
      </c>
      <c r="AC607" s="150" t="s">
        <v>778</v>
      </c>
      <c r="AD607" s="106">
        <v>0.375</v>
      </c>
      <c r="AE607" s="104" t="s">
        <v>416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810</v>
      </c>
      <c r="BN607" s="129" t="s">
        <v>830</v>
      </c>
      <c r="BO607" s="129" t="s">
        <v>927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544</v>
      </c>
      <c r="E608" s="155">
        <v>601</v>
      </c>
      <c r="F608" s="125" t="s">
        <v>437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786</v>
      </c>
      <c r="Y608" s="128" t="s">
        <v>785</v>
      </c>
      <c r="Z608" s="103"/>
      <c r="AA608" s="104">
        <v>1</v>
      </c>
      <c r="AB608" s="102" t="s">
        <v>783</v>
      </c>
      <c r="AC608" s="150" t="s">
        <v>778</v>
      </c>
      <c r="AD608" s="106">
        <v>0.29166666666666669</v>
      </c>
      <c r="AE608" s="104" t="s">
        <v>416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815</v>
      </c>
      <c r="BN608" s="129" t="s">
        <v>815</v>
      </c>
      <c r="BO608" s="129" t="s">
        <v>815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691</v>
      </c>
      <c r="E609" s="155">
        <v>162</v>
      </c>
      <c r="F609" s="125" t="s">
        <v>598</v>
      </c>
      <c r="G609" s="140" t="str">
        <f>IF(D609="","*",VLOOKUP(F609,BS_ATIVIDADE[],3,FALSE))</f>
        <v>SOLDA</v>
      </c>
      <c r="H609" s="104" t="s">
        <v>416</v>
      </c>
      <c r="I609" s="104" t="s">
        <v>416</v>
      </c>
      <c r="J609" s="104">
        <v>56</v>
      </c>
      <c r="K609" s="104">
        <v>208.75</v>
      </c>
      <c r="L609" s="104" t="s">
        <v>416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791</v>
      </c>
      <c r="Y609" s="128" t="s">
        <v>794</v>
      </c>
      <c r="Z609" s="103"/>
      <c r="AA609" s="104" t="s">
        <v>416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817</v>
      </c>
      <c r="BN609" s="129" t="s">
        <v>833</v>
      </c>
      <c r="BO609" s="129" t="s">
        <v>919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638</v>
      </c>
      <c r="E610" s="155">
        <v>162</v>
      </c>
      <c r="F610" s="125" t="s">
        <v>521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791</v>
      </c>
      <c r="Y610" s="128" t="s">
        <v>794</v>
      </c>
      <c r="Z610" s="103"/>
      <c r="AA610" s="104">
        <v>1</v>
      </c>
      <c r="AB610" s="102" t="s">
        <v>788</v>
      </c>
      <c r="AC610" s="150" t="s">
        <v>789</v>
      </c>
      <c r="AD610" s="106">
        <v>0.33333333333333331</v>
      </c>
      <c r="AE610" s="104">
        <v>7309</v>
      </c>
      <c r="AF610" s="104" t="s">
        <v>416</v>
      </c>
      <c r="AG610" s="104" t="s">
        <v>416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810</v>
      </c>
      <c r="BN610" s="129" t="s">
        <v>839</v>
      </c>
      <c r="BO610" s="129" t="s">
        <v>900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761</v>
      </c>
      <c r="E611" s="155">
        <v>543</v>
      </c>
      <c r="F611" s="125" t="s">
        <v>602</v>
      </c>
      <c r="G611" s="140" t="str">
        <f>IF(D611="","*",VLOOKUP(F611,BS_ATIVIDADE[],3,FALSE))</f>
        <v>DORMENTE - SUBSTITUIÇÂO</v>
      </c>
      <c r="H611" s="105" t="s">
        <v>416</v>
      </c>
      <c r="I611" s="105"/>
      <c r="J611" s="104">
        <v>56</v>
      </c>
      <c r="K611" s="104">
        <v>202</v>
      </c>
      <c r="L611" s="104" t="s">
        <v>416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791</v>
      </c>
      <c r="Y611" s="128" t="s">
        <v>794</v>
      </c>
      <c r="Z611" s="103"/>
      <c r="AA611" s="104" t="s">
        <v>416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810</v>
      </c>
      <c r="BN611" s="129" t="s">
        <v>839</v>
      </c>
      <c r="BO611" s="129" t="s">
        <v>900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651</v>
      </c>
      <c r="E612" s="155">
        <v>605</v>
      </c>
      <c r="F612" s="125" t="s">
        <v>579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791</v>
      </c>
      <c r="Y612" s="128" t="s">
        <v>794</v>
      </c>
      <c r="Z612" s="103"/>
      <c r="AA612" s="104">
        <v>1</v>
      </c>
      <c r="AB612" s="102" t="s">
        <v>783</v>
      </c>
      <c r="AC612" s="150"/>
      <c r="AD612" s="106">
        <v>0.29166666666666669</v>
      </c>
      <c r="AE612" s="104">
        <v>7629</v>
      </c>
      <c r="AF612" s="104" t="s">
        <v>416</v>
      </c>
      <c r="AG612" s="104" t="s">
        <v>416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810</v>
      </c>
      <c r="BN612" s="129" t="s">
        <v>839</v>
      </c>
      <c r="BO612" s="129" t="s">
        <v>900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759</v>
      </c>
      <c r="E613" s="155">
        <v>310</v>
      </c>
      <c r="F613" s="125" t="s">
        <v>602</v>
      </c>
      <c r="G613" s="140" t="str">
        <f>IF(D613="","*",VLOOKUP(F613,BS_ATIVIDADE[],3,FALSE))</f>
        <v>DORMENTE - SUBSTITUIÇÂO</v>
      </c>
      <c r="H613" s="105" t="s">
        <v>416</v>
      </c>
      <c r="I613" s="105" t="s">
        <v>416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791</v>
      </c>
      <c r="Y613" s="128"/>
      <c r="Z613" s="103"/>
      <c r="AA613" s="104" t="s">
        <v>416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719</v>
      </c>
      <c r="E614" s="155"/>
      <c r="F614" s="125" t="s">
        <v>602</v>
      </c>
      <c r="G614" s="140" t="str">
        <f>IF(D614="","*",VLOOKUP(F614,BS_ATIVIDADE[],3,FALSE))</f>
        <v>DORMENTE - SUBSTITUIÇÂO</v>
      </c>
      <c r="H614" s="105" t="s">
        <v>416</v>
      </c>
      <c r="I614" s="105" t="s">
        <v>416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791</v>
      </c>
      <c r="Y614" s="128"/>
      <c r="Z614" s="103"/>
      <c r="AA614" s="104" t="s">
        <v>416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760</v>
      </c>
      <c r="E615" s="155"/>
      <c r="F615" s="125" t="s">
        <v>494</v>
      </c>
      <c r="G615" s="140" t="str">
        <f>IF(D615="","*",VLOOKUP(F615,BS_ATIVIDADE[],3,FALSE))</f>
        <v>LIMPEZA LASTRO</v>
      </c>
      <c r="H615" s="105" t="s">
        <v>416</v>
      </c>
      <c r="I615" s="105" t="s">
        <v>416</v>
      </c>
      <c r="J615" s="104">
        <v>56</v>
      </c>
      <c r="K615" s="104">
        <v>187.58</v>
      </c>
      <c r="L615" s="104" t="s">
        <v>416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791</v>
      </c>
      <c r="Y615" s="128"/>
      <c r="Z615" s="103"/>
      <c r="AA615" s="104" t="s">
        <v>416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550</v>
      </c>
      <c r="E616" s="155">
        <v>609</v>
      </c>
      <c r="F616" s="125" t="s">
        <v>437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416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786</v>
      </c>
      <c r="Y616" s="128" t="s">
        <v>785</v>
      </c>
      <c r="Z616" s="103"/>
      <c r="AA616" s="104">
        <v>1</v>
      </c>
      <c r="AB616" s="102" t="s">
        <v>783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807</v>
      </c>
      <c r="BN616" s="129" t="s">
        <v>837</v>
      </c>
      <c r="BO616" s="129" t="s">
        <v>914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485</v>
      </c>
      <c r="E617" s="155">
        <v>610</v>
      </c>
      <c r="F617" s="125" t="s">
        <v>405</v>
      </c>
      <c r="G617" s="140" t="str">
        <f>IF(D617="","*",VLOOKUP(F617,BS_ATIVIDADE[],3,FALSE))</f>
        <v>OUTROS</v>
      </c>
      <c r="H617" s="105" t="s">
        <v>416</v>
      </c>
      <c r="I617" s="105" t="s">
        <v>416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786</v>
      </c>
      <c r="Y617" s="128" t="s">
        <v>794</v>
      </c>
      <c r="Z617" s="103"/>
      <c r="AA617" s="104" t="s">
        <v>416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810</v>
      </c>
      <c r="BN617" s="129" t="s">
        <v>830</v>
      </c>
      <c r="BO617" s="129" t="s">
        <v>927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702</v>
      </c>
      <c r="E618" s="155">
        <v>580</v>
      </c>
      <c r="F618" s="125" t="s">
        <v>605</v>
      </c>
      <c r="G618" s="140" t="str">
        <f>IF(D618="","*",VLOOKUP(F618,BS_ATIVIDADE[],3,FALSE))</f>
        <v>TRILHO - SUBSTITUIÇÂO</v>
      </c>
      <c r="H618" s="105" t="s">
        <v>416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786</v>
      </c>
      <c r="Y618" s="128" t="s">
        <v>794</v>
      </c>
      <c r="Z618" s="103"/>
      <c r="AA618" s="104" t="s">
        <v>416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810</v>
      </c>
      <c r="BN618" s="129" t="s">
        <v>830</v>
      </c>
      <c r="BO618" s="129" t="s">
        <v>927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630</v>
      </c>
      <c r="E619" s="155"/>
      <c r="F619" s="125" t="s">
        <v>521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786</v>
      </c>
      <c r="Y619" s="128" t="s">
        <v>794</v>
      </c>
      <c r="Z619" s="103"/>
      <c r="AA619" s="104">
        <v>1</v>
      </c>
      <c r="AB619" s="102" t="s">
        <v>783</v>
      </c>
      <c r="AC619" s="150" t="s">
        <v>778</v>
      </c>
      <c r="AD619" s="106">
        <v>0.35416666666666669</v>
      </c>
      <c r="AE619" s="104">
        <v>6239</v>
      </c>
      <c r="AF619" s="104">
        <v>6809</v>
      </c>
      <c r="AG619" s="104" t="s">
        <v>416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810</v>
      </c>
      <c r="BN619" s="129" t="s">
        <v>830</v>
      </c>
      <c r="BO619" s="129" t="s">
        <v>927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652</v>
      </c>
      <c r="E620" s="155">
        <v>582</v>
      </c>
      <c r="F620" s="125" t="s">
        <v>579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791</v>
      </c>
      <c r="Y620" s="128" t="s">
        <v>794</v>
      </c>
      <c r="Z620" s="103"/>
      <c r="AA620" s="104">
        <v>1</v>
      </c>
      <c r="AB620" s="102" t="s">
        <v>783</v>
      </c>
      <c r="AC620" s="150" t="s">
        <v>778</v>
      </c>
      <c r="AD620" s="106">
        <v>0.29166666666666669</v>
      </c>
      <c r="AE620" s="104">
        <v>7694</v>
      </c>
      <c r="AF620" s="104" t="s">
        <v>416</v>
      </c>
      <c r="AG620" s="104" t="s">
        <v>416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810</v>
      </c>
      <c r="BN620" s="129" t="s">
        <v>839</v>
      </c>
      <c r="BO620" s="129" t="s">
        <v>900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669</v>
      </c>
      <c r="E622" s="155"/>
      <c r="F622" s="125" t="s">
        <v>430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791</v>
      </c>
      <c r="Y622" s="128" t="s">
        <v>794</v>
      </c>
      <c r="Z622" s="103"/>
      <c r="AA622" s="104">
        <v>2</v>
      </c>
      <c r="AB622" s="102" t="s">
        <v>783</v>
      </c>
      <c r="AC622" s="150"/>
      <c r="AD622" s="106">
        <v>0.4375</v>
      </c>
      <c r="AE622" s="104" t="s">
        <v>416</v>
      </c>
      <c r="AF622" s="104" t="s">
        <v>416</v>
      </c>
      <c r="AG622" s="104" t="s">
        <v>416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813</v>
      </c>
      <c r="BN622" s="129" t="s">
        <v>840</v>
      </c>
      <c r="BO622" s="129" t="s">
        <v>891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448</v>
      </c>
      <c r="E623" s="155">
        <v>584</v>
      </c>
      <c r="F623" s="125" t="s">
        <v>405</v>
      </c>
      <c r="G623" s="140" t="str">
        <f>IF(D623="","*",VLOOKUP(F623,BS_ATIVIDADE[],3,FALSE))</f>
        <v>OUTROS</v>
      </c>
      <c r="H623" s="105" t="s">
        <v>416</v>
      </c>
      <c r="I623" s="105" t="s">
        <v>416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786</v>
      </c>
      <c r="Y623" s="128"/>
      <c r="Z623" s="103"/>
      <c r="AA623" s="104" t="s">
        <v>416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810</v>
      </c>
      <c r="BN623" s="129" t="s">
        <v>830</v>
      </c>
      <c r="BO623" s="129" t="s">
        <v>927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667</v>
      </c>
      <c r="E624" s="155">
        <v>584</v>
      </c>
      <c r="F624" s="125" t="s">
        <v>430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416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791</v>
      </c>
      <c r="Y624" s="128" t="s">
        <v>794</v>
      </c>
      <c r="Z624" s="103"/>
      <c r="AA624" s="104">
        <v>2</v>
      </c>
      <c r="AB624" s="102" t="s">
        <v>783</v>
      </c>
      <c r="AC624" s="150"/>
      <c r="AD624" s="106">
        <v>0.375</v>
      </c>
      <c r="AE624" s="104" t="s">
        <v>416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810</v>
      </c>
      <c r="BN624" s="129" t="s">
        <v>839</v>
      </c>
      <c r="BO624" s="129" t="s">
        <v>900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440</v>
      </c>
      <c r="E626" s="155">
        <v>619</v>
      </c>
      <c r="F626" s="125" t="s">
        <v>405</v>
      </c>
      <c r="G626" s="140" t="str">
        <f>IF(D626="","*",VLOOKUP(F626,BS_ATIVIDADE[],3,FALSE))</f>
        <v>OUTROS</v>
      </c>
      <c r="H626" s="105" t="s">
        <v>416</v>
      </c>
      <c r="I626" s="105" t="s">
        <v>416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786</v>
      </c>
      <c r="Y626" s="128"/>
      <c r="Z626" s="103"/>
      <c r="AA626" s="104" t="s">
        <v>416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810</v>
      </c>
      <c r="BN626" s="129" t="s">
        <v>830</v>
      </c>
      <c r="BO626" s="129" t="s">
        <v>927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445</v>
      </c>
      <c r="E627" s="155">
        <v>527</v>
      </c>
      <c r="F627" s="125" t="s">
        <v>405</v>
      </c>
      <c r="G627" s="140" t="str">
        <f>IF(D627="","*",VLOOKUP(F627,BS_ATIVIDADE[],3,FALSE))</f>
        <v>OUTROS</v>
      </c>
      <c r="H627" s="105" t="s">
        <v>416</v>
      </c>
      <c r="I627" s="105" t="s">
        <v>416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786</v>
      </c>
      <c r="Y627" s="128"/>
      <c r="Z627" s="103"/>
      <c r="AA627" s="104" t="s">
        <v>416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810</v>
      </c>
      <c r="BN627" s="129" t="s">
        <v>830</v>
      </c>
      <c r="BO627" s="129" t="s">
        <v>927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715</v>
      </c>
      <c r="E629" s="155">
        <v>557</v>
      </c>
      <c r="F629" s="125" t="s">
        <v>598</v>
      </c>
      <c r="G629" s="140" t="str">
        <f>IF(D629="","*",VLOOKUP(F629,BS_ATIVIDADE[],3,FALSE))</f>
        <v>SOLDA</v>
      </c>
      <c r="H629" s="105" t="s">
        <v>416</v>
      </c>
      <c r="I629" s="105" t="s">
        <v>416</v>
      </c>
      <c r="J629" s="104">
        <v>92</v>
      </c>
      <c r="K629" s="104">
        <v>106.7</v>
      </c>
      <c r="L629" s="104" t="s">
        <v>416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791</v>
      </c>
      <c r="Y629" s="128" t="s">
        <v>794</v>
      </c>
      <c r="Z629" s="103"/>
      <c r="AA629" s="104" t="s">
        <v>416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817</v>
      </c>
      <c r="BN629" s="129" t="s">
        <v>833</v>
      </c>
      <c r="BO629" s="129" t="s">
        <v>919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696</v>
      </c>
      <c r="E630" s="155">
        <v>492</v>
      </c>
      <c r="F630" s="125" t="s">
        <v>494</v>
      </c>
      <c r="G630" s="140" t="str">
        <f>IF(D630="","*",VLOOKUP(F630,BS_ATIVIDADE[],3,FALSE))</f>
        <v>LIMPEZA LASTRO</v>
      </c>
      <c r="H630" s="105" t="s">
        <v>416</v>
      </c>
      <c r="I630" s="105" t="s">
        <v>416</v>
      </c>
      <c r="J630" s="104">
        <v>53</v>
      </c>
      <c r="K630" s="104">
        <v>109.25</v>
      </c>
      <c r="L630" s="104" t="s">
        <v>416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791</v>
      </c>
      <c r="Y630" s="128" t="s">
        <v>794</v>
      </c>
      <c r="Z630" s="103"/>
      <c r="AA630" s="104" t="s">
        <v>416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810</v>
      </c>
      <c r="BN630" s="129" t="s">
        <v>839</v>
      </c>
      <c r="BO630" s="129" t="s">
        <v>900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417</v>
      </c>
      <c r="E631" s="155">
        <v>559</v>
      </c>
      <c r="F631" s="125" t="s">
        <v>477</v>
      </c>
      <c r="G631" s="140" t="str">
        <f>IF(D631="","*",VLOOKUP(F631,BS_ATIVIDADE[],3,FALSE))</f>
        <v>EXPANSÃO</v>
      </c>
      <c r="H631" s="105" t="s">
        <v>416</v>
      </c>
      <c r="I631" s="105" t="s">
        <v>416</v>
      </c>
      <c r="J631" s="104">
        <v>30</v>
      </c>
      <c r="K631" s="104">
        <v>111.98</v>
      </c>
      <c r="L631" s="104" t="s">
        <v>416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791</v>
      </c>
      <c r="Y631" s="128" t="s">
        <v>794</v>
      </c>
      <c r="Z631" s="103"/>
      <c r="AA631" s="104" t="s">
        <v>416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416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810</v>
      </c>
      <c r="BN631" s="129" t="s">
        <v>839</v>
      </c>
      <c r="BO631" s="129" t="s">
        <v>900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644</v>
      </c>
      <c r="E634" s="155">
        <v>562</v>
      </c>
      <c r="F634" s="125" t="s">
        <v>439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416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791</v>
      </c>
      <c r="Y634" s="128" t="s">
        <v>794</v>
      </c>
      <c r="Z634" s="103"/>
      <c r="AA634" s="104">
        <v>1</v>
      </c>
      <c r="AB634" s="102" t="s">
        <v>783</v>
      </c>
      <c r="AC634" s="150"/>
      <c r="AD634" s="106">
        <v>0.33333333333333331</v>
      </c>
      <c r="AE634" s="104">
        <v>6527</v>
      </c>
      <c r="AF634" s="104" t="s">
        <v>416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807</v>
      </c>
      <c r="BN634" s="129" t="s">
        <v>837</v>
      </c>
      <c r="BO634" s="129" t="s">
        <v>914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417</v>
      </c>
      <c r="E635" s="155">
        <v>536</v>
      </c>
      <c r="F635" s="125" t="s">
        <v>477</v>
      </c>
      <c r="G635" s="140" t="str">
        <f>IF(D635="","*",VLOOKUP(F635,BS_ATIVIDADE[],3,FALSE))</f>
        <v>EXPANSÃO</v>
      </c>
      <c r="H635" s="105" t="s">
        <v>416</v>
      </c>
      <c r="I635" s="105" t="s">
        <v>416</v>
      </c>
      <c r="J635" s="104">
        <v>70</v>
      </c>
      <c r="K635" s="104">
        <v>112.5</v>
      </c>
      <c r="L635" s="104" t="s">
        <v>416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791</v>
      </c>
      <c r="Y635" s="128"/>
      <c r="Z635" s="103"/>
      <c r="AA635" s="104" t="s">
        <v>416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737</v>
      </c>
      <c r="E636" s="155"/>
      <c r="F636" s="125" t="s">
        <v>598</v>
      </c>
      <c r="G636" s="140" t="str">
        <f>IF(D636="","*",VLOOKUP(F636,BS_ATIVIDADE[],3,FALSE))</f>
        <v>SOLDA</v>
      </c>
      <c r="H636" s="105" t="s">
        <v>416</v>
      </c>
      <c r="I636" s="105" t="s">
        <v>416</v>
      </c>
      <c r="J636" s="104">
        <v>70</v>
      </c>
      <c r="K636" s="104">
        <v>77.3</v>
      </c>
      <c r="L636" s="104" t="s">
        <v>416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791</v>
      </c>
      <c r="Y636" s="128" t="s">
        <v>794</v>
      </c>
      <c r="Z636" s="103"/>
      <c r="AA636" s="104" t="s">
        <v>416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416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817</v>
      </c>
      <c r="BN636" s="129" t="s">
        <v>833</v>
      </c>
      <c r="BO636" s="129" t="s">
        <v>919</v>
      </c>
      <c r="BP636" s="18" t="s">
        <v>416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575</v>
      </c>
      <c r="E637" s="155">
        <v>193</v>
      </c>
      <c r="F637" s="125" t="s">
        <v>483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791</v>
      </c>
      <c r="Y637" s="128" t="s">
        <v>794</v>
      </c>
      <c r="Z637" s="103"/>
      <c r="AA637" s="104" t="s">
        <v>1903</v>
      </c>
      <c r="AB637" s="102" t="s">
        <v>783</v>
      </c>
      <c r="AC637" s="150" t="s">
        <v>778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817</v>
      </c>
      <c r="BN637" s="129" t="s">
        <v>841</v>
      </c>
      <c r="BO637" s="129" t="s">
        <v>841</v>
      </c>
      <c r="BP637" s="18" t="s">
        <v>416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691</v>
      </c>
      <c r="E639" s="155">
        <v>162</v>
      </c>
      <c r="F639" s="125" t="s">
        <v>598</v>
      </c>
      <c r="G639" s="140" t="str">
        <f>IF(D639="","*",VLOOKUP(F639,BS_ATIVIDADE[],3,FALSE))</f>
        <v>SOLDA</v>
      </c>
      <c r="H639" s="104" t="s">
        <v>416</v>
      </c>
      <c r="I639" s="104" t="s">
        <v>416</v>
      </c>
      <c r="J639" s="104">
        <v>56</v>
      </c>
      <c r="K639" s="104">
        <v>208.75</v>
      </c>
      <c r="L639" s="104" t="s">
        <v>416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791</v>
      </c>
      <c r="Y639" s="128" t="s">
        <v>794</v>
      </c>
      <c r="Z639" s="103"/>
      <c r="AA639" s="104" t="s">
        <v>416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811</v>
      </c>
      <c r="BN639" s="129" t="s">
        <v>840</v>
      </c>
      <c r="BO639" s="129" t="s">
        <v>902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638</v>
      </c>
      <c r="E640" s="155">
        <v>162</v>
      </c>
      <c r="F640" s="125" t="s">
        <v>521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791</v>
      </c>
      <c r="Y640" s="128" t="s">
        <v>794</v>
      </c>
      <c r="Z640" s="103"/>
      <c r="AA640" s="104">
        <v>1</v>
      </c>
      <c r="AB640" s="102" t="s">
        <v>788</v>
      </c>
      <c r="AC640" s="150" t="s">
        <v>789</v>
      </c>
      <c r="AD640" s="106">
        <v>0.33333333333333331</v>
      </c>
      <c r="AE640" s="104">
        <v>7309</v>
      </c>
      <c r="AF640" s="104" t="s">
        <v>416</v>
      </c>
      <c r="AG640" s="104" t="s">
        <v>416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810</v>
      </c>
      <c r="BN640" s="129" t="s">
        <v>839</v>
      </c>
      <c r="BO640" s="129" t="s">
        <v>938</v>
      </c>
      <c r="BP640" s="18" t="s">
        <v>416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761</v>
      </c>
      <c r="E641" s="155">
        <v>543</v>
      </c>
      <c r="F641" s="125" t="s">
        <v>602</v>
      </c>
      <c r="G641" s="140" t="str">
        <f>IF(D641="","*",VLOOKUP(F641,BS_ATIVIDADE[],3,FALSE))</f>
        <v>DORMENTE - SUBSTITUIÇÂO</v>
      </c>
      <c r="H641" s="105" t="s">
        <v>416</v>
      </c>
      <c r="I641" s="105"/>
      <c r="J641" s="104">
        <v>56</v>
      </c>
      <c r="K641" s="104">
        <v>202</v>
      </c>
      <c r="L641" s="104" t="s">
        <v>416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791</v>
      </c>
      <c r="Y641" s="128" t="s">
        <v>794</v>
      </c>
      <c r="Z641" s="103"/>
      <c r="AA641" s="104" t="s">
        <v>416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810</v>
      </c>
      <c r="BN641" s="129" t="s">
        <v>839</v>
      </c>
      <c r="BO641" s="129" t="s">
        <v>938</v>
      </c>
      <c r="BP641" s="18" t="s">
        <v>416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651</v>
      </c>
      <c r="E642" s="155">
        <v>605</v>
      </c>
      <c r="F642" s="125" t="s">
        <v>579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791</v>
      </c>
      <c r="Y642" s="128" t="s">
        <v>794</v>
      </c>
      <c r="Z642" s="103"/>
      <c r="AA642" s="104">
        <v>1</v>
      </c>
      <c r="AB642" s="102" t="s">
        <v>788</v>
      </c>
      <c r="AC642" s="150" t="s">
        <v>789</v>
      </c>
      <c r="AD642" s="106">
        <v>0.33333333333333331</v>
      </c>
      <c r="AE642" s="104">
        <v>7629</v>
      </c>
      <c r="AF642" s="104" t="s">
        <v>416</v>
      </c>
      <c r="AG642" s="104" t="s">
        <v>416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804</v>
      </c>
      <c r="BN642" s="129" t="s">
        <v>825</v>
      </c>
      <c r="BO642" s="129" t="s">
        <v>890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759</v>
      </c>
      <c r="E643" s="155">
        <v>310</v>
      </c>
      <c r="F643" s="125" t="s">
        <v>602</v>
      </c>
      <c r="G643" s="140" t="str">
        <f>IF(D643="","*",VLOOKUP(F643,BS_ATIVIDADE[],3,FALSE))</f>
        <v>DORMENTE - SUBSTITUIÇÂO</v>
      </c>
      <c r="H643" s="105" t="s">
        <v>416</v>
      </c>
      <c r="I643" s="105" t="s">
        <v>416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791</v>
      </c>
      <c r="Y643" s="128"/>
      <c r="Z643" s="103"/>
      <c r="AA643" s="104" t="s">
        <v>416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719</v>
      </c>
      <c r="E644" s="155"/>
      <c r="F644" s="125" t="s">
        <v>602</v>
      </c>
      <c r="G644" s="140" t="str">
        <f>IF(D644="","*",VLOOKUP(F644,BS_ATIVIDADE[],3,FALSE))</f>
        <v>DORMENTE - SUBSTITUIÇÂO</v>
      </c>
      <c r="H644" s="105" t="s">
        <v>416</v>
      </c>
      <c r="I644" s="105" t="s">
        <v>416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791</v>
      </c>
      <c r="Y644" s="128"/>
      <c r="Z644" s="103"/>
      <c r="AA644" s="104" t="s">
        <v>416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760</v>
      </c>
      <c r="E645" s="155"/>
      <c r="F645" s="125" t="s">
        <v>494</v>
      </c>
      <c r="G645" s="140" t="str">
        <f>IF(D645="","*",VLOOKUP(F645,BS_ATIVIDADE[],3,FALSE))</f>
        <v>LIMPEZA LASTRO</v>
      </c>
      <c r="H645" s="105" t="s">
        <v>416</v>
      </c>
      <c r="I645" s="105" t="s">
        <v>416</v>
      </c>
      <c r="J645" s="104">
        <v>56</v>
      </c>
      <c r="K645" s="104">
        <v>187.58</v>
      </c>
      <c r="L645" s="104" t="s">
        <v>416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791</v>
      </c>
      <c r="Y645" s="128"/>
      <c r="Z645" s="103"/>
      <c r="AA645" s="104" t="s">
        <v>416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544</v>
      </c>
      <c r="E646" s="155">
        <v>639</v>
      </c>
      <c r="F646" s="125" t="s">
        <v>437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786</v>
      </c>
      <c r="Y646" s="128" t="s">
        <v>785</v>
      </c>
      <c r="Z646" s="103"/>
      <c r="AA646" s="104">
        <v>1</v>
      </c>
      <c r="AB646" s="102" t="s">
        <v>783</v>
      </c>
      <c r="AC646" s="150" t="s">
        <v>778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815</v>
      </c>
      <c r="BN646" s="129" t="s">
        <v>815</v>
      </c>
      <c r="BO646" s="129" t="s">
        <v>815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702</v>
      </c>
      <c r="E648" s="155">
        <v>580</v>
      </c>
      <c r="F648" s="125" t="s">
        <v>605</v>
      </c>
      <c r="G648" s="140" t="str">
        <f>IF(D648="","*",VLOOKUP(F648,BS_ATIVIDADE[],3,FALSE))</f>
        <v>TRILHO - SUBSTITUIÇÂO</v>
      </c>
      <c r="H648" s="105" t="s">
        <v>416</v>
      </c>
      <c r="I648" s="105" t="s">
        <v>416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791</v>
      </c>
      <c r="Y648" s="128" t="s">
        <v>794</v>
      </c>
      <c r="Z648" s="103"/>
      <c r="AA648" s="104" t="s">
        <v>416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810</v>
      </c>
      <c r="BN648" s="129" t="s">
        <v>839</v>
      </c>
      <c r="BO648" s="129" t="s">
        <v>938</v>
      </c>
      <c r="BP648" s="18" t="s">
        <v>416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630</v>
      </c>
      <c r="E649" s="155"/>
      <c r="F649" s="125" t="s">
        <v>521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791</v>
      </c>
      <c r="Y649" s="128" t="s">
        <v>794</v>
      </c>
      <c r="Z649" s="103"/>
      <c r="AA649" s="104">
        <v>1</v>
      </c>
      <c r="AB649" s="102" t="s">
        <v>783</v>
      </c>
      <c r="AC649" s="150" t="s">
        <v>778</v>
      </c>
      <c r="AD649" s="106">
        <v>0.35416666666666669</v>
      </c>
      <c r="AE649" s="104">
        <v>6239</v>
      </c>
      <c r="AF649" s="104">
        <v>6809</v>
      </c>
      <c r="AG649" s="104" t="s">
        <v>416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900</v>
      </c>
      <c r="BL649" s="16"/>
      <c r="BM649" s="129" t="s">
        <v>810</v>
      </c>
      <c r="BN649" s="129" t="s">
        <v>839</v>
      </c>
      <c r="BO649" s="129" t="s">
        <v>938</v>
      </c>
      <c r="BP649" s="18" t="s">
        <v>416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652</v>
      </c>
      <c r="E650" s="155">
        <v>582</v>
      </c>
      <c r="F650" s="125" t="s">
        <v>579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791</v>
      </c>
      <c r="Y650" s="128" t="s">
        <v>794</v>
      </c>
      <c r="Z650" s="103"/>
      <c r="AA650" s="104">
        <v>1</v>
      </c>
      <c r="AB650" s="102" t="s">
        <v>783</v>
      </c>
      <c r="AC650" s="150" t="s">
        <v>778</v>
      </c>
      <c r="AD650" s="106">
        <v>0.29166666666666669</v>
      </c>
      <c r="AE650" s="104">
        <v>7694</v>
      </c>
      <c r="AF650" s="104" t="s">
        <v>416</v>
      </c>
      <c r="AG650" s="104" t="s">
        <v>416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810</v>
      </c>
      <c r="BN650" s="129" t="s">
        <v>839</v>
      </c>
      <c r="BO650" s="129" t="s">
        <v>938</v>
      </c>
      <c r="BP650" s="18" t="s">
        <v>416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669</v>
      </c>
      <c r="E651" s="155"/>
      <c r="F651" s="125" t="s">
        <v>430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791</v>
      </c>
      <c r="Y651" s="128"/>
      <c r="Z651" s="103"/>
      <c r="AA651" s="104">
        <v>2</v>
      </c>
      <c r="AB651" s="102" t="s">
        <v>783</v>
      </c>
      <c r="AC651" s="150" t="s">
        <v>778</v>
      </c>
      <c r="AD651" s="106">
        <v>0.4375</v>
      </c>
      <c r="AE651" s="104" t="s">
        <v>416</v>
      </c>
      <c r="AF651" s="104" t="s">
        <v>416</v>
      </c>
      <c r="AG651" s="104" t="s">
        <v>416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642</v>
      </c>
      <c r="E652" s="155">
        <v>584</v>
      </c>
      <c r="F652" s="125" t="s">
        <v>547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791</v>
      </c>
      <c r="Y652" s="128" t="s">
        <v>794</v>
      </c>
      <c r="Z652" s="103"/>
      <c r="AA652" s="104">
        <v>1</v>
      </c>
      <c r="AB652" s="102" t="s">
        <v>783</v>
      </c>
      <c r="AC652" s="150" t="s">
        <v>778</v>
      </c>
      <c r="AD652" s="106">
        <v>0.375</v>
      </c>
      <c r="AE652" s="104" t="s">
        <v>416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810</v>
      </c>
      <c r="BN652" s="129" t="s">
        <v>839</v>
      </c>
      <c r="BO652" s="129" t="s">
        <v>938</v>
      </c>
      <c r="BP652" s="18" t="s">
        <v>416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667</v>
      </c>
      <c r="E653" s="155">
        <v>584</v>
      </c>
      <c r="F653" s="125" t="s">
        <v>430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416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791</v>
      </c>
      <c r="Y653" s="128" t="s">
        <v>794</v>
      </c>
      <c r="Z653" s="103"/>
      <c r="AA653" s="104">
        <v>2</v>
      </c>
      <c r="AB653" s="102" t="s">
        <v>783</v>
      </c>
      <c r="AC653" s="150" t="s">
        <v>778</v>
      </c>
      <c r="AD653" s="106">
        <v>0.375</v>
      </c>
      <c r="AE653" s="104" t="s">
        <v>416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815</v>
      </c>
      <c r="BN653" s="129" t="s">
        <v>815</v>
      </c>
      <c r="BO653" s="129" t="s">
        <v>815</v>
      </c>
      <c r="BP653" s="18" t="s">
        <v>416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550</v>
      </c>
      <c r="E654" s="155">
        <v>647</v>
      </c>
      <c r="F654" s="125" t="s">
        <v>437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786</v>
      </c>
      <c r="Y654" s="128" t="s">
        <v>785</v>
      </c>
      <c r="Z654" s="103"/>
      <c r="AA654" s="104">
        <v>1</v>
      </c>
      <c r="AB654" s="102" t="s">
        <v>783</v>
      </c>
      <c r="AC654" s="150" t="s">
        <v>778</v>
      </c>
      <c r="AD654" s="106">
        <v>0.29166666666666669</v>
      </c>
      <c r="AE654" s="104" t="s">
        <v>416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815</v>
      </c>
      <c r="BN654" s="129" t="s">
        <v>815</v>
      </c>
      <c r="BO654" s="129" t="s">
        <v>815</v>
      </c>
      <c r="BP654" s="18" t="s">
        <v>416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715</v>
      </c>
      <c r="E655" s="155">
        <v>557</v>
      </c>
      <c r="F655" s="125" t="s">
        <v>598</v>
      </c>
      <c r="G655" s="140" t="str">
        <f>IF(D655="","*",VLOOKUP(F655,BS_ATIVIDADE[],3,FALSE))</f>
        <v>SOLDA</v>
      </c>
      <c r="H655" s="105" t="s">
        <v>416</v>
      </c>
      <c r="I655" s="105" t="s">
        <v>416</v>
      </c>
      <c r="J655" s="104">
        <v>92</v>
      </c>
      <c r="K655" s="104">
        <v>106.7</v>
      </c>
      <c r="L655" s="104" t="s">
        <v>416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791</v>
      </c>
      <c r="Y655" s="128" t="s">
        <v>794</v>
      </c>
      <c r="Z655" s="103"/>
      <c r="AA655" s="104" t="s">
        <v>416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811</v>
      </c>
      <c r="BN655" s="129" t="s">
        <v>831</v>
      </c>
      <c r="BO655" s="129" t="s">
        <v>918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739</v>
      </c>
      <c r="E656" s="155">
        <v>649</v>
      </c>
      <c r="F656" s="125" t="s">
        <v>602</v>
      </c>
      <c r="G656" s="140" t="str">
        <f>IF(D656="","*",VLOOKUP(F656,BS_ATIVIDADE[],3,FALSE))</f>
        <v>DORMENTE - SUBSTITUIÇÂO</v>
      </c>
      <c r="H656" s="105" t="s">
        <v>416</v>
      </c>
      <c r="I656" s="105" t="s">
        <v>416</v>
      </c>
      <c r="J656" s="104">
        <v>30</v>
      </c>
      <c r="K656" s="104">
        <v>112.7</v>
      </c>
      <c r="L656" s="104" t="s">
        <v>416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791</v>
      </c>
      <c r="Y656" s="128" t="s">
        <v>794</v>
      </c>
      <c r="Z656" s="103"/>
      <c r="AA656" s="104" t="s">
        <v>416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810</v>
      </c>
      <c r="BN656" s="129" t="s">
        <v>839</v>
      </c>
      <c r="BO656" s="129" t="s">
        <v>938</v>
      </c>
      <c r="BP656" s="18" t="s">
        <v>416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417</v>
      </c>
      <c r="E657" s="155">
        <v>650</v>
      </c>
      <c r="F657" s="125" t="s">
        <v>477</v>
      </c>
      <c r="G657" s="140" t="str">
        <f>IF(D657="","*",VLOOKUP(F657,BS_ATIVIDADE[],3,FALSE))</f>
        <v>EXPANSÃO</v>
      </c>
      <c r="H657" s="105" t="s">
        <v>416</v>
      </c>
      <c r="I657" s="105" t="s">
        <v>416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791</v>
      </c>
      <c r="Y657" s="128" t="s">
        <v>794</v>
      </c>
      <c r="Z657" s="103"/>
      <c r="AA657" s="104" t="s">
        <v>416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810</v>
      </c>
      <c r="BN657" s="129" t="s">
        <v>839</v>
      </c>
      <c r="BO657" s="129" t="s">
        <v>938</v>
      </c>
      <c r="BP657" s="18" t="s">
        <v>416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463</v>
      </c>
      <c r="E658" s="155">
        <v>651</v>
      </c>
      <c r="F658" s="125" t="s">
        <v>559</v>
      </c>
      <c r="G658" s="140" t="str">
        <f>IF(D658="","*",VLOOKUP(F658,BS_ATIVIDADE[],3,FALSE))</f>
        <v>OUTROS</v>
      </c>
      <c r="H658" s="105" t="s">
        <v>416</v>
      </c>
      <c r="I658" s="105" t="s">
        <v>416</v>
      </c>
      <c r="J658" s="104">
        <v>92</v>
      </c>
      <c r="K658" s="104">
        <v>102.6</v>
      </c>
      <c r="L658" s="104" t="s">
        <v>416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795</v>
      </c>
      <c r="Y658" s="128"/>
      <c r="Z658" s="103"/>
      <c r="AA658" s="104"/>
      <c r="AB658" s="102"/>
      <c r="AC658" s="150"/>
      <c r="AD658" s="106" t="s">
        <v>416</v>
      </c>
      <c r="AE658" s="104" t="s">
        <v>416</v>
      </c>
      <c r="AF658" s="104"/>
      <c r="AG658" s="104" t="s">
        <v>416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815</v>
      </c>
      <c r="BN658" s="129" t="s">
        <v>815</v>
      </c>
      <c r="BO658" s="129" t="s">
        <v>815</v>
      </c>
      <c r="BP658" s="18" t="s">
        <v>416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644</v>
      </c>
      <c r="E660" s="155">
        <v>562</v>
      </c>
      <c r="F660" s="125" t="s">
        <v>439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416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791</v>
      </c>
      <c r="Y660" s="128" t="s">
        <v>794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815</v>
      </c>
      <c r="BN660" s="129" t="s">
        <v>815</v>
      </c>
      <c r="BO660" s="129" t="s">
        <v>815</v>
      </c>
      <c r="BP660" s="18" t="s">
        <v>416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417</v>
      </c>
      <c r="E661" s="155">
        <v>536</v>
      </c>
      <c r="F661" s="125" t="s">
        <v>477</v>
      </c>
      <c r="G661" s="140" t="str">
        <f>IF(D661="","*",VLOOKUP(F661,BS_ATIVIDADE[],3,FALSE))</f>
        <v>EXPANSÃO</v>
      </c>
      <c r="H661" s="105" t="s">
        <v>416</v>
      </c>
      <c r="I661" s="105" t="s">
        <v>416</v>
      </c>
      <c r="J661" s="104">
        <v>68</v>
      </c>
      <c r="K661" s="104">
        <v>74.2</v>
      </c>
      <c r="L661" s="104" t="s">
        <v>416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791</v>
      </c>
      <c r="Y661" s="128" t="s">
        <v>794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810</v>
      </c>
      <c r="BN661" s="129" t="s">
        <v>839</v>
      </c>
      <c r="BO661" s="129" t="s">
        <v>917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737</v>
      </c>
      <c r="E662" s="155"/>
      <c r="F662" s="125" t="s">
        <v>598</v>
      </c>
      <c r="G662" s="140" t="str">
        <f>IF(D662="","*",VLOOKUP(F662,BS_ATIVIDADE[],3,FALSE))</f>
        <v>SOLDA</v>
      </c>
      <c r="H662" s="105" t="s">
        <v>416</v>
      </c>
      <c r="I662" s="105" t="s">
        <v>416</v>
      </c>
      <c r="J662" s="104">
        <v>70</v>
      </c>
      <c r="K662" s="104">
        <v>97.4</v>
      </c>
      <c r="L662" s="104" t="s">
        <v>416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791</v>
      </c>
      <c r="Y662" s="128" t="s">
        <v>794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811</v>
      </c>
      <c r="BN662" s="129" t="s">
        <v>840</v>
      </c>
      <c r="BO662" s="129" t="s">
        <v>945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575</v>
      </c>
      <c r="E663" s="155">
        <v>193</v>
      </c>
      <c r="F663" s="125" t="s">
        <v>483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791</v>
      </c>
      <c r="Y663" s="128" t="s">
        <v>794</v>
      </c>
      <c r="Z663" s="103"/>
      <c r="AA663" s="104" t="s">
        <v>1969</v>
      </c>
      <c r="AB663" s="102" t="s">
        <v>783</v>
      </c>
      <c r="AC663" s="150" t="s">
        <v>778</v>
      </c>
      <c r="AD663" s="106">
        <v>0.33333333333333331</v>
      </c>
      <c r="AE663" s="104" t="s">
        <v>1935</v>
      </c>
      <c r="AF663" s="104" t="s">
        <v>416</v>
      </c>
      <c r="AG663" s="104" t="s">
        <v>416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810</v>
      </c>
      <c r="BN663" s="129" t="s">
        <v>839</v>
      </c>
      <c r="BO663" s="129" t="s">
        <v>900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691</v>
      </c>
      <c r="E665" s="155">
        <v>162</v>
      </c>
      <c r="F665" s="125" t="s">
        <v>598</v>
      </c>
      <c r="G665" s="140" t="str">
        <f>IF(D665="","*",VLOOKUP(F665,BS_ATIVIDADE[],3,FALSE))</f>
        <v>SOLDA</v>
      </c>
      <c r="H665" s="104" t="s">
        <v>416</v>
      </c>
      <c r="I665" s="104" t="s">
        <v>416</v>
      </c>
      <c r="J665" s="104">
        <v>56</v>
      </c>
      <c r="K665" s="104">
        <v>208.75</v>
      </c>
      <c r="L665" s="104" t="s">
        <v>416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791</v>
      </c>
      <c r="Y665" s="128" t="s">
        <v>794</v>
      </c>
      <c r="Z665" s="103"/>
      <c r="AA665" s="104" t="s">
        <v>416</v>
      </c>
      <c r="AB665" s="102"/>
      <c r="AC665" s="150"/>
      <c r="AD665" s="106" t="s">
        <v>416</v>
      </c>
      <c r="AE665" s="104" t="s">
        <v>416</v>
      </c>
      <c r="AF665" s="104" t="s">
        <v>416</v>
      </c>
      <c r="AG665" s="104" t="s">
        <v>416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811</v>
      </c>
      <c r="BN665" s="129" t="s">
        <v>840</v>
      </c>
      <c r="BO665" s="129" t="s">
        <v>902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638</v>
      </c>
      <c r="E666" s="155">
        <v>162</v>
      </c>
      <c r="F666" s="125" t="s">
        <v>521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791</v>
      </c>
      <c r="Y666" s="128" t="s">
        <v>794</v>
      </c>
      <c r="Z666" s="103"/>
      <c r="AA666" s="104">
        <v>1</v>
      </c>
      <c r="AB666" s="102" t="s">
        <v>788</v>
      </c>
      <c r="AC666" s="150" t="s">
        <v>789</v>
      </c>
      <c r="AD666" s="106">
        <v>0.33333333333333331</v>
      </c>
      <c r="AE666" s="104">
        <v>7309</v>
      </c>
      <c r="AF666" s="104" t="s">
        <v>416</v>
      </c>
      <c r="AG666" s="104" t="s">
        <v>416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810</v>
      </c>
      <c r="BN666" s="129" t="s">
        <v>839</v>
      </c>
      <c r="BO666" s="129" t="s">
        <v>900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761</v>
      </c>
      <c r="E667" s="155">
        <v>543</v>
      </c>
      <c r="F667" s="125" t="s">
        <v>602</v>
      </c>
      <c r="G667" s="140" t="str">
        <f>IF(D667="","*",VLOOKUP(F667,BS_ATIVIDADE[],3,FALSE))</f>
        <v>DORMENTE - SUBSTITUIÇÂO</v>
      </c>
      <c r="H667" s="105" t="s">
        <v>416</v>
      </c>
      <c r="I667" s="105"/>
      <c r="J667" s="104">
        <v>56</v>
      </c>
      <c r="K667" s="104">
        <v>202</v>
      </c>
      <c r="L667" s="104" t="s">
        <v>416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791</v>
      </c>
      <c r="Y667" s="128" t="s">
        <v>794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810</v>
      </c>
      <c r="BN667" s="129" t="s">
        <v>839</v>
      </c>
      <c r="BO667" s="129" t="s">
        <v>900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651</v>
      </c>
      <c r="E668" s="155">
        <v>605</v>
      </c>
      <c r="F668" s="125" t="s">
        <v>579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791</v>
      </c>
      <c r="Y668" s="128" t="s">
        <v>794</v>
      </c>
      <c r="Z668" s="103"/>
      <c r="AA668" s="104" t="s">
        <v>1973</v>
      </c>
      <c r="AB668" s="102" t="s">
        <v>788</v>
      </c>
      <c r="AC668" s="150" t="s">
        <v>789</v>
      </c>
      <c r="AD668" s="106">
        <v>0.29166666666666669</v>
      </c>
      <c r="AE668" s="104">
        <v>7629</v>
      </c>
      <c r="AF668" s="104" t="s">
        <v>416</v>
      </c>
      <c r="AG668" s="104" t="s">
        <v>416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810</v>
      </c>
      <c r="BN668" s="129" t="s">
        <v>839</v>
      </c>
      <c r="BO668" s="129" t="s">
        <v>900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724</v>
      </c>
      <c r="E670" s="155">
        <v>663</v>
      </c>
      <c r="F670" s="125" t="s">
        <v>576</v>
      </c>
      <c r="G670" s="140" t="str">
        <f>IF(D670="","*",VLOOKUP(F670,BS_ATIVIDADE[],3,FALSE))</f>
        <v>AMV</v>
      </c>
      <c r="H670" s="105" t="s">
        <v>416</v>
      </c>
      <c r="I670" s="105" t="s">
        <v>416</v>
      </c>
      <c r="J670" s="104">
        <v>56</v>
      </c>
      <c r="K670" s="104">
        <v>157.94999999999999</v>
      </c>
      <c r="L670" s="104" t="s">
        <v>416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791</v>
      </c>
      <c r="Y670" s="128" t="s">
        <v>794</v>
      </c>
      <c r="Z670" s="103"/>
      <c r="AA670" s="104"/>
      <c r="AB670" s="102"/>
      <c r="AC670" s="150"/>
      <c r="AD670" s="106" t="s">
        <v>416</v>
      </c>
      <c r="AE670" s="104" t="s">
        <v>416</v>
      </c>
      <c r="AF670" s="104" t="s">
        <v>416</v>
      </c>
      <c r="AG670" s="104" t="s">
        <v>416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810</v>
      </c>
      <c r="BN670" s="129" t="s">
        <v>839</v>
      </c>
      <c r="BO670" s="129" t="s">
        <v>900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702</v>
      </c>
      <c r="E672" s="155">
        <v>580</v>
      </c>
      <c r="F672" s="125" t="s">
        <v>605</v>
      </c>
      <c r="G672" s="140" t="str">
        <f>IF(D672="","*",VLOOKUP(F672,BS_ATIVIDADE[],3,FALSE))</f>
        <v>TRILHO - SUBSTITUIÇÂO</v>
      </c>
      <c r="H672" s="105" t="s">
        <v>416</v>
      </c>
      <c r="I672" s="105" t="s">
        <v>416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795</v>
      </c>
      <c r="Y672" s="128"/>
      <c r="Z672" s="103"/>
      <c r="AA672" s="104" t="s">
        <v>416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815</v>
      </c>
      <c r="BN672" s="129" t="s">
        <v>815</v>
      </c>
      <c r="BO672" s="129" t="s">
        <v>815</v>
      </c>
      <c r="BP672" s="18" t="s">
        <v>416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630</v>
      </c>
      <c r="E673" s="155"/>
      <c r="F673" s="125" t="s">
        <v>430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416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791</v>
      </c>
      <c r="Y673" s="128" t="s">
        <v>794</v>
      </c>
      <c r="Z673" s="103"/>
      <c r="AA673" s="104">
        <v>1</v>
      </c>
      <c r="AB673" s="102" t="s">
        <v>783</v>
      </c>
      <c r="AC673" s="150" t="s">
        <v>778</v>
      </c>
      <c r="AD673" s="106">
        <v>0.35416666666666669</v>
      </c>
      <c r="AE673" s="104">
        <v>6239</v>
      </c>
      <c r="AF673" s="104">
        <v>6809</v>
      </c>
      <c r="AG673" s="104" t="s">
        <v>416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807</v>
      </c>
      <c r="BN673" s="129" t="s">
        <v>837</v>
      </c>
      <c r="BO673" s="129" t="s">
        <v>894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567</v>
      </c>
      <c r="E674" s="155"/>
      <c r="F674" s="125" t="s">
        <v>418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416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791</v>
      </c>
      <c r="Y674" s="128" t="s">
        <v>794</v>
      </c>
      <c r="Z674" s="103"/>
      <c r="AA674" s="104">
        <v>1</v>
      </c>
      <c r="AB674" s="102" t="s">
        <v>783</v>
      </c>
      <c r="AC674" s="150"/>
      <c r="AD674" s="106">
        <v>0.29166666666666669</v>
      </c>
      <c r="AE674" s="104">
        <v>6251</v>
      </c>
      <c r="AF674" s="104" t="s">
        <v>416</v>
      </c>
      <c r="AG674" s="104" t="s">
        <v>416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810</v>
      </c>
      <c r="BN674" s="129" t="s">
        <v>839</v>
      </c>
      <c r="BO674" s="129" t="s">
        <v>900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669</v>
      </c>
      <c r="E675" s="155"/>
      <c r="F675" s="125" t="s">
        <v>430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791</v>
      </c>
      <c r="Y675" s="128" t="s">
        <v>794</v>
      </c>
      <c r="Z675" s="103"/>
      <c r="AA675" s="104">
        <v>2</v>
      </c>
      <c r="AB675" s="102" t="s">
        <v>783</v>
      </c>
      <c r="AC675" s="150" t="s">
        <v>778</v>
      </c>
      <c r="AD675" s="106">
        <v>0.4375</v>
      </c>
      <c r="AE675" s="104" t="s">
        <v>416</v>
      </c>
      <c r="AF675" s="104" t="s">
        <v>416</v>
      </c>
      <c r="AG675" s="104" t="s">
        <v>416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815</v>
      </c>
      <c r="BN675" s="129" t="s">
        <v>815</v>
      </c>
      <c r="BO675" s="129" t="s">
        <v>815</v>
      </c>
      <c r="BP675" s="18" t="s">
        <v>416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652</v>
      </c>
      <c r="E678" s="155">
        <v>582</v>
      </c>
      <c r="F678" s="125" t="s">
        <v>579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791</v>
      </c>
      <c r="Y678" s="128"/>
      <c r="Z678" s="103"/>
      <c r="AA678" s="104">
        <v>1</v>
      </c>
      <c r="AB678" s="102" t="s">
        <v>783</v>
      </c>
      <c r="AC678" s="150" t="s">
        <v>778</v>
      </c>
      <c r="AD678" s="106">
        <v>0.29166666666666669</v>
      </c>
      <c r="AE678" s="104">
        <v>7694</v>
      </c>
      <c r="AF678" s="104" t="s">
        <v>416</v>
      </c>
      <c r="AG678" s="104" t="s">
        <v>416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642</v>
      </c>
      <c r="E679" s="155">
        <v>672</v>
      </c>
      <c r="F679" s="125" t="s">
        <v>547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791</v>
      </c>
      <c r="Y679" s="128" t="s">
        <v>794</v>
      </c>
      <c r="Z679" s="103"/>
      <c r="AA679" s="104">
        <v>1</v>
      </c>
      <c r="AB679" s="102" t="s">
        <v>783</v>
      </c>
      <c r="AC679" s="150" t="s">
        <v>778</v>
      </c>
      <c r="AD679" s="106">
        <v>0.375</v>
      </c>
      <c r="AE679" s="104" t="s">
        <v>416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810</v>
      </c>
      <c r="BN679" s="129" t="s">
        <v>839</v>
      </c>
      <c r="BO679" s="129" t="s">
        <v>900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690</v>
      </c>
      <c r="E680" s="155">
        <v>673</v>
      </c>
      <c r="F680" s="125" t="s">
        <v>598</v>
      </c>
      <c r="G680" s="140" t="str">
        <f>IF(D680="","*",VLOOKUP(F680,BS_ATIVIDADE[],3,FALSE))</f>
        <v>SOLDA</v>
      </c>
      <c r="H680" s="105" t="s">
        <v>416</v>
      </c>
      <c r="I680" s="105" t="s">
        <v>416</v>
      </c>
      <c r="J680" s="104">
        <v>55</v>
      </c>
      <c r="K680" s="104">
        <v>148.72999999999999</v>
      </c>
      <c r="L680" s="104" t="s">
        <v>416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791</v>
      </c>
      <c r="Y680" s="128" t="s">
        <v>794</v>
      </c>
      <c r="Z680" s="103"/>
      <c r="AA680" s="104" t="s">
        <v>416</v>
      </c>
      <c r="AB680" s="102"/>
      <c r="AC680" s="150"/>
      <c r="AD680" s="106" t="s">
        <v>416</v>
      </c>
      <c r="AE680" s="104" t="s">
        <v>416</v>
      </c>
      <c r="AF680" s="104" t="s">
        <v>416</v>
      </c>
      <c r="AG680" s="104" t="s">
        <v>416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416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817</v>
      </c>
      <c r="BN680" s="129" t="s">
        <v>841</v>
      </c>
      <c r="BO680" s="129" t="s">
        <v>841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718</v>
      </c>
      <c r="E681" s="155">
        <v>674</v>
      </c>
      <c r="F681" s="125" t="s">
        <v>598</v>
      </c>
      <c r="G681" s="140" t="str">
        <f>IF(D681="","*",VLOOKUP(F681,BS_ATIVIDADE[],3,FALSE))</f>
        <v>SOLDA</v>
      </c>
      <c r="H681" s="105" t="s">
        <v>416</v>
      </c>
      <c r="I681" s="105" t="s">
        <v>416</v>
      </c>
      <c r="J681" s="104">
        <v>55</v>
      </c>
      <c r="K681" s="104">
        <v>148.72999999999999</v>
      </c>
      <c r="L681" s="104" t="s">
        <v>416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791</v>
      </c>
      <c r="Y681" s="128" t="s">
        <v>794</v>
      </c>
      <c r="Z681" s="103"/>
      <c r="AA681" s="104" t="s">
        <v>416</v>
      </c>
      <c r="AB681" s="102"/>
      <c r="AC681" s="150"/>
      <c r="AD681" s="106" t="s">
        <v>416</v>
      </c>
      <c r="AE681" s="104" t="s">
        <v>416</v>
      </c>
      <c r="AF681" s="104" t="s">
        <v>416</v>
      </c>
      <c r="AG681" s="104" t="s">
        <v>416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416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817</v>
      </c>
      <c r="BN681" s="129" t="s">
        <v>841</v>
      </c>
      <c r="BO681" s="129" t="s">
        <v>841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622</v>
      </c>
      <c r="E682" s="155">
        <v>675</v>
      </c>
      <c r="F682" s="125" t="s">
        <v>521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416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791</v>
      </c>
      <c r="Y682" s="128" t="s">
        <v>794</v>
      </c>
      <c r="Z682" s="103"/>
      <c r="AA682" s="104">
        <v>1</v>
      </c>
      <c r="AB682" s="102" t="s">
        <v>783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416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815</v>
      </c>
      <c r="BN682" s="129" t="s">
        <v>815</v>
      </c>
      <c r="BO682" s="129" t="s">
        <v>815</v>
      </c>
      <c r="BP682" s="18" t="s">
        <v>416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701</v>
      </c>
      <c r="E683" s="155">
        <v>676</v>
      </c>
      <c r="F683" s="125" t="s">
        <v>549</v>
      </c>
      <c r="G683" s="140" t="str">
        <f>IF(D683="","*",VLOOKUP(F683,BS_ATIVIDADE[],3,FALSE))</f>
        <v>MODERNIZAÇÃO</v>
      </c>
      <c r="H683" s="105" t="s">
        <v>416</v>
      </c>
      <c r="I683" s="105" t="s">
        <v>416</v>
      </c>
      <c r="J683" s="104">
        <v>92</v>
      </c>
      <c r="K683" s="104">
        <v>79.849999999999994</v>
      </c>
      <c r="L683" s="104" t="s">
        <v>416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791</v>
      </c>
      <c r="Y683" s="128" t="s">
        <v>794</v>
      </c>
      <c r="Z683" s="103"/>
      <c r="AA683" s="104" t="s">
        <v>416</v>
      </c>
      <c r="AB683" s="102"/>
      <c r="AC683" s="150"/>
      <c r="AD683" s="106" t="s">
        <v>416</v>
      </c>
      <c r="AE683" s="104" t="s">
        <v>416</v>
      </c>
      <c r="AF683" s="104" t="s">
        <v>416</v>
      </c>
      <c r="AG683" s="104" t="s">
        <v>416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817</v>
      </c>
      <c r="BN683" s="129" t="s">
        <v>841</v>
      </c>
      <c r="BO683" s="129" t="s">
        <v>841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654</v>
      </c>
      <c r="E684" s="155">
        <v>677</v>
      </c>
      <c r="F684" s="125" t="s">
        <v>430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416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786</v>
      </c>
      <c r="Y684" s="128" t="s">
        <v>785</v>
      </c>
      <c r="Z684" s="103"/>
      <c r="AA684" s="104">
        <v>1</v>
      </c>
      <c r="AB684" s="102" t="s">
        <v>783</v>
      </c>
      <c r="AC684" s="150"/>
      <c r="AD684" s="106">
        <v>0.29166666666666669</v>
      </c>
      <c r="AE684" s="104">
        <v>9038</v>
      </c>
      <c r="AF684" s="104" t="s">
        <v>416</v>
      </c>
      <c r="AG684" s="104" t="s">
        <v>416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815</v>
      </c>
      <c r="BN684" s="129" t="s">
        <v>815</v>
      </c>
      <c r="BO684" s="129" t="s">
        <v>815</v>
      </c>
      <c r="BP684" s="18" t="s">
        <v>416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739</v>
      </c>
      <c r="E685" s="155">
        <v>678</v>
      </c>
      <c r="F685" s="125" t="s">
        <v>605</v>
      </c>
      <c r="G685" s="140" t="str">
        <f>IF(D685="","*",VLOOKUP(F685,BS_ATIVIDADE[],3,FALSE))</f>
        <v>TRILHO - SUBSTITUIÇÂO</v>
      </c>
      <c r="H685" s="105" t="s">
        <v>416</v>
      </c>
      <c r="I685" s="105" t="s">
        <v>416</v>
      </c>
      <c r="J685" s="104">
        <v>92</v>
      </c>
      <c r="K685" s="104">
        <v>87</v>
      </c>
      <c r="L685" s="104" t="s">
        <v>416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791</v>
      </c>
      <c r="Y685" s="128" t="s">
        <v>794</v>
      </c>
      <c r="Z685" s="103"/>
      <c r="AA685" s="104"/>
      <c r="AB685" s="102"/>
      <c r="AC685" s="150"/>
      <c r="AD685" s="106" t="s">
        <v>416</v>
      </c>
      <c r="AE685" s="104" t="s">
        <v>416</v>
      </c>
      <c r="AF685" s="104" t="s">
        <v>416</v>
      </c>
      <c r="AG685" s="104" t="s">
        <v>416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810</v>
      </c>
      <c r="BN685" s="129" t="s">
        <v>839</v>
      </c>
      <c r="BO685" s="129" t="s">
        <v>900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550</v>
      </c>
      <c r="E686" s="155">
        <v>679</v>
      </c>
      <c r="F686" s="125" t="s">
        <v>437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786</v>
      </c>
      <c r="Y686" s="128" t="s">
        <v>785</v>
      </c>
      <c r="Z686" s="103"/>
      <c r="AA686" s="104">
        <v>1</v>
      </c>
      <c r="AB686" s="102" t="s">
        <v>783</v>
      </c>
      <c r="AC686" s="150"/>
      <c r="AD686" s="106">
        <v>0.29166666666666669</v>
      </c>
      <c r="AE686" s="104">
        <v>2720</v>
      </c>
      <c r="AF686" s="104" t="s">
        <v>416</v>
      </c>
      <c r="AG686" s="104" t="s">
        <v>416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815</v>
      </c>
      <c r="BN686" s="129" t="s">
        <v>815</v>
      </c>
      <c r="BO686" s="129" t="s">
        <v>815</v>
      </c>
      <c r="BP686" s="18" t="s">
        <v>416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715</v>
      </c>
      <c r="E687" s="155">
        <v>557</v>
      </c>
      <c r="F687" s="125" t="s">
        <v>598</v>
      </c>
      <c r="G687" s="140" t="str">
        <f>IF(D687="","*",VLOOKUP(F687,BS_ATIVIDADE[],3,FALSE))</f>
        <v>SOLDA</v>
      </c>
      <c r="H687" s="105" t="s">
        <v>416</v>
      </c>
      <c r="I687" s="105" t="s">
        <v>416</v>
      </c>
      <c r="J687" s="104">
        <v>92</v>
      </c>
      <c r="K687" s="104">
        <v>106.7</v>
      </c>
      <c r="L687" s="104" t="s">
        <v>416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791</v>
      </c>
      <c r="Y687" s="128" t="s">
        <v>794</v>
      </c>
      <c r="Z687" s="103"/>
      <c r="AA687" s="104" t="s">
        <v>416</v>
      </c>
      <c r="AB687" s="102"/>
      <c r="AC687" s="150"/>
      <c r="AD687" s="106" t="s">
        <v>416</v>
      </c>
      <c r="AE687" s="104" t="s">
        <v>416</v>
      </c>
      <c r="AF687" s="104" t="s">
        <v>416</v>
      </c>
      <c r="AG687" s="104" t="s">
        <v>416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817</v>
      </c>
      <c r="BN687" s="129" t="s">
        <v>841</v>
      </c>
      <c r="BO687" s="129" t="s">
        <v>841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417</v>
      </c>
      <c r="E688" s="155">
        <v>650</v>
      </c>
      <c r="F688" s="125" t="s">
        <v>477</v>
      </c>
      <c r="G688" s="140" t="str">
        <f>IF(D688="","*",VLOOKUP(F688,BS_ATIVIDADE[],3,FALSE))</f>
        <v>EXPANSÃO</v>
      </c>
      <c r="H688" s="105" t="s">
        <v>416</v>
      </c>
      <c r="I688" s="105" t="s">
        <v>416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791</v>
      </c>
      <c r="Y688" s="128" t="s">
        <v>794</v>
      </c>
      <c r="Z688" s="103"/>
      <c r="AA688" s="104" t="s">
        <v>416</v>
      </c>
      <c r="AB688" s="102"/>
      <c r="AC688" s="150"/>
      <c r="AD688" s="106" t="s">
        <v>416</v>
      </c>
      <c r="AE688" s="104" t="s">
        <v>416</v>
      </c>
      <c r="AF688" s="104" t="s">
        <v>416</v>
      </c>
      <c r="AG688" s="104" t="s">
        <v>416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817</v>
      </c>
      <c r="BN688" s="129" t="s">
        <v>841</v>
      </c>
      <c r="BO688" s="129" t="s">
        <v>841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791</v>
      </c>
      <c r="Y690" s="128"/>
      <c r="Z690" s="103"/>
      <c r="AA690" s="104">
        <v>1</v>
      </c>
      <c r="AB690" s="102" t="s">
        <v>783</v>
      </c>
      <c r="AC690" s="150"/>
      <c r="AD690" s="106">
        <v>0.3125</v>
      </c>
      <c r="AE690" s="104" t="s">
        <v>416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417</v>
      </c>
      <c r="E691" s="155">
        <v>536</v>
      </c>
      <c r="F691" s="125" t="s">
        <v>477</v>
      </c>
      <c r="G691" s="140" t="str">
        <f>IF(D691="","*",VLOOKUP(F691,BS_ATIVIDADE[],3,FALSE))</f>
        <v>EXPANSÃO</v>
      </c>
      <c r="H691" s="105" t="s">
        <v>416</v>
      </c>
      <c r="I691" s="105" t="s">
        <v>416</v>
      </c>
      <c r="J691" s="104">
        <v>68</v>
      </c>
      <c r="K691" s="104">
        <v>74.2</v>
      </c>
      <c r="L691" s="104" t="s">
        <v>416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791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815</v>
      </c>
      <c r="BN691" s="129" t="s">
        <v>815</v>
      </c>
      <c r="BO691" s="129" t="s">
        <v>815</v>
      </c>
      <c r="BP691" s="18" t="s">
        <v>416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544</v>
      </c>
      <c r="E692" s="155">
        <v>683</v>
      </c>
      <c r="F692" s="125" t="s">
        <v>437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416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786</v>
      </c>
      <c r="Y692" s="128" t="s">
        <v>794</v>
      </c>
      <c r="Z692" s="103"/>
      <c r="AA692" s="104">
        <v>1</v>
      </c>
      <c r="AB692" s="102" t="s">
        <v>783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815</v>
      </c>
      <c r="BN692" s="129" t="s">
        <v>815</v>
      </c>
      <c r="BO692" s="129" t="s">
        <v>815</v>
      </c>
      <c r="BP692" s="18" t="s">
        <v>416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737</v>
      </c>
      <c r="E693" s="155"/>
      <c r="F693" s="125" t="s">
        <v>598</v>
      </c>
      <c r="G693" s="140" t="str">
        <f>IF(D693="","*",VLOOKUP(F693,BS_ATIVIDADE[],3,FALSE))</f>
        <v>SOLDA</v>
      </c>
      <c r="H693" s="105" t="s">
        <v>416</v>
      </c>
      <c r="I693" s="105" t="s">
        <v>416</v>
      </c>
      <c r="J693" s="104">
        <v>70</v>
      </c>
      <c r="K693" s="104">
        <v>97.4</v>
      </c>
      <c r="L693" s="104" t="s">
        <v>416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791</v>
      </c>
      <c r="Y693" s="128" t="s">
        <v>794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815</v>
      </c>
      <c r="BN693" s="129" t="s">
        <v>815</v>
      </c>
      <c r="BO693" s="129" t="s">
        <v>815</v>
      </c>
      <c r="BP693" s="18" t="s">
        <v>416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575</v>
      </c>
      <c r="E694" s="155">
        <v>193</v>
      </c>
      <c r="F694" s="125" t="s">
        <v>483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786</v>
      </c>
      <c r="Y694" s="128" t="s">
        <v>794</v>
      </c>
      <c r="Z694" s="103"/>
      <c r="AA694" s="104" t="s">
        <v>2009</v>
      </c>
      <c r="AB694" s="102" t="s">
        <v>793</v>
      </c>
      <c r="AC694" s="150" t="s">
        <v>778</v>
      </c>
      <c r="AD694" s="106">
        <v>0.39583333333333331</v>
      </c>
      <c r="AE694" s="104" t="s">
        <v>1935</v>
      </c>
      <c r="AF694" s="104" t="s">
        <v>416</v>
      </c>
      <c r="AG694" s="104" t="s">
        <v>416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815</v>
      </c>
      <c r="BN694" s="129" t="s">
        <v>815</v>
      </c>
      <c r="BO694" s="129" t="s">
        <v>815</v>
      </c>
      <c r="BP694" s="18" t="s">
        <v>416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691</v>
      </c>
      <c r="E696" s="155">
        <v>162</v>
      </c>
      <c r="F696" s="125" t="s">
        <v>598</v>
      </c>
      <c r="G696" s="140" t="str">
        <f>IF(D696="","*",VLOOKUP(F696,BS_ATIVIDADE[],3,FALSE))</f>
        <v>SOLDA</v>
      </c>
      <c r="H696" s="104" t="s">
        <v>416</v>
      </c>
      <c r="I696" s="104" t="s">
        <v>416</v>
      </c>
      <c r="J696" s="104">
        <v>56</v>
      </c>
      <c r="K696" s="104">
        <v>208.75</v>
      </c>
      <c r="L696" s="104" t="s">
        <v>416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791</v>
      </c>
      <c r="Y696" s="128" t="s">
        <v>794</v>
      </c>
      <c r="Z696" s="103"/>
      <c r="AA696" s="104" t="s">
        <v>416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811</v>
      </c>
      <c r="BN696" s="129" t="s">
        <v>840</v>
      </c>
      <c r="BO696" s="129" t="s">
        <v>891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638</v>
      </c>
      <c r="E697" s="155">
        <v>162</v>
      </c>
      <c r="F697" s="125" t="s">
        <v>521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791</v>
      </c>
      <c r="Y697" s="128"/>
      <c r="Z697" s="103"/>
      <c r="AA697" s="104">
        <v>1</v>
      </c>
      <c r="AB697" s="102" t="s">
        <v>788</v>
      </c>
      <c r="AC697" s="150" t="s">
        <v>789</v>
      </c>
      <c r="AD697" s="106">
        <v>0.33333333333333331</v>
      </c>
      <c r="AE697" s="104">
        <v>7309</v>
      </c>
      <c r="AF697" s="104" t="s">
        <v>416</v>
      </c>
      <c r="AG697" s="104" t="s">
        <v>416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761</v>
      </c>
      <c r="E698" s="155">
        <v>543</v>
      </c>
      <c r="F698" s="125" t="s">
        <v>602</v>
      </c>
      <c r="G698" s="140" t="str">
        <f>IF(D698="","*",VLOOKUP(F698,BS_ATIVIDADE[],3,FALSE))</f>
        <v>DORMENTE - SUBSTITUIÇÂO</v>
      </c>
      <c r="H698" s="105" t="s">
        <v>416</v>
      </c>
      <c r="I698" s="105"/>
      <c r="J698" s="104">
        <v>56</v>
      </c>
      <c r="K698" s="104">
        <v>202</v>
      </c>
      <c r="L698" s="104" t="s">
        <v>416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791</v>
      </c>
      <c r="Y698" s="128" t="s">
        <v>794</v>
      </c>
      <c r="Z698" s="103"/>
      <c r="AA698" s="104" t="s">
        <v>416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811</v>
      </c>
      <c r="BN698" s="129" t="s">
        <v>840</v>
      </c>
      <c r="BO698" s="129" t="s">
        <v>891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651</v>
      </c>
      <c r="E699" s="155">
        <v>605</v>
      </c>
      <c r="F699" s="125" t="s">
        <v>579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791</v>
      </c>
      <c r="Y699" s="128" t="s">
        <v>794</v>
      </c>
      <c r="Z699" s="103"/>
      <c r="AA699" s="104">
        <v>1</v>
      </c>
      <c r="AB699" s="102" t="s">
        <v>788</v>
      </c>
      <c r="AC699" s="150" t="s">
        <v>789</v>
      </c>
      <c r="AD699" s="106">
        <v>0.33333333333333331</v>
      </c>
      <c r="AE699" s="104">
        <v>7629</v>
      </c>
      <c r="AF699" s="104" t="s">
        <v>416</v>
      </c>
      <c r="AG699" s="104" t="s">
        <v>416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810</v>
      </c>
      <c r="BN699" s="129" t="s">
        <v>839</v>
      </c>
      <c r="BO699" s="129" t="s">
        <v>900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759</v>
      </c>
      <c r="E700" s="155">
        <v>310</v>
      </c>
      <c r="F700" s="125" t="s">
        <v>602</v>
      </c>
      <c r="G700" s="140" t="str">
        <f>IF(D700="","*",VLOOKUP(F700,BS_ATIVIDADE[],3,FALSE))</f>
        <v>DORMENTE - SUBSTITUIÇÂO</v>
      </c>
      <c r="H700" s="105" t="s">
        <v>416</v>
      </c>
      <c r="I700" s="105" t="s">
        <v>416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791</v>
      </c>
      <c r="Y700" s="128"/>
      <c r="Z700" s="103"/>
      <c r="AA700" s="104" t="s">
        <v>416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719</v>
      </c>
      <c r="E701" s="155"/>
      <c r="F701" s="125" t="s">
        <v>602</v>
      </c>
      <c r="G701" s="140" t="str">
        <f>IF(D701="","*",VLOOKUP(F701,BS_ATIVIDADE[],3,FALSE))</f>
        <v>DORMENTE - SUBSTITUIÇÂO</v>
      </c>
      <c r="H701" s="105" t="s">
        <v>416</v>
      </c>
      <c r="I701" s="105" t="s">
        <v>416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791</v>
      </c>
      <c r="Y701" s="128"/>
      <c r="Z701" s="103"/>
      <c r="AA701" s="104" t="s">
        <v>416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760</v>
      </c>
      <c r="E702" s="155"/>
      <c r="F702" s="125" t="s">
        <v>494</v>
      </c>
      <c r="G702" s="140" t="str">
        <f>IF(D702="","*",VLOOKUP(F702,BS_ATIVIDADE[],3,FALSE))</f>
        <v>LIMPEZA LASTRO</v>
      </c>
      <c r="H702" s="105" t="s">
        <v>416</v>
      </c>
      <c r="I702" s="105" t="s">
        <v>416</v>
      </c>
      <c r="J702" s="104">
        <v>56</v>
      </c>
      <c r="K702" s="104">
        <v>187.58</v>
      </c>
      <c r="L702" s="104" t="s">
        <v>416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791</v>
      </c>
      <c r="Y702" s="128"/>
      <c r="Z702" s="103"/>
      <c r="AA702" s="104" t="s">
        <v>416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485</v>
      </c>
      <c r="E705" s="155">
        <v>698</v>
      </c>
      <c r="F705" s="125" t="s">
        <v>405</v>
      </c>
      <c r="G705" s="140" t="str">
        <f>IF(D705="","*",VLOOKUP(F705,BS_ATIVIDADE[],3,FALSE))</f>
        <v>OUTROS</v>
      </c>
      <c r="H705" s="105" t="s">
        <v>416</v>
      </c>
      <c r="I705" s="105" t="s">
        <v>416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786</v>
      </c>
      <c r="Y705" s="128" t="s">
        <v>794</v>
      </c>
      <c r="Z705" s="103"/>
      <c r="AA705" s="104" t="s">
        <v>416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810</v>
      </c>
      <c r="BN705" s="129" t="s">
        <v>830</v>
      </c>
      <c r="BO705" s="129" t="s">
        <v>927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630</v>
      </c>
      <c r="E706" s="155"/>
      <c r="F706" s="125" t="s">
        <v>430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416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791</v>
      </c>
      <c r="Y706" s="128" t="s">
        <v>794</v>
      </c>
      <c r="Z706" s="103"/>
      <c r="AA706" s="104">
        <v>1</v>
      </c>
      <c r="AB706" s="102" t="s">
        <v>783</v>
      </c>
      <c r="AC706" s="150" t="s">
        <v>778</v>
      </c>
      <c r="AD706" s="106">
        <v>0.35416666666666669</v>
      </c>
      <c r="AE706" s="104">
        <v>6239</v>
      </c>
      <c r="AF706" s="104">
        <v>6809</v>
      </c>
      <c r="AG706" s="104" t="s">
        <v>416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807</v>
      </c>
      <c r="BN706" s="129" t="s">
        <v>837</v>
      </c>
      <c r="BO706" s="129" t="s">
        <v>894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567</v>
      </c>
      <c r="E707" s="155"/>
      <c r="F707" s="125" t="s">
        <v>418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416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786</v>
      </c>
      <c r="Y707" s="128" t="s">
        <v>794</v>
      </c>
      <c r="Z707" s="103"/>
      <c r="AA707" s="104">
        <v>1</v>
      </c>
      <c r="AB707" s="102" t="s">
        <v>783</v>
      </c>
      <c r="AC707" s="150"/>
      <c r="AD707" s="106">
        <v>0.29166666666666669</v>
      </c>
      <c r="AE707" s="104">
        <v>6251</v>
      </c>
      <c r="AF707" s="104" t="s">
        <v>416</v>
      </c>
      <c r="AG707" s="104" t="s">
        <v>416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810</v>
      </c>
      <c r="BN707" s="129" t="s">
        <v>830</v>
      </c>
      <c r="BO707" s="129" t="s">
        <v>927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690</v>
      </c>
      <c r="E708" s="155">
        <v>701</v>
      </c>
      <c r="F708" s="125" t="s">
        <v>598</v>
      </c>
      <c r="G708" s="140" t="str">
        <f>IF(D708="","*",VLOOKUP(F708,BS_ATIVIDADE[],3,FALSE))</f>
        <v>SOLDA</v>
      </c>
      <c r="H708" s="105" t="s">
        <v>416</v>
      </c>
      <c r="I708" s="105" t="s">
        <v>416</v>
      </c>
      <c r="J708" s="104">
        <v>55</v>
      </c>
      <c r="K708" s="104">
        <v>127.5</v>
      </c>
      <c r="L708" s="104" t="s">
        <v>416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791</v>
      </c>
      <c r="Y708" s="128" t="s">
        <v>794</v>
      </c>
      <c r="Z708" s="103"/>
      <c r="AA708" s="104" t="s">
        <v>416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810</v>
      </c>
      <c r="BN708" s="129" t="s">
        <v>839</v>
      </c>
      <c r="BO708" s="129" t="s">
        <v>900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718</v>
      </c>
      <c r="E709" s="155">
        <v>702</v>
      </c>
      <c r="F709" s="125" t="s">
        <v>598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416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791</v>
      </c>
      <c r="Y709" s="128" t="s">
        <v>794</v>
      </c>
      <c r="Z709" s="103"/>
      <c r="AA709" s="104" t="s">
        <v>416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810</v>
      </c>
      <c r="BN709" s="129" t="s">
        <v>839</v>
      </c>
      <c r="BO709" s="129" t="s">
        <v>900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448</v>
      </c>
      <c r="E711" s="155">
        <v>584</v>
      </c>
      <c r="F711" s="125" t="s">
        <v>405</v>
      </c>
      <c r="G711" s="140" t="str">
        <f>IF(D711="","*",VLOOKUP(F711,BS_ATIVIDADE[],3,FALSE))</f>
        <v>OUTROS</v>
      </c>
      <c r="H711" s="105" t="s">
        <v>416</v>
      </c>
      <c r="I711" s="105" t="s">
        <v>416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786</v>
      </c>
      <c r="Y711" s="128" t="s">
        <v>794</v>
      </c>
      <c r="Z711" s="103"/>
      <c r="AA711" s="104" t="s">
        <v>416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810</v>
      </c>
      <c r="BN711" s="129" t="s">
        <v>830</v>
      </c>
      <c r="BO711" s="129" t="s">
        <v>944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666</v>
      </c>
      <c r="E712" s="155">
        <v>705</v>
      </c>
      <c r="F712" s="125" t="s">
        <v>538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416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786</v>
      </c>
      <c r="Y712" s="128" t="s">
        <v>794</v>
      </c>
      <c r="Z712" s="103"/>
      <c r="AA712" s="104">
        <v>1</v>
      </c>
      <c r="AB712" s="102" t="s">
        <v>783</v>
      </c>
      <c r="AC712" s="150"/>
      <c r="AD712" s="106">
        <v>0.29166666666666669</v>
      </c>
      <c r="AE712" s="104" t="s">
        <v>416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1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810</v>
      </c>
      <c r="BN712" s="129" t="s">
        <v>830</v>
      </c>
      <c r="BO712" s="129" t="s">
        <v>944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2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643</v>
      </c>
      <c r="E713" s="155">
        <v>706</v>
      </c>
      <c r="F713" s="125" t="s">
        <v>547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416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786</v>
      </c>
      <c r="Y713" s="128" t="s">
        <v>794</v>
      </c>
      <c r="Z713" s="103"/>
      <c r="AA713" s="104">
        <v>1</v>
      </c>
      <c r="AB713" s="102" t="s">
        <v>783</v>
      </c>
      <c r="AC713" s="150"/>
      <c r="AD713" s="106">
        <v>0.29166666666666669</v>
      </c>
      <c r="AE713" s="104" t="s">
        <v>416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810</v>
      </c>
      <c r="BN713" s="129" t="s">
        <v>830</v>
      </c>
      <c r="BO713" s="129" t="s">
        <v>944</v>
      </c>
      <c r="BP713" s="18" t="s">
        <v>2024</v>
      </c>
      <c r="BQ713" s="12" t="str">
        <f t="shared" ref="BQ713:BQ772" si="72">IF(AND(BR713&lt;1,BS713&lt;1),"Produção e Intervalo",IF(BR713&lt;1,"Intervalo",IF(BS713&lt;1,"Produção","Aderente")))</f>
        <v>Produção e Intervalo</v>
      </c>
      <c r="BR713" s="19">
        <f t="shared" ref="BR713:BR772" si="73">IF(OR(B713="",F713=""),"*",AY713/P713)</f>
        <v>0</v>
      </c>
      <c r="BS713" s="19">
        <f t="shared" ref="BS713:BS772" si="74">IF(OR(B713="",F713=""),"*",BA713/Q713)</f>
        <v>0</v>
      </c>
      <c r="BT713" s="185" t="str">
        <f t="shared" ref="BT713:BT772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667</v>
      </c>
      <c r="E714" s="155">
        <v>707</v>
      </c>
      <c r="F714" s="125" t="s">
        <v>540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416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786</v>
      </c>
      <c r="Y714" s="128" t="s">
        <v>794</v>
      </c>
      <c r="Z714" s="103"/>
      <c r="AA714" s="104">
        <v>1</v>
      </c>
      <c r="AB714" s="102" t="s">
        <v>783</v>
      </c>
      <c r="AC714" s="150"/>
      <c r="AD714" s="106">
        <v>0.29166666666666669</v>
      </c>
      <c r="AE714" s="104" t="s">
        <v>416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810</v>
      </c>
      <c r="BN714" s="129" t="s">
        <v>830</v>
      </c>
      <c r="BO714" s="129" t="s">
        <v>944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440</v>
      </c>
      <c r="E717" s="155">
        <v>619</v>
      </c>
      <c r="F717" s="125" t="s">
        <v>405</v>
      </c>
      <c r="G717" s="140" t="str">
        <f>IF(D717="","*",VLOOKUP(F717,BS_ATIVIDADE[],3,FALSE))</f>
        <v>OUTROS</v>
      </c>
      <c r="H717" s="105" t="s">
        <v>416</v>
      </c>
      <c r="I717" s="105" t="s">
        <v>416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786</v>
      </c>
      <c r="Y717" s="128"/>
      <c r="Z717" s="103"/>
      <c r="AA717" s="104" t="s">
        <v>416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810</v>
      </c>
      <c r="BN717" s="129" t="s">
        <v>830</v>
      </c>
      <c r="BO717" s="129" t="s">
        <v>927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653</v>
      </c>
      <c r="E718" s="155">
        <v>711</v>
      </c>
      <c r="F718" s="125" t="s">
        <v>427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416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786</v>
      </c>
      <c r="Y718" s="128" t="s">
        <v>794</v>
      </c>
      <c r="Z718" s="103"/>
      <c r="AA718" s="104">
        <v>1</v>
      </c>
      <c r="AB718" s="125" t="s">
        <v>783</v>
      </c>
      <c r="AC718" s="125" t="s">
        <v>778</v>
      </c>
      <c r="AD718" s="106">
        <v>0.29166666666666669</v>
      </c>
      <c r="AE718" s="104">
        <v>7663</v>
      </c>
      <c r="AF718" s="104" t="s">
        <v>416</v>
      </c>
      <c r="AG718" s="104"/>
      <c r="AH718" s="15"/>
      <c r="AI718" s="125" t="s">
        <v>430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815</v>
      </c>
      <c r="BN718" s="129" t="s">
        <v>815</v>
      </c>
      <c r="BO718" s="129" t="s">
        <v>815</v>
      </c>
      <c r="BP718" s="18" t="s">
        <v>416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445</v>
      </c>
      <c r="E720" s="155">
        <v>527</v>
      </c>
      <c r="F720" s="125" t="s">
        <v>405</v>
      </c>
      <c r="G720" s="140" t="str">
        <f>IF(D720="","*",VLOOKUP(F720,BS_ATIVIDADE[],3,FALSE))</f>
        <v>OUTROS</v>
      </c>
      <c r="H720" s="105" t="s">
        <v>416</v>
      </c>
      <c r="I720" s="105" t="s">
        <v>416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786</v>
      </c>
      <c r="Y720" s="128" t="s">
        <v>794</v>
      </c>
      <c r="Z720" s="103"/>
      <c r="AA720" s="104" t="s">
        <v>416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810</v>
      </c>
      <c r="BN720" s="129" t="s">
        <v>830</v>
      </c>
      <c r="BO720" s="129" t="s">
        <v>944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622</v>
      </c>
      <c r="E721" s="155">
        <v>714</v>
      </c>
      <c r="F721" s="125" t="s">
        <v>521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786</v>
      </c>
      <c r="Y721" s="128" t="s">
        <v>794</v>
      </c>
      <c r="Z721" s="103"/>
      <c r="AA721" s="104">
        <v>1</v>
      </c>
      <c r="AB721" s="102" t="s">
        <v>783</v>
      </c>
      <c r="AC721" s="150" t="s">
        <v>778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810</v>
      </c>
      <c r="BN721" s="129" t="s">
        <v>830</v>
      </c>
      <c r="BO721" s="129" t="s">
        <v>944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654</v>
      </c>
      <c r="E722" s="155">
        <v>715</v>
      </c>
      <c r="F722" s="125" t="s">
        <v>545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786</v>
      </c>
      <c r="Y722" s="128" t="s">
        <v>794</v>
      </c>
      <c r="Z722" s="103"/>
      <c r="AA722" s="104">
        <v>1</v>
      </c>
      <c r="AB722" s="102" t="s">
        <v>783</v>
      </c>
      <c r="AC722" s="150" t="s">
        <v>778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430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815</v>
      </c>
      <c r="BN722" s="129" t="s">
        <v>815</v>
      </c>
      <c r="BO722" s="129" t="s">
        <v>815</v>
      </c>
      <c r="BP722" s="18" t="s">
        <v>416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677</v>
      </c>
      <c r="E723" s="155">
        <v>716</v>
      </c>
      <c r="F723" s="125" t="s">
        <v>576</v>
      </c>
      <c r="G723" s="140" t="str">
        <f>IF(D723="","*",VLOOKUP(F723,BS_ATIVIDADE[],3,FALSE))</f>
        <v>AMV</v>
      </c>
      <c r="H723" s="105" t="s">
        <v>416</v>
      </c>
      <c r="I723" s="105" t="s">
        <v>416</v>
      </c>
      <c r="J723" s="104">
        <v>92</v>
      </c>
      <c r="K723" s="104">
        <v>102</v>
      </c>
      <c r="L723" s="104" t="s">
        <v>416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791</v>
      </c>
      <c r="Y723" s="128" t="s">
        <v>794</v>
      </c>
      <c r="Z723" s="103"/>
      <c r="AA723" s="104" t="s">
        <v>416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810</v>
      </c>
      <c r="BN723" s="129" t="s">
        <v>839</v>
      </c>
      <c r="BO723" s="129" t="s">
        <v>900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753</v>
      </c>
      <c r="E724" s="155">
        <v>717</v>
      </c>
      <c r="F724" s="125" t="s">
        <v>446</v>
      </c>
      <c r="G724" s="140" t="str">
        <f>IF(D724="","*",VLOOKUP(F724,BS_ATIVIDADE[],3,FALSE))</f>
        <v>EXPANSÃO</v>
      </c>
      <c r="H724" s="105" t="s">
        <v>416</v>
      </c>
      <c r="I724" s="105" t="s">
        <v>416</v>
      </c>
      <c r="J724" s="104">
        <v>92</v>
      </c>
      <c r="K724" s="104">
        <v>102</v>
      </c>
      <c r="L724" s="104" t="s">
        <v>416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791</v>
      </c>
      <c r="Y724" s="128" t="s">
        <v>794</v>
      </c>
      <c r="Z724" s="103"/>
      <c r="AA724" s="104" t="s">
        <v>416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810</v>
      </c>
      <c r="BN724" s="129" t="s">
        <v>839</v>
      </c>
      <c r="BO724" s="129" t="s">
        <v>900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763</v>
      </c>
      <c r="E725" s="155">
        <v>718</v>
      </c>
      <c r="F725" s="125" t="s">
        <v>492</v>
      </c>
      <c r="G725" s="140" t="str">
        <f>IF(D725="","*",VLOOKUP(F725,BS_ATIVIDADE[],3,FALSE))</f>
        <v>JIC</v>
      </c>
      <c r="H725" s="105" t="s">
        <v>416</v>
      </c>
      <c r="I725" s="105" t="s">
        <v>416</v>
      </c>
      <c r="J725" s="104">
        <v>92</v>
      </c>
      <c r="K725" s="104">
        <v>106.32</v>
      </c>
      <c r="L725" s="104" t="s">
        <v>416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791</v>
      </c>
      <c r="Y725" s="128" t="s">
        <v>794</v>
      </c>
      <c r="Z725" s="103"/>
      <c r="AA725" s="104" t="s">
        <v>416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810</v>
      </c>
      <c r="BN725" s="129" t="s">
        <v>839</v>
      </c>
      <c r="BO725" s="129" t="s">
        <v>900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715</v>
      </c>
      <c r="E726" s="155">
        <v>557</v>
      </c>
      <c r="F726" s="125" t="s">
        <v>598</v>
      </c>
      <c r="G726" s="140" t="str">
        <f>IF(D726="","*",VLOOKUP(F726,BS_ATIVIDADE[],3,FALSE))</f>
        <v>SOLDA</v>
      </c>
      <c r="H726" s="105" t="s">
        <v>416</v>
      </c>
      <c r="I726" s="105" t="s">
        <v>416</v>
      </c>
      <c r="J726" s="104">
        <v>92</v>
      </c>
      <c r="K726" s="104">
        <v>106.7</v>
      </c>
      <c r="L726" s="104" t="s">
        <v>416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791</v>
      </c>
      <c r="Y726" s="128" t="s">
        <v>794</v>
      </c>
      <c r="Z726" s="103"/>
      <c r="AA726" s="104" t="s">
        <v>416</v>
      </c>
      <c r="AB726" s="102"/>
      <c r="AC726" s="150"/>
      <c r="AD726" s="106" t="s">
        <v>416</v>
      </c>
      <c r="AE726" s="104" t="s">
        <v>416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817</v>
      </c>
      <c r="BN726" s="129" t="s">
        <v>841</v>
      </c>
      <c r="BO726" s="129" t="s">
        <v>841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550</v>
      </c>
      <c r="E727" s="155">
        <v>719</v>
      </c>
      <c r="F727" s="125" t="s">
        <v>437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786</v>
      </c>
      <c r="Y727" s="128" t="s">
        <v>794</v>
      </c>
      <c r="Z727" s="103"/>
      <c r="AA727" s="104">
        <v>1</v>
      </c>
      <c r="AB727" s="102" t="s">
        <v>783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815</v>
      </c>
      <c r="BN727" s="129" t="s">
        <v>1209</v>
      </c>
      <c r="BO727" s="129" t="s">
        <v>1209</v>
      </c>
      <c r="BP727" s="18" t="s">
        <v>416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417</v>
      </c>
      <c r="E728" s="155">
        <v>650</v>
      </c>
      <c r="F728" s="125" t="s">
        <v>477</v>
      </c>
      <c r="G728" s="140" t="str">
        <f>IF(D728="","*",VLOOKUP(F728,BS_ATIVIDADE[],3,FALSE))</f>
        <v>EXPANSÃO</v>
      </c>
      <c r="H728" s="105" t="s">
        <v>416</v>
      </c>
      <c r="I728" s="105" t="s">
        <v>416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791</v>
      </c>
      <c r="Y728" s="128" t="s">
        <v>794</v>
      </c>
      <c r="Z728" s="103"/>
      <c r="AA728" s="104" t="s">
        <v>416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817</v>
      </c>
      <c r="BN728" s="129" t="s">
        <v>841</v>
      </c>
      <c r="BO728" s="129" t="s">
        <v>841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739</v>
      </c>
      <c r="E729" s="155">
        <v>722</v>
      </c>
      <c r="F729" s="125" t="s">
        <v>602</v>
      </c>
      <c r="G729" s="140" t="str">
        <f>IF(D729="","*",VLOOKUP(F729,BS_ATIVIDADE[],3,FALSE))</f>
        <v>DORMENTE - SUBSTITUIÇÂO</v>
      </c>
      <c r="H729" s="105" t="s">
        <v>416</v>
      </c>
      <c r="I729" s="105" t="s">
        <v>416</v>
      </c>
      <c r="J729" s="104">
        <v>30</v>
      </c>
      <c r="K729" s="104">
        <v>112.7</v>
      </c>
      <c r="L729" s="104" t="s">
        <v>416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791</v>
      </c>
      <c r="Y729" s="128" t="s">
        <v>794</v>
      </c>
      <c r="Z729" s="103"/>
      <c r="AA729" s="104" t="s">
        <v>416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810</v>
      </c>
      <c r="BN729" s="129" t="s">
        <v>839</v>
      </c>
      <c r="BO729" s="129" t="s">
        <v>900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416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417</v>
      </c>
      <c r="E733" s="155">
        <v>725</v>
      </c>
      <c r="F733" s="125" t="s">
        <v>461</v>
      </c>
      <c r="G733" s="140" t="str">
        <f>IF(D733="","*",VLOOKUP(F733,BS_ATIVIDADE[],3,FALSE))</f>
        <v>EXPANSÃO</v>
      </c>
      <c r="H733" s="105" t="s">
        <v>416</v>
      </c>
      <c r="I733" s="105" t="s">
        <v>416</v>
      </c>
      <c r="J733" s="104">
        <v>170</v>
      </c>
      <c r="K733" s="104">
        <v>115.8</v>
      </c>
      <c r="L733" s="104" t="s">
        <v>416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791</v>
      </c>
      <c r="Y733" s="128" t="s">
        <v>794</v>
      </c>
      <c r="Z733" s="103"/>
      <c r="AA733" s="104" t="s">
        <v>416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815</v>
      </c>
      <c r="BN733" s="129" t="s">
        <v>815</v>
      </c>
      <c r="BO733" s="129" t="s">
        <v>815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636</v>
      </c>
      <c r="E734" s="155">
        <v>727</v>
      </c>
      <c r="F734" s="125" t="s">
        <v>475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791</v>
      </c>
      <c r="Y734" s="128" t="s">
        <v>794</v>
      </c>
      <c r="Z734" s="103"/>
      <c r="AA734" s="104" t="s">
        <v>2048</v>
      </c>
      <c r="AB734" s="102" t="s">
        <v>783</v>
      </c>
      <c r="AC734" s="150" t="s">
        <v>778</v>
      </c>
      <c r="AD734" s="106">
        <v>0.25</v>
      </c>
      <c r="AE734" s="104" t="s">
        <v>416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815</v>
      </c>
      <c r="BN734" s="129" t="s">
        <v>815</v>
      </c>
      <c r="BO734" s="129" t="s">
        <v>815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417</v>
      </c>
      <c r="E735" s="155">
        <v>536</v>
      </c>
      <c r="F735" s="125" t="s">
        <v>477</v>
      </c>
      <c r="G735" s="140" t="str">
        <f>IF(D735="","*",VLOOKUP(F735,BS_ATIVIDADE[],3,FALSE))</f>
        <v>EXPANSÃO</v>
      </c>
      <c r="H735" s="105" t="s">
        <v>416</v>
      </c>
      <c r="I735" s="105" t="s">
        <v>416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791</v>
      </c>
      <c r="Y735" s="128" t="s">
        <v>794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815</v>
      </c>
      <c r="BN735" s="129" t="s">
        <v>815</v>
      </c>
      <c r="BO735" s="129" t="s">
        <v>815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671</v>
      </c>
      <c r="E736" s="155">
        <v>729</v>
      </c>
      <c r="F736" s="125" t="s">
        <v>576</v>
      </c>
      <c r="G736" s="140" t="str">
        <f>IF(D736="","*",VLOOKUP(F736,BS_ATIVIDADE[],3,FALSE))</f>
        <v>AMV</v>
      </c>
      <c r="H736" s="105" t="s">
        <v>416</v>
      </c>
      <c r="I736" s="105" t="s">
        <v>416</v>
      </c>
      <c r="J736" s="104">
        <v>70</v>
      </c>
      <c r="K736" s="104">
        <v>113.9</v>
      </c>
      <c r="L736" s="104" t="s">
        <v>416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791</v>
      </c>
      <c r="Y736" s="128" t="s">
        <v>794</v>
      </c>
      <c r="Z736" s="103"/>
      <c r="AA736" s="104" t="s">
        <v>416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815</v>
      </c>
      <c r="BN736" s="129" t="s">
        <v>815</v>
      </c>
      <c r="BO736" s="129" t="s">
        <v>815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737</v>
      </c>
      <c r="E737" s="155"/>
      <c r="F737" s="125" t="s">
        <v>598</v>
      </c>
      <c r="G737" s="140" t="str">
        <f>IF(D737="","*",VLOOKUP(F737,BS_ATIVIDADE[],3,FALSE))</f>
        <v>SOLDA</v>
      </c>
      <c r="H737" s="105" t="s">
        <v>416</v>
      </c>
      <c r="I737" s="105" t="s">
        <v>416</v>
      </c>
      <c r="J737" s="104">
        <v>70</v>
      </c>
      <c r="K737" s="104">
        <v>97.3</v>
      </c>
      <c r="L737" s="104" t="s">
        <v>416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791</v>
      </c>
      <c r="Y737" s="128" t="s">
        <v>794</v>
      </c>
      <c r="Z737" s="103"/>
      <c r="AA737" s="104" t="s">
        <v>416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815</v>
      </c>
      <c r="BN737" s="129" t="s">
        <v>815</v>
      </c>
      <c r="BO737" s="129" t="s">
        <v>815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575</v>
      </c>
      <c r="E738" s="155">
        <v>731</v>
      </c>
      <c r="F738" s="125" t="s">
        <v>483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791</v>
      </c>
      <c r="Y738" s="128" t="s">
        <v>794</v>
      </c>
      <c r="Z738" s="103"/>
      <c r="AA738" s="104" t="s">
        <v>2055</v>
      </c>
      <c r="AB738" s="102" t="s">
        <v>793</v>
      </c>
      <c r="AC738" s="150"/>
      <c r="AD738" s="106">
        <v>0.33333333333333331</v>
      </c>
      <c r="AE738" s="104" t="s">
        <v>416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806</v>
      </c>
      <c r="BN738" s="129" t="s">
        <v>826</v>
      </c>
      <c r="BO738" s="129" t="s">
        <v>892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671</v>
      </c>
      <c r="E739" s="155">
        <v>731</v>
      </c>
      <c r="F739" s="125" t="s">
        <v>576</v>
      </c>
      <c r="G739" s="140" t="str">
        <f>IF(D739="","*",VLOOKUP(F739,BS_ATIVIDADE[],3,FALSE))</f>
        <v>AMV</v>
      </c>
      <c r="H739" s="105" t="s">
        <v>416</v>
      </c>
      <c r="I739" s="105" t="s">
        <v>416</v>
      </c>
      <c r="J739" s="104">
        <v>68</v>
      </c>
      <c r="K739" s="104">
        <v>59.3</v>
      </c>
      <c r="L739" s="104" t="s">
        <v>416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791</v>
      </c>
      <c r="Y739" s="128" t="s">
        <v>794</v>
      </c>
      <c r="Z739" s="103"/>
      <c r="AA739" s="104" t="s">
        <v>416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815</v>
      </c>
      <c r="BN739" s="129" t="s">
        <v>815</v>
      </c>
      <c r="BO739" s="129" t="s">
        <v>815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671</v>
      </c>
      <c r="E740" s="155">
        <v>733</v>
      </c>
      <c r="F740" s="125" t="s">
        <v>572</v>
      </c>
      <c r="G740" s="140" t="str">
        <f>IF(D740="","*",VLOOKUP(F740,BS_ATIVIDADE[],3,FALSE))</f>
        <v>AMV</v>
      </c>
      <c r="H740" s="105" t="s">
        <v>416</v>
      </c>
      <c r="I740" s="105" t="s">
        <v>416</v>
      </c>
      <c r="J740" s="104">
        <v>68</v>
      </c>
      <c r="K740" s="104">
        <v>53.139000000000003</v>
      </c>
      <c r="L740" s="104" t="s">
        <v>416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791</v>
      </c>
      <c r="Y740" s="128" t="s">
        <v>794</v>
      </c>
      <c r="Z740" s="103"/>
      <c r="AA740" s="104" t="s">
        <v>416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815</v>
      </c>
      <c r="BN740" s="129" t="s">
        <v>815</v>
      </c>
      <c r="BO740" s="129" t="s">
        <v>815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671</v>
      </c>
      <c r="E741" s="155">
        <v>734</v>
      </c>
      <c r="F741" s="125" t="s">
        <v>605</v>
      </c>
      <c r="G741" s="140" t="str">
        <f>IF(D741="","*",VLOOKUP(F741,BS_ATIVIDADE[],3,FALSE))</f>
        <v>TRILHO - SUBSTITUIÇÂO</v>
      </c>
      <c r="H741" s="105" t="s">
        <v>416</v>
      </c>
      <c r="I741" s="105" t="s">
        <v>416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791</v>
      </c>
      <c r="Y741" s="128" t="s">
        <v>794</v>
      </c>
      <c r="Z741" s="103"/>
      <c r="AA741" s="104" t="s">
        <v>416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815</v>
      </c>
      <c r="BN741" s="129" t="s">
        <v>815</v>
      </c>
      <c r="BO741" s="129" t="s">
        <v>815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>
      <c r="A742" s="47" t="str">
        <f t="shared" si="71"/>
        <v>ROBSON (TP-729)46081</v>
      </c>
      <c r="B742" s="101">
        <v>46081</v>
      </c>
      <c r="C742" s="134">
        <f>IF(BS_CONTROLE[[#This Row],[DATA]]="","",WEEKNUM(BS_CONTROLE[[#This Row],[DATA]]))</f>
        <v>9</v>
      </c>
      <c r="D742" s="103" t="s">
        <v>760</v>
      </c>
      <c r="E742" s="155">
        <v>737</v>
      </c>
      <c r="F742" s="125" t="s">
        <v>629</v>
      </c>
      <c r="G742" s="140" t="str">
        <f>IF(D742="","*",VLOOKUP(F742,BS_ATIVIDADE[],3,FALSE))</f>
        <v>OUTROS</v>
      </c>
      <c r="H742" s="105" t="s">
        <v>416</v>
      </c>
      <c r="I742" s="105" t="s">
        <v>416</v>
      </c>
      <c r="J742" s="104">
        <v>56</v>
      </c>
      <c r="K742" s="104">
        <v>252.45</v>
      </c>
      <c r="L742" s="104" t="s">
        <v>416</v>
      </c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2" s="105">
        <v>0.41666666666666669</v>
      </c>
      <c r="P742" s="105">
        <v>8.3333333333333329E-2</v>
      </c>
      <c r="Q742" s="104">
        <v>10</v>
      </c>
      <c r="R742" s="10" t="str">
        <f>IFERROR(_xlfn.XLOOKUP(F742, BS_ATIVIDADE[ATIVIDADE],BS_ATIVIDADE[UNIDADE] ), "*")</f>
        <v>BINÁRIO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2" s="104" t="s">
        <v>1181</v>
      </c>
      <c r="W742" s="149" t="s">
        <v>2066</v>
      </c>
      <c r="X742" s="103" t="s">
        <v>791</v>
      </c>
      <c r="Y742" s="128" t="s">
        <v>794</v>
      </c>
      <c r="Z742" s="103"/>
      <c r="AA742" s="104" t="s">
        <v>416</v>
      </c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NIVELAMENTO</v>
      </c>
      <c r="AJ742" s="9" t="str">
        <f>IF(BS_CONTROLE[[#This Row],[Atividade]]=0, "-", BS_CONTROLE[[#This Row],[Atividade]])</f>
        <v>NIVELAMENTO</v>
      </c>
      <c r="AK742" s="31" t="str">
        <f>BS_CONTROLE[[#This Row],[Local - Partida]]</f>
        <v>-</v>
      </c>
      <c r="AL742" s="31" t="str">
        <f>BS_CONTROLE[[#This Row],[Local - Encerramento]]</f>
        <v>-</v>
      </c>
      <c r="AM742" s="104" t="str">
        <f>IF(BS_CONTROLE[[#This Row],[Entre - Estações]]=0, "-", BS_CONTROLE[[#This Row],[Entre - Estações]])</f>
        <v>ZDS-ZQB</v>
      </c>
      <c r="AN742" s="104" t="str">
        <f>IF(BS_CONTROLE[[#This Row],[SB]]=0, "-", BS_CONTROLE[[#This Row],[SB]])</f>
        <v>248ZQB2</v>
      </c>
      <c r="AO742" s="104">
        <f>IF(BS_CONTROLE[[#This Row],[SUB]]=0, "-", BS_CONTROLE[[#This Row],[SUB]])</f>
        <v>56</v>
      </c>
      <c r="AP742" s="104">
        <f>BS_CONTROLE[[#This Row],[KM - Inicio]]</f>
        <v>252.45</v>
      </c>
      <c r="AQ742" s="104">
        <f>BS_CONTROLE[[#This Row],[KM - Inicio]]</f>
        <v>252.45</v>
      </c>
      <c r="AR742" s="107">
        <v>0</v>
      </c>
      <c r="AS742" s="107">
        <v>0</v>
      </c>
      <c r="AT742" s="107">
        <v>0</v>
      </c>
      <c r="AU742" s="135"/>
      <c r="AV742" s="135"/>
      <c r="AW742" s="14"/>
      <c r="AX742" s="14"/>
      <c r="AY742" s="160">
        <f t="shared" si="70"/>
        <v>0</v>
      </c>
      <c r="AZ742" s="151"/>
      <c r="BA742" s="108">
        <v>0</v>
      </c>
      <c r="BB742" s="10" t="str">
        <f>IFERROR(_xlfn.XLOOKUP(AI742, BS_ATIVIDADE[ATIVIDADE],BS_ATIVIDADE[UNIDADE] ), "*")</f>
        <v>BINÁRIO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2" s="148"/>
      <c r="BG742" s="16"/>
      <c r="BH742" s="17">
        <v>0</v>
      </c>
      <c r="BI742" s="17"/>
      <c r="BJ742" s="17" t="s">
        <v>2067</v>
      </c>
      <c r="BK742" s="17" t="s">
        <v>2067</v>
      </c>
      <c r="BL742" s="16"/>
      <c r="BM742" s="129" t="s">
        <v>811</v>
      </c>
      <c r="BN742" s="129" t="s">
        <v>840</v>
      </c>
      <c r="BO742" s="129" t="s">
        <v>935</v>
      </c>
      <c r="BP742" s="17" t="s">
        <v>2067</v>
      </c>
      <c r="BQ742" s="12" t="str">
        <f t="shared" si="72"/>
        <v>Produção e Intervalo</v>
      </c>
      <c r="BR742" s="19">
        <f t="shared" si="73"/>
        <v>0</v>
      </c>
      <c r="BS742" s="19">
        <f t="shared" si="74"/>
        <v>0</v>
      </c>
      <c r="BT742" s="185" t="str">
        <f t="shared" si="75"/>
        <v>SuperExecução</v>
      </c>
    </row>
    <row r="743" spans="1:72">
      <c r="A743" s="47" t="str">
        <f t="shared" si="71"/>
        <v>V9346081</v>
      </c>
      <c r="B743" s="101">
        <v>46081</v>
      </c>
      <c r="C743" s="134">
        <f>IF(BS_CONTROLE[[#This Row],[DATA]]="","",WEEKNUM(BS_CONTROLE[[#This Row],[DATA]]))</f>
        <v>9</v>
      </c>
      <c r="D743" s="103" t="s">
        <v>638</v>
      </c>
      <c r="E743" s="155">
        <v>162</v>
      </c>
      <c r="F743" s="125" t="s">
        <v>521</v>
      </c>
      <c r="G743" s="140" t="str">
        <f>IF(D743="","*",VLOOKUP(F743,BS_ATIVIDADE[],3,FALSE))</f>
        <v>MECANIZAÇÃO - SOCADORA</v>
      </c>
      <c r="H743" s="104" t="s">
        <v>104</v>
      </c>
      <c r="I743" s="104" t="s">
        <v>104</v>
      </c>
      <c r="J743" s="104">
        <v>56</v>
      </c>
      <c r="K743" s="104">
        <v>204.4</v>
      </c>
      <c r="L743" s="104">
        <v>206.4</v>
      </c>
      <c r="M743" s="126" t="s">
        <v>247</v>
      </c>
      <c r="N743" s="126" t="s">
        <v>248</v>
      </c>
      <c r="O743" s="105">
        <v>0.33333333333333331</v>
      </c>
      <c r="P743" s="105">
        <v>8.3333333333333329E-2</v>
      </c>
      <c r="Q743" s="104">
        <v>400</v>
      </c>
      <c r="R743" s="10" t="str">
        <f>IFERROR(_xlfn.XLOOKUP(F743, BS_ATIVIDADE[ATIVIDADE],BS_ATIVIDADE[UNIDADE] ), "*")</f>
        <v>M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3" s="104" t="s">
        <v>1109</v>
      </c>
      <c r="W743" s="149" t="s">
        <v>1664</v>
      </c>
      <c r="X743" s="103" t="s">
        <v>791</v>
      </c>
      <c r="Y743" s="128" t="s">
        <v>794</v>
      </c>
      <c r="Z743" s="103"/>
      <c r="AA743" s="104" t="s">
        <v>2068</v>
      </c>
      <c r="AB743" s="102" t="s">
        <v>783</v>
      </c>
      <c r="AC743" s="150" t="s">
        <v>778</v>
      </c>
      <c r="AD743" s="106">
        <v>0.33333333333333331</v>
      </c>
      <c r="AE743" s="104">
        <v>7309</v>
      </c>
      <c r="AF743" s="104"/>
      <c r="AG743" s="104"/>
      <c r="AH743" s="15"/>
      <c r="AI743" s="125" t="str">
        <f>IF(BS_CONTROLE[[#This Row],[Atividade]]=0, "-", BS_CONTROLE[[#This Row],[Atividade]])</f>
        <v>MECANIZAÇÃO - SOCADORA</v>
      </c>
      <c r="AJ743" s="9" t="str">
        <f>IF(BS_CONTROLE[[#This Row],[Atividade]]=0, "-", BS_CONTROLE[[#This Row],[Atividade]])</f>
        <v>MECANIZAÇÃO - SOCADORA</v>
      </c>
      <c r="AK743" s="31" t="str">
        <f>BS_CONTROLE[[#This Row],[Local - Partida]]</f>
        <v>ZYU1</v>
      </c>
      <c r="AL743" s="31" t="str">
        <f>BS_CONTROLE[[#This Row],[Local - Encerramento]]</f>
        <v>ZYU1</v>
      </c>
      <c r="AM743" s="104" t="str">
        <f>IF(BS_CONTROLE[[#This Row],[Entre - Estações]]=0, "-", BS_CONTROLE[[#This Row],[Entre - Estações]])</f>
        <v>ZYU-ZST</v>
      </c>
      <c r="AN743" s="104" t="str">
        <f>IF(BS_CONTROLE[[#This Row],[SB]]=0, "-", BS_CONTROLE[[#This Row],[SB]])</f>
        <v>ZYU206</v>
      </c>
      <c r="AO743" s="104">
        <f>IF(BS_CONTROLE[[#This Row],[SUB]]=0, "-", BS_CONTROLE[[#This Row],[SUB]])</f>
        <v>56</v>
      </c>
      <c r="AP743" s="104">
        <f>BS_CONTROLE[[#This Row],[KM - Inicio]]</f>
        <v>204.4</v>
      </c>
      <c r="AQ743" s="104">
        <f>BS_CONTROLE[[#This Row],[KM - Inicio]]</f>
        <v>204.4</v>
      </c>
      <c r="AR743" s="107">
        <v>0.31597222222222221</v>
      </c>
      <c r="AS743" s="107">
        <v>0.41666666666666669</v>
      </c>
      <c r="AT743" s="107">
        <v>0.5</v>
      </c>
      <c r="AU743" s="135"/>
      <c r="AV743" s="135"/>
      <c r="AW743" s="14"/>
      <c r="AX743" s="14"/>
      <c r="AY743" s="160">
        <f t="shared" si="70"/>
        <v>8.3333333333333315E-2</v>
      </c>
      <c r="AZ743" s="151"/>
      <c r="BA743" s="108">
        <v>400</v>
      </c>
      <c r="BB743" s="10" t="str">
        <f>IFERROR(_xlfn.XLOOKUP(AI743, BS_ATIVIDADE[ATIVIDADE],BS_ATIVIDADE[UNIDADE] ), "*")</f>
        <v>M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3" s="148"/>
      <c r="BG743" s="16"/>
      <c r="BH743" s="17">
        <v>2</v>
      </c>
      <c r="BI743" s="17"/>
      <c r="BJ743" s="17" t="s">
        <v>2069</v>
      </c>
      <c r="BK743" s="17" t="s">
        <v>2069</v>
      </c>
      <c r="BL743" s="16"/>
      <c r="BM743" s="129" t="s">
        <v>815</v>
      </c>
      <c r="BN743" s="129" t="s">
        <v>815</v>
      </c>
      <c r="BO743" s="129" t="s">
        <v>815</v>
      </c>
      <c r="BP743" s="18"/>
      <c r="BQ743" s="12" t="str">
        <f t="shared" si="72"/>
        <v>Aderente</v>
      </c>
      <c r="BR743" s="19">
        <f t="shared" si="73"/>
        <v>0.99999999999999978</v>
      </c>
      <c r="BS743" s="19">
        <f t="shared" si="74"/>
        <v>1</v>
      </c>
      <c r="BT743" s="185" t="str">
        <f t="shared" si="75"/>
        <v>OKOK</v>
      </c>
    </row>
    <row r="744" spans="1:72">
      <c r="A744" s="47" t="str">
        <f t="shared" si="71"/>
        <v>JOSÉ  (TF-521)46081</v>
      </c>
      <c r="B744" s="101">
        <v>46081</v>
      </c>
      <c r="C744" s="134">
        <f>IF(BS_CONTROLE[[#This Row],[DATA]]="","",WEEKNUM(BS_CONTROLE[[#This Row],[DATA]]))</f>
        <v>9</v>
      </c>
      <c r="D744" s="103" t="s">
        <v>725</v>
      </c>
      <c r="E744" s="155">
        <v>739</v>
      </c>
      <c r="F744" s="125" t="s">
        <v>602</v>
      </c>
      <c r="G744" s="140" t="str">
        <f>IF(D744="","*",VLOOKUP(F744,BS_ATIVIDADE[],3,FALSE))</f>
        <v>DORMENTE - SUBSTITUIÇÂO</v>
      </c>
      <c r="H744" s="105" t="s">
        <v>416</v>
      </c>
      <c r="I744" s="105" t="s">
        <v>416</v>
      </c>
      <c r="J744" s="104">
        <v>56</v>
      </c>
      <c r="K744" s="104">
        <v>190.3</v>
      </c>
      <c r="L744" s="104">
        <v>190.5</v>
      </c>
      <c r="M744" s="126" t="s">
        <v>95</v>
      </c>
      <c r="N744" s="126" t="s">
        <v>242</v>
      </c>
      <c r="O744" s="105">
        <v>0.375</v>
      </c>
      <c r="P744" s="105">
        <v>8.3333333333333329E-2</v>
      </c>
      <c r="Q744" s="104">
        <v>50</v>
      </c>
      <c r="R744" s="10" t="str">
        <f>IFERROR(_xlfn.XLOOKUP(F744, BS_ATIVIDADE[ATIVIDADE],BS_ATIVIDADE[UNIDADE] ), "*")</f>
        <v>Nº DE DORMENTES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1417</v>
      </c>
      <c r="W744" s="149" t="s">
        <v>1075</v>
      </c>
      <c r="X744" s="103" t="s">
        <v>791</v>
      </c>
      <c r="Y744" s="128" t="s">
        <v>794</v>
      </c>
      <c r="Z744" s="103"/>
      <c r="AA744" s="104" t="s">
        <v>416</v>
      </c>
      <c r="AB744" s="102"/>
      <c r="AC744" s="150"/>
      <c r="AD744" s="106" t="s">
        <v>416</v>
      </c>
      <c r="AE744" s="104" t="s">
        <v>416</v>
      </c>
      <c r="AF744" s="104" t="s">
        <v>416</v>
      </c>
      <c r="AG744" s="104" t="s">
        <v>416</v>
      </c>
      <c r="AH744" s="15"/>
      <c r="AI744" s="125" t="str">
        <f>IF(BS_CONTROLE[[#This Row],[Atividade]]=0, "-", BS_CONTROLE[[#This Row],[Atividade]])</f>
        <v>PDM - SUBSTITUIÇÃO - DORMENTE</v>
      </c>
      <c r="AJ744" s="9" t="str">
        <f>IF(BS_CONTROLE[[#This Row],[Atividade]]=0, "-", BS_CONTROLE[[#This Row],[Atividade]])</f>
        <v>PDM - SUBSTITUIÇÃO - DORMENTE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ZDY-ZFY</v>
      </c>
      <c r="AN744" s="104" t="str">
        <f>IF(BS_CONTROLE[[#This Row],[SB]]=0, "-", BS_CONTROLE[[#This Row],[SB]])</f>
        <v>189ZFY</v>
      </c>
      <c r="AO744" s="104">
        <f>IF(BS_CONTROLE[[#This Row],[SUB]]=0, "-", BS_CONTROLE[[#This Row],[SUB]])</f>
        <v>56</v>
      </c>
      <c r="AP744" s="104">
        <f>BS_CONTROLE[[#This Row],[KM - Inicio]]</f>
        <v>190.3</v>
      </c>
      <c r="AQ744" s="104">
        <f>BS_CONTROLE[[#This Row],[KM - Inicio]]</f>
        <v>190.3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Nº DE DORMENTES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811</v>
      </c>
      <c r="BN744" s="129" t="s">
        <v>840</v>
      </c>
      <c r="BO744" s="129" t="s">
        <v>935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ROBSON (TP-729)46081</v>
      </c>
      <c r="B745" s="101">
        <v>46081</v>
      </c>
      <c r="C745" s="134">
        <f>IF(BS_CONTROLE[[#This Row],[DATA]]="","",WEEKNUM(BS_CONTROLE[[#This Row],[DATA]]))</f>
        <v>9</v>
      </c>
      <c r="D745" s="103" t="s">
        <v>760</v>
      </c>
      <c r="E745" s="155"/>
      <c r="F745" s="125" t="s">
        <v>494</v>
      </c>
      <c r="G745" s="140" t="str">
        <f>IF(D745="","*",VLOOKUP(F745,BS_ATIVIDADE[],3,FALSE))</f>
        <v>LIMPEZA LASTRO</v>
      </c>
      <c r="H745" s="105" t="s">
        <v>416</v>
      </c>
      <c r="I745" s="105" t="s">
        <v>416</v>
      </c>
      <c r="J745" s="104">
        <v>56</v>
      </c>
      <c r="K745" s="104">
        <v>187.58</v>
      </c>
      <c r="L745" s="104" t="s">
        <v>416</v>
      </c>
      <c r="M745" s="126" t="s">
        <v>95</v>
      </c>
      <c r="N745" s="126" t="s">
        <v>241</v>
      </c>
      <c r="O745" s="105">
        <v>0.375</v>
      </c>
      <c r="P745" s="105">
        <v>8.3333333333333329E-2</v>
      </c>
      <c r="Q745" s="104">
        <v>10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1417</v>
      </c>
      <c r="W745" s="149" t="s">
        <v>1196</v>
      </c>
      <c r="X745" s="103" t="s">
        <v>791</v>
      </c>
      <c r="Y745" s="128" t="s">
        <v>794</v>
      </c>
      <c r="Z745" s="103"/>
      <c r="AA745" s="104" t="s">
        <v>416</v>
      </c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LIMPEZA LASTRO</v>
      </c>
      <c r="AJ745" s="9" t="str">
        <f>IF(BS_CONTROLE[[#This Row],[Atividade]]=0, "-", BS_CONTROLE[[#This Row],[Atividade]])</f>
        <v>LIMPEZA LASTRO</v>
      </c>
      <c r="AK745" s="31" t="str">
        <f>BS_CONTROLE[[#This Row],[Local - Partida]]</f>
        <v>-</v>
      </c>
      <c r="AL745" s="31" t="str">
        <f>BS_CONTROLE[[#This Row],[Local - Encerramento]]</f>
        <v>-</v>
      </c>
      <c r="AM745" s="104" t="str">
        <f>IF(BS_CONTROLE[[#This Row],[Entre - Estações]]=0, "-", BS_CONTROLE[[#This Row],[Entre - Estações]])</f>
        <v>ZDY-ZFY</v>
      </c>
      <c r="AN745" s="104" t="str">
        <f>IF(BS_CONTROLE[[#This Row],[SB]]=0, "-", BS_CONTROLE[[#This Row],[SB]])</f>
        <v>ZXP189</v>
      </c>
      <c r="AO745" s="104">
        <f>IF(BS_CONTROLE[[#This Row],[SUB]]=0, "-", BS_CONTROLE[[#This Row],[SUB]])</f>
        <v>56</v>
      </c>
      <c r="AP745" s="104">
        <f>BS_CONTROLE[[#This Row],[KM - Inicio]]</f>
        <v>187.58</v>
      </c>
      <c r="AQ745" s="104">
        <f>BS_CONTROLE[[#This Row],[KM - Inicio]]</f>
        <v>187.58</v>
      </c>
      <c r="AR745" s="107">
        <v>0.4861111111111111</v>
      </c>
      <c r="AS745" s="107">
        <v>0</v>
      </c>
      <c r="AT745" s="107">
        <v>0</v>
      </c>
      <c r="AU745" s="135"/>
      <c r="AV745" s="135"/>
      <c r="AW745" s="14"/>
      <c r="AX745" s="14"/>
      <c r="AY745" s="160">
        <f t="shared" si="70"/>
        <v>0</v>
      </c>
      <c r="AZ745" s="151"/>
      <c r="BA745" s="108">
        <v>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0</v>
      </c>
      <c r="BI745" s="17"/>
      <c r="BJ745" s="17" t="s">
        <v>2070</v>
      </c>
      <c r="BK745" s="17" t="s">
        <v>2070</v>
      </c>
      <c r="BL745" s="16"/>
      <c r="BM745" s="129" t="s">
        <v>810</v>
      </c>
      <c r="BN745" s="129" t="s">
        <v>839</v>
      </c>
      <c r="BO745" s="129" t="s">
        <v>938</v>
      </c>
      <c r="BP745" s="17" t="s">
        <v>2070</v>
      </c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>CCOCirculaçãoIntervaloOportunidade</v>
      </c>
    </row>
    <row r="746" spans="1:72">
      <c r="A746" s="47" t="str">
        <f t="shared" si="71"/>
        <v>TURMA FIXA VIA 46081</v>
      </c>
      <c r="B746" s="101">
        <v>46081</v>
      </c>
      <c r="C746" s="134">
        <f>IF(BS_CONTROLE[[#This Row],[DATA]]="","",WEEKNUM(BS_CONTROLE[[#This Row],[DATA]]))</f>
        <v>9</v>
      </c>
      <c r="D746" s="103" t="s">
        <v>671</v>
      </c>
      <c r="E746" s="155">
        <v>741</v>
      </c>
      <c r="F746" s="125" t="s">
        <v>449</v>
      </c>
      <c r="G746" s="140" t="str">
        <f>IF(D746="","*",VLOOKUP(F746,BS_ATIVIDADE[],3,FALSE))</f>
        <v>EXPANSÃO</v>
      </c>
      <c r="H746" s="105" t="s">
        <v>416</v>
      </c>
      <c r="I746" s="105" t="s">
        <v>416</v>
      </c>
      <c r="J746" s="104">
        <v>56</v>
      </c>
      <c r="K746" s="104">
        <v>157.9</v>
      </c>
      <c r="L746" s="104" t="s">
        <v>416</v>
      </c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6" s="105">
        <v>0.41666666666666669</v>
      </c>
      <c r="P746" s="105">
        <v>0.125</v>
      </c>
      <c r="Q746" s="104">
        <v>1</v>
      </c>
      <c r="R746" s="10" t="str">
        <f>IFERROR(_xlfn.XLOOKUP(F746, BS_ATIVIDADE[ATIVIDADE],BS_ATIVIDADE[UNIDADE] ), "*")</f>
        <v>Nº DE PEÇAS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1988</v>
      </c>
      <c r="W746" s="149" t="s">
        <v>1114</v>
      </c>
      <c r="X746" s="103" t="s">
        <v>791</v>
      </c>
      <c r="Y746" s="128" t="s">
        <v>794</v>
      </c>
      <c r="Z746" s="103"/>
      <c r="AA746" s="104" t="s">
        <v>416</v>
      </c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EXPANSÃO - AMV - MEIA CHAVE</v>
      </c>
      <c r="AJ746" s="9" t="str">
        <f>IF(BS_CONTROLE[[#This Row],[Atividade]]=0, "-", BS_CONTROLE[[#This Row],[Atividade]])</f>
        <v>EXPANSÃO - AMV - MEIA CHAVE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ZGA-ZCX</v>
      </c>
      <c r="AN746" s="104" t="str">
        <f>IF(BS_CONTROLE[[#This Row],[SB]]=0, "-", BS_CONTROLE[[#This Row],[SB]])</f>
        <v>154ZPS</v>
      </c>
      <c r="AO746" s="104">
        <f>IF(BS_CONTROLE[[#This Row],[SUB]]=0, "-", BS_CONTROLE[[#This Row],[SUB]])</f>
        <v>56</v>
      </c>
      <c r="AP746" s="104">
        <f>BS_CONTROLE[[#This Row],[KM - Inicio]]</f>
        <v>157.9</v>
      </c>
      <c r="AQ746" s="104">
        <f>BS_CONTROLE[[#This Row],[KM - Inicio]]</f>
        <v>157.9</v>
      </c>
      <c r="AR746" s="107">
        <v>0.41666666666666669</v>
      </c>
      <c r="AS746" s="107">
        <v>0.47013888888888888</v>
      </c>
      <c r="AT746" s="107">
        <v>0.59513888888888888</v>
      </c>
      <c r="AU746" s="135"/>
      <c r="AV746" s="135"/>
      <c r="AW746" s="14"/>
      <c r="AX746" s="14"/>
      <c r="AY746" s="160">
        <f t="shared" si="70"/>
        <v>0.125</v>
      </c>
      <c r="AZ746" s="151"/>
      <c r="BA746" s="108">
        <v>1</v>
      </c>
      <c r="BB746" s="10" t="str">
        <f>IFERROR(_xlfn.XLOOKUP(AI746, BS_ATIVIDADE[ATIVIDADE],BS_ATIVIDADE[UNIDADE] ), "*")</f>
        <v>Nº DE PEÇAS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2</v>
      </c>
      <c r="BI746" s="17"/>
      <c r="BJ746" s="17" t="s">
        <v>2071</v>
      </c>
      <c r="BK746" s="17" t="s">
        <v>2071</v>
      </c>
      <c r="BL746" s="16"/>
      <c r="BM746" s="129" t="s">
        <v>815</v>
      </c>
      <c r="BN746" s="129" t="s">
        <v>815</v>
      </c>
      <c r="BO746" s="129" t="s">
        <v>815</v>
      </c>
      <c r="BP746" s="18"/>
      <c r="BQ746" s="12" t="str">
        <f t="shared" si="72"/>
        <v>Aderente</v>
      </c>
      <c r="BR746" s="19">
        <f t="shared" si="73"/>
        <v>1</v>
      </c>
      <c r="BS746" s="19">
        <f t="shared" si="74"/>
        <v>1</v>
      </c>
      <c r="BT746" s="185" t="str">
        <f t="shared" si="75"/>
        <v>OKOK</v>
      </c>
    </row>
    <row r="747" spans="1:72">
      <c r="A747" s="47" t="str">
        <f t="shared" si="71"/>
        <v>E1746081</v>
      </c>
      <c r="B747" s="101">
        <v>46081</v>
      </c>
      <c r="C747" s="134">
        <f>IF(BS_CONTROLE[[#This Row],[DATA]]="","",WEEKNUM(BS_CONTROLE[[#This Row],[DATA]]))</f>
        <v>9</v>
      </c>
      <c r="D747" s="103" t="s">
        <v>567</v>
      </c>
      <c r="E747" s="155"/>
      <c r="F747" s="125" t="s">
        <v>418</v>
      </c>
      <c r="G747" s="140" t="str">
        <f>IF(D747="","*",VLOOKUP(F747,BS_ATIVIDADE[],3,FALSE))</f>
        <v>CAMINHÂO - SOLDA</v>
      </c>
      <c r="H747" s="105" t="s">
        <v>201</v>
      </c>
      <c r="I747" s="105" t="s">
        <v>201</v>
      </c>
      <c r="J747" s="104">
        <v>55</v>
      </c>
      <c r="K747" s="104">
        <v>100.3</v>
      </c>
      <c r="L747" s="104" t="s">
        <v>416</v>
      </c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7" s="105">
        <v>0.38194444444444442</v>
      </c>
      <c r="P747" s="105">
        <v>0.125</v>
      </c>
      <c r="Q747" s="104">
        <v>2</v>
      </c>
      <c r="R747" s="10" t="str">
        <f>IFERROR(_xlfn.XLOOKUP(F747, BS_ATIVIDADE[ATIVIDADE],BS_ATIVIDADE[UNIDADE] ), "*")</f>
        <v>Nº DE SOLDA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7" s="104" t="s">
        <v>1671</v>
      </c>
      <c r="W747" s="149" t="s">
        <v>1090</v>
      </c>
      <c r="X747" s="103" t="s">
        <v>791</v>
      </c>
      <c r="Y747" s="128" t="s">
        <v>794</v>
      </c>
      <c r="Z747" s="103"/>
      <c r="AA747" s="104">
        <v>1</v>
      </c>
      <c r="AB747" s="102" t="s">
        <v>783</v>
      </c>
      <c r="AC747" s="150"/>
      <c r="AD747" s="106">
        <v>0.29166666666666669</v>
      </c>
      <c r="AE747" s="104">
        <v>6251</v>
      </c>
      <c r="AF747" s="104" t="s">
        <v>416</v>
      </c>
      <c r="AG747" s="104" t="s">
        <v>416</v>
      </c>
      <c r="AH747" s="15"/>
      <c r="AI747" s="125" t="str">
        <f>IF(BS_CONTROLE[[#This Row],[Atividade]]=0, "-", BS_CONTROLE[[#This Row],[Atividade]])</f>
        <v>CAMINHÃO DE SOLDA</v>
      </c>
      <c r="AJ747" s="9" t="str">
        <f>IF(BS_CONTROLE[[#This Row],[Atividade]]=0, "-", BS_CONTROLE[[#This Row],[Atividade]])</f>
        <v>CAMINHÃO DE SOLDA</v>
      </c>
      <c r="AK747" s="31" t="str">
        <f>BS_CONTROLE[[#This Row],[Local - Partida]]</f>
        <v>102ZKW2</v>
      </c>
      <c r="AL747" s="31" t="str">
        <f>BS_CONTROLE[[#This Row],[Local - Encerramento]]</f>
        <v>102ZKW2</v>
      </c>
      <c r="AM747" s="104" t="str">
        <f>IF(BS_CONTROLE[[#This Row],[Entre - Estações]]=0, "-", BS_CONTROLE[[#This Row],[Entre - Estações]])</f>
        <v>ZKW-ZLU</v>
      </c>
      <c r="AN747" s="104" t="str">
        <f>IF(BS_CONTROLE[[#This Row],[SB]]=0, "-", BS_CONTROLE[[#This Row],[SB]])</f>
        <v>102ZKW2</v>
      </c>
      <c r="AO747" s="104">
        <f>IF(BS_CONTROLE[[#This Row],[SUB]]=0, "-", BS_CONTROLE[[#This Row],[SUB]])</f>
        <v>55</v>
      </c>
      <c r="AP747" s="104">
        <f>BS_CONTROLE[[#This Row],[KM - Inicio]]</f>
        <v>100.3</v>
      </c>
      <c r="AQ747" s="104">
        <f>BS_CONTROLE[[#This Row],[KM - Inicio]]</f>
        <v>100.3</v>
      </c>
      <c r="AR747" s="107">
        <v>0.35416666666666669</v>
      </c>
      <c r="AS747" s="107">
        <v>0.38680555555555557</v>
      </c>
      <c r="AT747" s="107">
        <v>0.51388888888888884</v>
      </c>
      <c r="AU747" s="135"/>
      <c r="AV747" s="135"/>
      <c r="AW747" s="14"/>
      <c r="AX747" s="14"/>
      <c r="AY747" s="160">
        <f t="shared" si="70"/>
        <v>0.12708333333333327</v>
      </c>
      <c r="AZ747" s="151"/>
      <c r="BA747" s="108">
        <v>2</v>
      </c>
      <c r="BB747" s="10" t="str">
        <f>IFERROR(_xlfn.XLOOKUP(AI747, BS_ATIVIDADE[ATIVIDADE],BS_ATIVIDADE[UNIDADE] ), "*")</f>
        <v>Nº DE SOLDA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7" s="148"/>
      <c r="BG747" s="16"/>
      <c r="BH747" s="17">
        <v>2</v>
      </c>
      <c r="BI747" s="17"/>
      <c r="BJ747" s="17" t="s">
        <v>2072</v>
      </c>
      <c r="BK747" s="17" t="s">
        <v>2072</v>
      </c>
      <c r="BL747" s="16"/>
      <c r="BM747" s="129" t="s">
        <v>815</v>
      </c>
      <c r="BN747" s="129" t="s">
        <v>815</v>
      </c>
      <c r="BO747" s="129" t="s">
        <v>815</v>
      </c>
      <c r="BP747" s="18"/>
      <c r="BQ747" s="12" t="str">
        <f t="shared" si="72"/>
        <v>Aderente</v>
      </c>
      <c r="BR747" s="19">
        <f t="shared" si="73"/>
        <v>1.0166666666666662</v>
      </c>
      <c r="BS747" s="19">
        <f t="shared" si="74"/>
        <v>1</v>
      </c>
      <c r="BT747" s="185" t="str">
        <f t="shared" si="75"/>
        <v>OKOK</v>
      </c>
    </row>
    <row r="748" spans="1:72">
      <c r="A748" s="47" t="str">
        <f t="shared" si="71"/>
        <v>CLEBISON (TP-728)46081</v>
      </c>
      <c r="B748" s="101">
        <v>46081</v>
      </c>
      <c r="C748" s="134">
        <f>IF(BS_CONTROLE[[#This Row],[DATA]]="","",WEEKNUM(BS_CONTROLE[[#This Row],[DATA]]))</f>
        <v>9</v>
      </c>
      <c r="D748" s="103" t="s">
        <v>690</v>
      </c>
      <c r="E748" s="155">
        <v>701</v>
      </c>
      <c r="F748" s="125" t="s">
        <v>598</v>
      </c>
      <c r="G748" s="140" t="str">
        <f>IF(D748="","*",VLOOKUP(F748,BS_ATIVIDADE[],3,FALSE))</f>
        <v>SOLDA</v>
      </c>
      <c r="H748" s="105" t="s">
        <v>416</v>
      </c>
      <c r="I748" s="105" t="s">
        <v>416</v>
      </c>
      <c r="J748" s="104">
        <v>55</v>
      </c>
      <c r="K748" s="104">
        <v>127.5</v>
      </c>
      <c r="L748" s="104" t="s">
        <v>416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8" s="105">
        <v>0.375</v>
      </c>
      <c r="P748" s="105">
        <v>8.3333333333333329E-2</v>
      </c>
      <c r="Q748" s="104">
        <v>1</v>
      </c>
      <c r="R748" s="10" t="str">
        <f>IFERROR(_xlfn.XLOOKUP(F748, BS_ATIVIDADE[ATIVIDADE],BS_ATIVIDADE[UNIDADE] ), "*")</f>
        <v>Nº DE SOLDA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8" s="104" t="s">
        <v>1097</v>
      </c>
      <c r="W748" s="149" t="s">
        <v>1060</v>
      </c>
      <c r="X748" s="103" t="s">
        <v>791</v>
      </c>
      <c r="Y748" s="128" t="s">
        <v>794</v>
      </c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PDM - SOLDA</v>
      </c>
      <c r="AJ748" s="9" t="str">
        <f>IF(BS_CONTROLE[[#This Row],[Atividade]]=0, "-", BS_CONTROLE[[#This Row],[Atividade]])</f>
        <v>PDM - SOLDA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ZWI-ZEM</v>
      </c>
      <c r="AN748" s="104" t="str">
        <f>IF(BS_CONTROLE[[#This Row],[SB]]=0, "-", BS_CONTROLE[[#This Row],[SB]])</f>
        <v>130ZYQ2</v>
      </c>
      <c r="AO748" s="104">
        <f>IF(BS_CONTROLE[[#This Row],[SUB]]=0, "-", BS_CONTROLE[[#This Row],[SUB]])</f>
        <v>55</v>
      </c>
      <c r="AP748" s="104">
        <f>BS_CONTROLE[[#This Row],[KM - Inicio]]</f>
        <v>127.5</v>
      </c>
      <c r="AQ748" s="104">
        <f>BS_CONTROLE[[#This Row],[KM - Inicio]]</f>
        <v>127.5</v>
      </c>
      <c r="AR748" s="107">
        <v>0</v>
      </c>
      <c r="AS748" s="107">
        <v>0</v>
      </c>
      <c r="AT748" s="107">
        <v>0</v>
      </c>
      <c r="AU748" s="135"/>
      <c r="AV748" s="135"/>
      <c r="AW748" s="14"/>
      <c r="AX748" s="14"/>
      <c r="AY748" s="160">
        <f t="shared" si="70"/>
        <v>0</v>
      </c>
      <c r="AZ748" s="151"/>
      <c r="BA748" s="108">
        <v>0</v>
      </c>
      <c r="BB748" s="10" t="str">
        <f>IFERROR(_xlfn.XLOOKUP(AI748, BS_ATIVIDADE[ATIVIDADE],BS_ATIVIDADE[UNIDADE] ), "*")</f>
        <v>Nº DE SOLDA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8" s="148"/>
      <c r="BG748" s="16"/>
      <c r="BH748" s="17">
        <v>0</v>
      </c>
      <c r="BI748" s="17"/>
      <c r="BJ748" s="17" t="s">
        <v>2067</v>
      </c>
      <c r="BK748" s="17" t="s">
        <v>2067</v>
      </c>
      <c r="BL748" s="16"/>
      <c r="BM748" s="129" t="s">
        <v>811</v>
      </c>
      <c r="BN748" s="129" t="s">
        <v>840</v>
      </c>
      <c r="BO748" s="129" t="s">
        <v>935</v>
      </c>
      <c r="BP748" s="17" t="s">
        <v>2067</v>
      </c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>SuperExecução</v>
      </c>
    </row>
    <row r="749" spans="1:72">
      <c r="A749" s="47" t="str">
        <f t="shared" si="71"/>
        <v>ISMAEL(TP-726)46081</v>
      </c>
      <c r="B749" s="101">
        <v>46081</v>
      </c>
      <c r="C749" s="134">
        <f>IF(BS_CONTROLE[[#This Row],[DATA]]="","",WEEKNUM(BS_CONTROLE[[#This Row],[DATA]]))</f>
        <v>9</v>
      </c>
      <c r="D749" s="103" t="s">
        <v>718</v>
      </c>
      <c r="E749" s="155">
        <v>702</v>
      </c>
      <c r="F749" s="125" t="s">
        <v>598</v>
      </c>
      <c r="G749" s="140" t="str">
        <f>IF(D749="","*",VLOOKUP(F749,BS_ATIVIDADE[],3,FALSE))</f>
        <v>SOLDA</v>
      </c>
      <c r="H749" s="105" t="s">
        <v>416</v>
      </c>
      <c r="I749" s="105"/>
      <c r="J749" s="104">
        <v>55</v>
      </c>
      <c r="K749" s="104">
        <v>127.5</v>
      </c>
      <c r="L749" s="104" t="s">
        <v>416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9" s="105">
        <v>0.375</v>
      </c>
      <c r="P749" s="105">
        <v>8.3333333333333329E-2</v>
      </c>
      <c r="Q749" s="104">
        <v>1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1097</v>
      </c>
      <c r="W749" s="149" t="s">
        <v>1060</v>
      </c>
      <c r="X749" s="103" t="s">
        <v>791</v>
      </c>
      <c r="Y749" s="128" t="s">
        <v>794</v>
      </c>
      <c r="Z749" s="103"/>
      <c r="AA749" s="104" t="s">
        <v>416</v>
      </c>
      <c r="AB749" s="102"/>
      <c r="AC749" s="150"/>
      <c r="AD749" s="106"/>
      <c r="AE749" s="104"/>
      <c r="AF749" s="104" t="s">
        <v>416</v>
      </c>
      <c r="AG749" s="104" t="s">
        <v>416</v>
      </c>
      <c r="AH749" s="15"/>
      <c r="AI749" s="125" t="str">
        <f>IF(BS_CONTROLE[[#This Row],[Atividade]]=0, "-", BS_CONTROLE[[#This Row],[Atividade]])</f>
        <v>PDM - SOLDA</v>
      </c>
      <c r="AJ749" s="9" t="str">
        <f>IF(BS_CONTROLE[[#This Row],[Atividade]]=0, "-", BS_CONTROLE[[#This Row],[Atividade]])</f>
        <v>PDM - SOLDA</v>
      </c>
      <c r="AK749" s="31" t="str">
        <f>BS_CONTROLE[[#This Row],[Local - Partida]]</f>
        <v>-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ZWI-ZEM</v>
      </c>
      <c r="AN749" s="104" t="str">
        <f>IF(BS_CONTROLE[[#This Row],[SB]]=0, "-", BS_CONTROLE[[#This Row],[SB]])</f>
        <v>130ZYQ2</v>
      </c>
      <c r="AO749" s="104">
        <f>IF(BS_CONTROLE[[#This Row],[SUB]]=0, "-", BS_CONTROLE[[#This Row],[SUB]])</f>
        <v>55</v>
      </c>
      <c r="AP749" s="104">
        <f>BS_CONTROLE[[#This Row],[KM - Inicio]]</f>
        <v>127.5</v>
      </c>
      <c r="AQ749" s="104">
        <f>BS_CONTROLE[[#This Row],[KM - Inicio]]</f>
        <v>127.5</v>
      </c>
      <c r="AR749" s="107">
        <v>0</v>
      </c>
      <c r="AS749" s="107">
        <v>0</v>
      </c>
      <c r="AT749" s="107">
        <v>0</v>
      </c>
      <c r="AU749" s="135"/>
      <c r="AV749" s="135"/>
      <c r="AW749" s="14"/>
      <c r="AX749" s="14"/>
      <c r="AY749" s="160">
        <f t="shared" si="70"/>
        <v>0</v>
      </c>
      <c r="AZ749" s="151"/>
      <c r="BA749" s="108">
        <v>0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0</v>
      </c>
      <c r="BI749" s="17"/>
      <c r="BJ749" s="17" t="s">
        <v>2067</v>
      </c>
      <c r="BK749" s="17" t="s">
        <v>2067</v>
      </c>
      <c r="BL749" s="16"/>
      <c r="BM749" s="129" t="s">
        <v>811</v>
      </c>
      <c r="BN749" s="129" t="s">
        <v>840</v>
      </c>
      <c r="BO749" s="129" t="s">
        <v>935</v>
      </c>
      <c r="BP749" s="17" t="s">
        <v>2067</v>
      </c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>SuperExecução</v>
      </c>
    </row>
    <row r="750" spans="1:72">
      <c r="A750" s="47" t="str">
        <f t="shared" si="71"/>
        <v>W6046081</v>
      </c>
      <c r="B750" s="101">
        <v>46081</v>
      </c>
      <c r="C750" s="134">
        <f>IF(BS_CONTROLE[[#This Row],[DATA]]="","",WEEKNUM(BS_CONTROLE[[#This Row],[DATA]]))</f>
        <v>9</v>
      </c>
      <c r="D750" s="103" t="s">
        <v>652</v>
      </c>
      <c r="E750" s="155">
        <v>582</v>
      </c>
      <c r="F750" s="125" t="s">
        <v>579</v>
      </c>
      <c r="G750" s="140" t="str">
        <f>IF(D750="","*",VLOOKUP(F750,BS_ATIVIDADE[],3,FALSE))</f>
        <v>DORMENTE - DESCARGA</v>
      </c>
      <c r="H750" s="105" t="s">
        <v>1865</v>
      </c>
      <c r="I750" s="105" t="s">
        <v>1865</v>
      </c>
      <c r="J750" s="104">
        <v>55</v>
      </c>
      <c r="K750" s="104">
        <v>127.8</v>
      </c>
      <c r="L750" s="104">
        <v>133</v>
      </c>
      <c r="M750" s="126" t="s">
        <v>49</v>
      </c>
      <c r="N750" s="126" t="s">
        <v>2073</v>
      </c>
      <c r="O750" s="105">
        <v>0.33333333333333331</v>
      </c>
      <c r="P750" s="105">
        <v>8.3333333333333329E-2</v>
      </c>
      <c r="Q750" s="104">
        <v>1000</v>
      </c>
      <c r="R750" s="10" t="str">
        <f>IFERROR(_xlfn.XLOOKUP(F750, BS_ATIVIDADE[ATIVIDADE],BS_ATIVIDADE[UNIDADE] ), "*")</f>
        <v>Nº DE DORMENTES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1584</v>
      </c>
      <c r="X750" s="103" t="s">
        <v>791</v>
      </c>
      <c r="Y750" s="128" t="s">
        <v>794</v>
      </c>
      <c r="Z750" s="103"/>
      <c r="AA750" s="104">
        <v>1</v>
      </c>
      <c r="AB750" s="102" t="s">
        <v>783</v>
      </c>
      <c r="AC750" s="150" t="s">
        <v>778</v>
      </c>
      <c r="AD750" s="106">
        <v>0.29166666666666669</v>
      </c>
      <c r="AE750" s="104">
        <v>7694</v>
      </c>
      <c r="AF750" s="104" t="s">
        <v>416</v>
      </c>
      <c r="AG750" s="104" t="s">
        <v>416</v>
      </c>
      <c r="AH750" s="15"/>
      <c r="AI750" s="125" t="str">
        <f>IF(BS_CONTROLE[[#This Row],[Atividade]]=0, "-", BS_CONTROLE[[#This Row],[Atividade]])</f>
        <v>PDM - DESCARGA - DORMENTE</v>
      </c>
      <c r="AJ750" s="9" t="str">
        <f>IF(BS_CONTROLE[[#This Row],[Atividade]]=0, "-", BS_CONTROLE[[#This Row],[Atividade]])</f>
        <v>PDM - DESCARGA - DORMENTE</v>
      </c>
      <c r="AK750" s="31" t="str">
        <f>BS_CONTROLE[[#This Row],[Local - Partida]]</f>
        <v>ZEM130-2</v>
      </c>
      <c r="AL750" s="31" t="str">
        <f>BS_CONTROLE[[#This Row],[Local - Encerramento]]</f>
        <v>ZEM130-2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130ZYQW/ZEM1302</v>
      </c>
      <c r="AO750" s="104">
        <f>IF(BS_CONTROLE[[#This Row],[SUB]]=0, "-", BS_CONTROLE[[#This Row],[SUB]])</f>
        <v>55</v>
      </c>
      <c r="AP750" s="104">
        <f>BS_CONTROLE[[#This Row],[KM - Inicio]]</f>
        <v>127.8</v>
      </c>
      <c r="AQ750" s="104">
        <f>BS_CONTROLE[[#This Row],[KM - Inicio]]</f>
        <v>127.8</v>
      </c>
      <c r="AR750" s="107">
        <v>0.30763888888888891</v>
      </c>
      <c r="AS750" s="107">
        <v>0.4777777777777778</v>
      </c>
      <c r="AT750" s="107">
        <v>0.52777777777777779</v>
      </c>
      <c r="AU750" s="135"/>
      <c r="AV750" s="135"/>
      <c r="AW750" s="14"/>
      <c r="AX750" s="14"/>
      <c r="AY750" s="160">
        <f t="shared" si="70"/>
        <v>4.9999999999999989E-2</v>
      </c>
      <c r="AZ750" s="151"/>
      <c r="BA750" s="108">
        <v>1000</v>
      </c>
      <c r="BB750" s="10" t="str">
        <f>IFERROR(_xlfn.XLOOKUP(AI750, BS_ATIVIDADE[ATIVIDADE],BS_ATIVIDADE[UNIDADE] ), "*")</f>
        <v>Nº DE DORMENTES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2</v>
      </c>
      <c r="BI750" s="17"/>
      <c r="BJ750" s="17" t="s">
        <v>2074</v>
      </c>
      <c r="BK750" s="17" t="s">
        <v>2074</v>
      </c>
      <c r="BL750" s="16"/>
      <c r="BM750" s="129" t="s">
        <v>815</v>
      </c>
      <c r="BN750" s="129" t="s">
        <v>815</v>
      </c>
      <c r="BO750" s="129" t="s">
        <v>815</v>
      </c>
      <c r="BP750" s="18"/>
      <c r="BQ750" s="12" t="str">
        <f t="shared" si="72"/>
        <v>Intervalo</v>
      </c>
      <c r="BR750" s="19">
        <f t="shared" si="73"/>
        <v>0.59999999999999987</v>
      </c>
      <c r="BS750" s="19">
        <f t="shared" si="74"/>
        <v>1</v>
      </c>
      <c r="BT750" s="185" t="str">
        <f t="shared" si="75"/>
        <v>OKOK</v>
      </c>
    </row>
    <row r="751" spans="1:72">
      <c r="A751" s="47" t="str">
        <f t="shared" si="71"/>
        <v>V8946081</v>
      </c>
      <c r="B751" s="101">
        <v>46081</v>
      </c>
      <c r="C751" s="134">
        <f>IF(BS_CONTROLE[[#This Row],[DATA]]="","",WEEKNUM(BS_CONTROLE[[#This Row],[DATA]]))</f>
        <v>9</v>
      </c>
      <c r="D751" s="103" t="s">
        <v>630</v>
      </c>
      <c r="E751" s="155"/>
      <c r="F751" s="125" t="s">
        <v>521</v>
      </c>
      <c r="G751" s="140" t="str">
        <f>IF(D751="","*",VLOOKUP(F751,BS_ATIVIDADE[],3,FALSE))</f>
        <v>MECANIZAÇÃO - SOCADORA</v>
      </c>
      <c r="H751" s="105" t="s">
        <v>201</v>
      </c>
      <c r="I751" s="105" t="s">
        <v>212</v>
      </c>
      <c r="J751" s="104">
        <v>55</v>
      </c>
      <c r="K751" s="104">
        <v>134.5</v>
      </c>
      <c r="L751" s="104">
        <v>135.19999999999999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1" s="105">
        <v>0.375</v>
      </c>
      <c r="P751" s="105">
        <v>8.3333333333333329E-2</v>
      </c>
      <c r="Q751" s="104">
        <v>480</v>
      </c>
      <c r="R751" s="10" t="str">
        <f>IFERROR(_xlfn.XLOOKUP(F751, BS_ATIVIDADE[ATIVIDADE],BS_ATIVIDADE[UNIDADE] ), "*")</f>
        <v>M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2075</v>
      </c>
      <c r="X751" s="103" t="s">
        <v>791</v>
      </c>
      <c r="Y751" s="128" t="s">
        <v>794</v>
      </c>
      <c r="Z751" s="103"/>
      <c r="AA751" s="104">
        <v>1</v>
      </c>
      <c r="AB751" s="102" t="s">
        <v>783</v>
      </c>
      <c r="AC751" s="150" t="s">
        <v>778</v>
      </c>
      <c r="AD751" s="106">
        <v>0.35416666666666669</v>
      </c>
      <c r="AE751" s="104">
        <v>6239</v>
      </c>
      <c r="AF751" s="104">
        <v>6809</v>
      </c>
      <c r="AG751" s="104" t="s">
        <v>416</v>
      </c>
      <c r="AH751" s="15"/>
      <c r="AI751" s="125" t="str">
        <f>IF(BS_CONTROLE[[#This Row],[Atividade]]=0, "-", BS_CONTROLE[[#This Row],[Atividade]])</f>
        <v>MECANIZAÇÃO - SOCADORA</v>
      </c>
      <c r="AJ751" s="9" t="str">
        <f>IF(BS_CONTROLE[[#This Row],[Atividade]]=0, "-", BS_CONTROLE[[#This Row],[Atividade]])</f>
        <v>MECANIZAÇÃO - SOCADORA</v>
      </c>
      <c r="AK751" s="31" t="str">
        <f>BS_CONTROLE[[#This Row],[Local - Partida]]</f>
        <v>102ZKW2</v>
      </c>
      <c r="AL751" s="31" t="str">
        <f>BS_CONTROLE[[#This Row],[Local - Encerramento]]</f>
        <v>ZEM1302</v>
      </c>
      <c r="AM751" s="104" t="str">
        <f>IF(BS_CONTROLE[[#This Row],[Entre - Estações]]=0, "-", BS_CONTROLE[[#This Row],[Entre - Estações]])</f>
        <v>ZEM</v>
      </c>
      <c r="AN751" s="104" t="str">
        <f>IF(BS_CONTROLE[[#This Row],[SB]]=0, "-", BS_CONTROLE[[#This Row],[SB]])</f>
        <v>ZEM2</v>
      </c>
      <c r="AO751" s="104">
        <f>IF(BS_CONTROLE[[#This Row],[SUB]]=0, "-", BS_CONTROLE[[#This Row],[SUB]])</f>
        <v>55</v>
      </c>
      <c r="AP751" s="104">
        <f>BS_CONTROLE[[#This Row],[KM - Inicio]]</f>
        <v>134.5</v>
      </c>
      <c r="AQ751" s="104">
        <f>BS_CONTROLE[[#This Row],[KM - Inicio]]</f>
        <v>134.5</v>
      </c>
      <c r="AR751" s="107">
        <v>0.49166666666666664</v>
      </c>
      <c r="AS751" s="107">
        <v>0.50694444444444442</v>
      </c>
      <c r="AT751" s="107">
        <v>0.54861111111111116</v>
      </c>
      <c r="AU751" s="135"/>
      <c r="AV751" s="135"/>
      <c r="AW751" s="14"/>
      <c r="AX751" s="14"/>
      <c r="AY751" s="160">
        <f t="shared" si="70"/>
        <v>4.1666666666666741E-2</v>
      </c>
      <c r="AZ751" s="151"/>
      <c r="BA751" s="108">
        <v>0</v>
      </c>
      <c r="BB751" s="10" t="str">
        <f>IFERROR(_xlfn.XLOOKUP(AI751, BS_ATIVIDADE[ATIVIDADE],BS_ATIVIDADE[UNIDADE] ), "*")</f>
        <v>M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2076</v>
      </c>
      <c r="BK751" s="17" t="s">
        <v>2076</v>
      </c>
      <c r="BL751" s="16"/>
      <c r="BM751" s="129" t="s">
        <v>807</v>
      </c>
      <c r="BN751" s="129" t="s">
        <v>827</v>
      </c>
      <c r="BO751" s="129" t="s">
        <v>943</v>
      </c>
      <c r="BP751" s="17" t="s">
        <v>2077</v>
      </c>
      <c r="BQ751" s="12" t="str">
        <f t="shared" si="72"/>
        <v>Produção e Intervalo</v>
      </c>
      <c r="BR751" s="19">
        <f t="shared" si="73"/>
        <v>0.50000000000000089</v>
      </c>
      <c r="BS751" s="19">
        <f t="shared" si="74"/>
        <v>0</v>
      </c>
      <c r="BT751" s="185" t="str">
        <f t="shared" si="75"/>
        <v>MecanizaçãoOperação</v>
      </c>
    </row>
    <row r="752" spans="1:72" ht="15.75" customHeight="1">
      <c r="A752" s="47" t="str">
        <f t="shared" si="71"/>
        <v>MOD ZRB46081</v>
      </c>
      <c r="B752" s="101">
        <v>46081</v>
      </c>
      <c r="C752" s="134">
        <f>IF(BS_CONTROLE[[#This Row],[DATA]]="","",WEEKNUM(BS_CONTROLE[[#This Row],[DATA]]))</f>
        <v>9</v>
      </c>
      <c r="D752" s="103" t="s">
        <v>448</v>
      </c>
      <c r="E752" s="155">
        <v>584</v>
      </c>
      <c r="F752" s="125" t="s">
        <v>405</v>
      </c>
      <c r="G752" s="140" t="str">
        <f>IF(D752="","*",VLOOKUP(F752,BS_ATIVIDADE[],3,FALSE))</f>
        <v>OUTROS</v>
      </c>
      <c r="H752" s="105" t="s">
        <v>416</v>
      </c>
      <c r="I752" s="105" t="s">
        <v>416</v>
      </c>
      <c r="J752" s="104">
        <v>55</v>
      </c>
      <c r="K752" s="104">
        <v>145.9</v>
      </c>
      <c r="L752" s="104">
        <v>152</v>
      </c>
      <c r="M752" s="126" t="s">
        <v>63</v>
      </c>
      <c r="N752" s="126" t="s">
        <v>1304</v>
      </c>
      <c r="O752" s="105">
        <v>0.33333333333333331</v>
      </c>
      <c r="P752" s="105">
        <v>0.33333333333333331</v>
      </c>
      <c r="Q752" s="104">
        <v>1</v>
      </c>
      <c r="R752" s="10" t="str">
        <f>IFERROR(_xlfn.XLOOKUP(F752, BS_ATIVIDADE[ATIVIDADE],BS_ATIVIDADE[UNIDADE] ), "*")</f>
        <v>BINÁRIO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2078</v>
      </c>
      <c r="W752" s="149" t="s">
        <v>2079</v>
      </c>
      <c r="X752" s="103" t="s">
        <v>791</v>
      </c>
      <c r="Y752" s="128"/>
      <c r="Z752" s="103"/>
      <c r="AA752" s="104" t="s">
        <v>416</v>
      </c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BLOCO</v>
      </c>
      <c r="AJ752" s="9" t="str">
        <f>IF(BS_CONTROLE[[#This Row],[Atividade]]=0, "-", BS_CONTROLE[[#This Row],[Atividade]])</f>
        <v>BLOCO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ZEJ-ZRB</v>
      </c>
      <c r="AN752" s="104" t="str">
        <f>IF(BS_CONTROLE[[#This Row],[SB]]=0, "-", BS_CONTROLE[[#This Row],[SB]])</f>
        <v>ZEJZRB</v>
      </c>
      <c r="AO752" s="104">
        <f>IF(BS_CONTROLE[[#This Row],[SUB]]=0, "-", BS_CONTROLE[[#This Row],[SUB]])</f>
        <v>55</v>
      </c>
      <c r="AP752" s="104">
        <f>BS_CONTROLE[[#This Row],[KM - Inicio]]</f>
        <v>145.9</v>
      </c>
      <c r="AQ752" s="104">
        <f>BS_CONTROLE[[#This Row],[KM - Inicio]]</f>
        <v>145.9</v>
      </c>
      <c r="AR752" s="107">
        <v>0.30208333333333331</v>
      </c>
      <c r="AS752" s="107">
        <v>0.45416666666666666</v>
      </c>
      <c r="AT752" s="107">
        <v>0.78749999999999998</v>
      </c>
      <c r="AU752" s="135"/>
      <c r="AV752" s="135"/>
      <c r="AW752" s="14"/>
      <c r="AX752" s="14"/>
      <c r="AY752" s="160">
        <f t="shared" si="70"/>
        <v>0.33333333333333331</v>
      </c>
      <c r="AZ752" s="151"/>
      <c r="BA752" s="108">
        <v>1</v>
      </c>
      <c r="BB752" s="10" t="str">
        <f>IFERROR(_xlfn.XLOOKUP(AI752, BS_ATIVIDADE[ATIVIDADE],BS_ATIVIDADE[UNIDADE] ), "*")</f>
        <v>BINÁRIO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2080</v>
      </c>
      <c r="BK752" s="17" t="s">
        <v>2080</v>
      </c>
      <c r="BL752" s="16"/>
      <c r="BM752" s="129" t="s">
        <v>815</v>
      </c>
      <c r="BN752" s="129" t="s">
        <v>815</v>
      </c>
      <c r="BO752" s="129" t="s">
        <v>815</v>
      </c>
      <c r="BP752" s="18"/>
      <c r="BQ752" s="12" t="str">
        <f t="shared" si="72"/>
        <v>Aderente</v>
      </c>
      <c r="BR752" s="19">
        <f t="shared" si="73"/>
        <v>1</v>
      </c>
      <c r="BS752" s="19">
        <f t="shared" si="74"/>
        <v>1</v>
      </c>
      <c r="BT752" s="185" t="str">
        <f t="shared" si="75"/>
        <v>OKOK</v>
      </c>
    </row>
    <row r="753" spans="1:72" ht="16.5" customHeight="1">
      <c r="A753" s="47" t="str">
        <f t="shared" si="71"/>
        <v>W9646081</v>
      </c>
      <c r="B753" s="101">
        <v>46081</v>
      </c>
      <c r="C753" s="134">
        <f>IF(BS_CONTROLE[[#This Row],[DATA]]="","",WEEKNUM(BS_CONTROLE[[#This Row],[DATA]]))</f>
        <v>9</v>
      </c>
      <c r="D753" s="103" t="s">
        <v>666</v>
      </c>
      <c r="E753" s="155">
        <v>705</v>
      </c>
      <c r="F753" s="125" t="s">
        <v>538</v>
      </c>
      <c r="G753" s="140" t="str">
        <f>IF(D753="","*",VLOOKUP(F753,BS_ATIVIDADE[],3,FALSE))</f>
        <v>MODERNIZAÇÃO</v>
      </c>
      <c r="H753" s="105" t="s">
        <v>55</v>
      </c>
      <c r="I753" s="105" t="s">
        <v>1144</v>
      </c>
      <c r="J753" s="104">
        <v>55</v>
      </c>
      <c r="K753" s="104">
        <v>150</v>
      </c>
      <c r="L753" s="104" t="s">
        <v>416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3" s="126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3" s="105">
        <v>0.29166666666666669</v>
      </c>
      <c r="P753" s="105">
        <v>6.9444444444444447E-4</v>
      </c>
      <c r="Q753" s="104">
        <v>2000</v>
      </c>
      <c r="R753" s="10" t="str">
        <f>IFERROR(_xlfn.XLOOKUP(F753, BS_ATIVIDADE[ATIVIDADE],BS_ATIVIDADE[UNIDADE] ), "*")</f>
        <v>Nº DE DORMENTES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2078</v>
      </c>
      <c r="W753" s="149" t="s">
        <v>2081</v>
      </c>
      <c r="X753" s="103" t="s">
        <v>791</v>
      </c>
      <c r="Y753" s="128"/>
      <c r="Z753" s="103"/>
      <c r="AA753" s="104">
        <v>1</v>
      </c>
      <c r="AB753" s="102" t="s">
        <v>1315</v>
      </c>
      <c r="AC753" s="150" t="s">
        <v>778</v>
      </c>
      <c r="AD753" s="106">
        <v>0.29166666666666669</v>
      </c>
      <c r="AE753" s="104" t="s">
        <v>416</v>
      </c>
      <c r="AF753" s="104"/>
      <c r="AG753" s="104"/>
      <c r="AH753" s="15"/>
      <c r="AI753" s="125" t="str">
        <f>IF(BS_CONTROLE[[#This Row],[Atividade]]=0, "-", BS_CONTROLE[[#This Row],[Atividade]])</f>
        <v>MODERNIZAÇÃO - DORMENTE - DESCARGA</v>
      </c>
      <c r="AJ753" s="9" t="str">
        <f>IF(BS_CONTROLE[[#This Row],[Atividade]]=0, "-", BS_CONTROLE[[#This Row],[Atividade]])</f>
        <v>MODERNIZAÇÃO - DORMENTE - DESCARGA</v>
      </c>
      <c r="AK753" s="31" t="str">
        <f>BS_CONTROLE[[#This Row],[Local - Partida]]</f>
        <v>ZEM1</v>
      </c>
      <c r="AL753" s="31" t="str">
        <f>BS_CONTROLE[[#This Row],[Local - Encerramento]]</f>
        <v>ZEM-1</v>
      </c>
      <c r="AM753" s="104" t="str">
        <f>IF(BS_CONTROLE[[#This Row],[Entre - Estações]]=0, "-", BS_CONTROLE[[#This Row],[Entre - Estações]])</f>
        <v>ZEJ-ZRB</v>
      </c>
      <c r="AN753" s="104">
        <f>IF(BS_CONTROLE[[#This Row],[SB]]=0, "-", BS_CONTROLE[[#This Row],[SB]])</f>
        <v>1501492</v>
      </c>
      <c r="AO753" s="104">
        <f>IF(BS_CONTROLE[[#This Row],[SUB]]=0, "-", BS_CONTROLE[[#This Row],[SUB]])</f>
        <v>55</v>
      </c>
      <c r="AP753" s="104">
        <f>BS_CONTROLE[[#This Row],[KM - Inicio]]</f>
        <v>150</v>
      </c>
      <c r="AQ753" s="104">
        <f>BS_CONTROLE[[#This Row],[KM - Inicio]]</f>
        <v>150</v>
      </c>
      <c r="AR753" s="107">
        <v>0.30208333333333331</v>
      </c>
      <c r="AS753" s="107">
        <v>0</v>
      </c>
      <c r="AT753" s="107">
        <v>6.9444444444444447E-4</v>
      </c>
      <c r="AU753" s="135"/>
      <c r="AV753" s="135"/>
      <c r="AW753" s="14"/>
      <c r="AX753" s="14"/>
      <c r="AY753" s="160">
        <f t="shared" si="70"/>
        <v>6.9444444444444447E-4</v>
      </c>
      <c r="AZ753" s="151"/>
      <c r="BA753" s="108">
        <v>1554</v>
      </c>
      <c r="BB753" s="10" t="str">
        <f>IFERROR(_xlfn.XLOOKUP(AI753, BS_ATIVIDADE[ATIVIDADE],BS_ATIVIDADE[UNIDADE] ), "*")</f>
        <v>Nº DE DORMENTES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2</v>
      </c>
      <c r="BI753" s="17"/>
      <c r="BJ753" s="17" t="s">
        <v>2082</v>
      </c>
      <c r="BK753" s="17" t="s">
        <v>2082</v>
      </c>
      <c r="BL753" s="16"/>
      <c r="BM753" s="129" t="s">
        <v>815</v>
      </c>
      <c r="BN753" s="129" t="s">
        <v>815</v>
      </c>
      <c r="BO753" s="129" t="s">
        <v>815</v>
      </c>
      <c r="BP753" s="18"/>
      <c r="BQ753" s="12" t="str">
        <f t="shared" si="72"/>
        <v>Produção</v>
      </c>
      <c r="BR753" s="19">
        <f t="shared" si="73"/>
        <v>1</v>
      </c>
      <c r="BS753" s="19">
        <f t="shared" si="74"/>
        <v>0.77700000000000002</v>
      </c>
      <c r="BT753" s="185" t="str">
        <f t="shared" si="75"/>
        <v>OKOK</v>
      </c>
    </row>
    <row r="754" spans="1:72">
      <c r="A754" s="47" t="str">
        <f t="shared" si="71"/>
        <v>MATEUS (TP-809)46081</v>
      </c>
      <c r="B754" s="101">
        <v>46081</v>
      </c>
      <c r="C754" s="134">
        <f>IF(BS_CONTROLE[[#This Row],[DATA]]="","",WEEKNUM(BS_CONTROLE[[#This Row],[DATA]]))</f>
        <v>9</v>
      </c>
      <c r="D754" s="103" t="s">
        <v>745</v>
      </c>
      <c r="E754" s="155">
        <v>750</v>
      </c>
      <c r="F754" s="125" t="s">
        <v>549</v>
      </c>
      <c r="G754" s="140" t="str">
        <f>IF(D754="","*",VLOOKUP(F754,BS_ATIVIDADE[],3,FALSE))</f>
        <v>MODERNIZAÇÃO</v>
      </c>
      <c r="H754" s="105" t="s">
        <v>416</v>
      </c>
      <c r="I754" s="105" t="s">
        <v>416</v>
      </c>
      <c r="J754" s="104">
        <v>48</v>
      </c>
      <c r="K754" s="104">
        <v>151.80000000000001</v>
      </c>
      <c r="L754" s="104" t="s">
        <v>416</v>
      </c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4" s="105">
        <v>0.35416666666666669</v>
      </c>
      <c r="P754" s="105">
        <v>6.9444444444444448E-2</v>
      </c>
      <c r="Q754" s="104">
        <v>1</v>
      </c>
      <c r="R754" s="10" t="str">
        <f>IFERROR(_xlfn.XLOOKUP(F754, BS_ATIVIDADE[ATIVIDADE],BS_ATIVIDADE[UNIDADE] ), "*")</f>
        <v>Nº DE SOLDA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4" s="104" t="s">
        <v>1594</v>
      </c>
      <c r="W754" s="149" t="s">
        <v>1060</v>
      </c>
      <c r="X754" s="103" t="s">
        <v>791</v>
      </c>
      <c r="Y754" s="128"/>
      <c r="Z754" s="103"/>
      <c r="AA754" s="104" t="s">
        <v>416</v>
      </c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MODERNIZAÇÃO - SOLDA</v>
      </c>
      <c r="AJ754" s="9" t="str">
        <f>IF(BS_CONTROLE[[#This Row],[Atividade]]=0, "-", BS_CONTROLE[[#This Row],[Atividade]])</f>
        <v>MODERNIZAÇÃO - SOLDA</v>
      </c>
      <c r="AK754" s="31" t="str">
        <f>BS_CONTROLE[[#This Row],[Local - Partida]]</f>
        <v>-</v>
      </c>
      <c r="AL754" s="31" t="str">
        <f>BS_CONTROLE[[#This Row],[Local - Encerramento]]</f>
        <v>-</v>
      </c>
      <c r="AM754" s="104" t="str">
        <f>IF(BS_CONTROLE[[#This Row],[Entre - Estações]]=0, "-", BS_CONTROLE[[#This Row],[Entre - Estações]])</f>
        <v>ZEJ-ZRB</v>
      </c>
      <c r="AN754" s="104" t="str">
        <f>IF(BS_CONTROLE[[#This Row],[SB]]=0, "-", BS_CONTROLE[[#This Row],[SB]])</f>
        <v>ZRB1501</v>
      </c>
      <c r="AO754" s="104">
        <f>IF(BS_CONTROLE[[#This Row],[SUB]]=0, "-", BS_CONTROLE[[#This Row],[SUB]])</f>
        <v>48</v>
      </c>
      <c r="AP754" s="104">
        <f>BS_CONTROLE[[#This Row],[KM - Inicio]]</f>
        <v>151.80000000000001</v>
      </c>
      <c r="AQ754" s="104">
        <f>BS_CONTROLE[[#This Row],[KM - Inicio]]</f>
        <v>151.80000000000001</v>
      </c>
      <c r="AR754" s="107">
        <v>0.375</v>
      </c>
      <c r="AS754" s="107">
        <v>0.41666666666666669</v>
      </c>
      <c r="AT754" s="107">
        <v>0.4861111111111111</v>
      </c>
      <c r="AU754" s="135"/>
      <c r="AV754" s="135"/>
      <c r="AW754" s="14"/>
      <c r="AX754" s="14"/>
      <c r="AY754" s="160">
        <f t="shared" si="70"/>
        <v>6.944444444444442E-2</v>
      </c>
      <c r="AZ754" s="151"/>
      <c r="BA754" s="108">
        <v>1</v>
      </c>
      <c r="BB754" s="10" t="str">
        <f>IFERROR(_xlfn.XLOOKUP(AI754, BS_ATIVIDADE[ATIVIDADE],BS_ATIVIDADE[UNIDADE] ), "*")</f>
        <v>Nº DE SOLDA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4" s="148"/>
      <c r="BG754" s="16"/>
      <c r="BH754" s="17">
        <v>2</v>
      </c>
      <c r="BI754" s="17"/>
      <c r="BJ754" s="17" t="s">
        <v>2083</v>
      </c>
      <c r="BK754" s="17" t="s">
        <v>2083</v>
      </c>
      <c r="BL754" s="16"/>
      <c r="BM754" s="129" t="s">
        <v>815</v>
      </c>
      <c r="BN754" s="129" t="s">
        <v>815</v>
      </c>
      <c r="BO754" s="129" t="s">
        <v>815</v>
      </c>
      <c r="BP754" s="18"/>
      <c r="BQ754" s="12" t="str">
        <f t="shared" si="72"/>
        <v>Aderente</v>
      </c>
      <c r="BR754" s="19">
        <f t="shared" si="73"/>
        <v>0.99999999999999956</v>
      </c>
      <c r="BS754" s="19">
        <f t="shared" si="74"/>
        <v>1</v>
      </c>
      <c r="BT754" s="185" t="str">
        <f t="shared" si="75"/>
        <v>OKOK</v>
      </c>
    </row>
    <row r="755" spans="1:72">
      <c r="A755" s="47" t="str">
        <f t="shared" si="71"/>
        <v>WALTER (TP-810)46081</v>
      </c>
      <c r="B755" s="101">
        <v>46081</v>
      </c>
      <c r="C755" s="134">
        <f>IF(BS_CONTROLE[[#This Row],[DATA]]="","",WEEKNUM(BS_CONTROLE[[#This Row],[DATA]]))</f>
        <v>9</v>
      </c>
      <c r="D755" s="103" t="s">
        <v>771</v>
      </c>
      <c r="E755" s="155">
        <v>751</v>
      </c>
      <c r="F755" s="125" t="s">
        <v>549</v>
      </c>
      <c r="G755" s="140" t="str">
        <f>IF(D755="","*",VLOOKUP(F755,BS_ATIVIDADE[],3,FALSE))</f>
        <v>MODERNIZAÇÃO</v>
      </c>
      <c r="H755" s="105" t="s">
        <v>416</v>
      </c>
      <c r="I755" s="105" t="s">
        <v>416</v>
      </c>
      <c r="J755" s="104">
        <v>48</v>
      </c>
      <c r="K755" s="104">
        <v>151.19999999999999</v>
      </c>
      <c r="L755" s="104" t="s">
        <v>416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5" s="105">
        <v>0.35416666666666669</v>
      </c>
      <c r="P755" s="105">
        <v>6.9444444444444448E-2</v>
      </c>
      <c r="Q755" s="104">
        <v>1</v>
      </c>
      <c r="R755" s="10" t="str">
        <f>IFERROR(_xlfn.XLOOKUP(F755, BS_ATIVIDADE[ATIVIDADE],BS_ATIVIDADE[UNIDADE] ), "*")</f>
        <v>Nº DE SOLDA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5" s="104" t="s">
        <v>1594</v>
      </c>
      <c r="W755" s="149" t="s">
        <v>1060</v>
      </c>
      <c r="X755" s="103" t="s">
        <v>791</v>
      </c>
      <c r="Y755" s="128"/>
      <c r="Z755" s="103"/>
      <c r="AA755" s="104" t="s">
        <v>416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MODERNIZAÇÃO - SOLDA</v>
      </c>
      <c r="AJ755" s="9" t="str">
        <f>IF(BS_CONTROLE[[#This Row],[Atividade]]=0, "-", BS_CONTROLE[[#This Row],[Atividade]])</f>
        <v>MODERNIZAÇÃO - SOLDA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ZRB1501</v>
      </c>
      <c r="AO755" s="104">
        <f>IF(BS_CONTROLE[[#This Row],[SUB]]=0, "-", BS_CONTROLE[[#This Row],[SUB]])</f>
        <v>48</v>
      </c>
      <c r="AP755" s="104">
        <f>BS_CONTROLE[[#This Row],[KM - Inicio]]</f>
        <v>151.19999999999999</v>
      </c>
      <c r="AQ755" s="104">
        <f>BS_CONTROLE[[#This Row],[KM - Inicio]]</f>
        <v>151.19999999999999</v>
      </c>
      <c r="AR755" s="107">
        <v>0.375</v>
      </c>
      <c r="AS755" s="107">
        <v>0.41666666666666669</v>
      </c>
      <c r="AT755" s="107">
        <v>0.4861111111111111</v>
      </c>
      <c r="AU755" s="135"/>
      <c r="AV755" s="135"/>
      <c r="AW755" s="14"/>
      <c r="AX755" s="14"/>
      <c r="AY755" s="160">
        <f t="shared" si="70"/>
        <v>6.944444444444442E-2</v>
      </c>
      <c r="AZ755" s="151"/>
      <c r="BA755" s="108">
        <v>1</v>
      </c>
      <c r="BB755" s="10" t="str">
        <f>IFERROR(_xlfn.XLOOKUP(AI755, BS_ATIVIDADE[ATIVIDADE],BS_ATIVIDADE[UNIDADE] ), "*")</f>
        <v>Nº DE SOLDA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5" s="148"/>
      <c r="BG755" s="16"/>
      <c r="BH755" s="17">
        <v>2</v>
      </c>
      <c r="BI755" s="17"/>
      <c r="BJ755" s="17" t="s">
        <v>2083</v>
      </c>
      <c r="BK755" s="17" t="s">
        <v>2083</v>
      </c>
      <c r="BL755" s="16"/>
      <c r="BM755" s="129" t="s">
        <v>815</v>
      </c>
      <c r="BN755" s="129" t="s">
        <v>815</v>
      </c>
      <c r="BO755" s="129" t="s">
        <v>815</v>
      </c>
      <c r="BP755" s="18"/>
      <c r="BQ755" s="12" t="str">
        <f t="shared" si="72"/>
        <v>Aderente</v>
      </c>
      <c r="BR755" s="19">
        <f t="shared" si="73"/>
        <v>0.99999999999999956</v>
      </c>
      <c r="BS755" s="19">
        <f t="shared" si="74"/>
        <v>1</v>
      </c>
      <c r="BT755" s="185" t="str">
        <f t="shared" si="75"/>
        <v>OKOK</v>
      </c>
    </row>
    <row r="756" spans="1:72">
      <c r="A756" s="47" t="str">
        <f t="shared" si="71"/>
        <v>ADENISON (TP-810)46081</v>
      </c>
      <c r="B756" s="101">
        <v>46081</v>
      </c>
      <c r="C756" s="134">
        <f>IF(BS_CONTROLE[[#This Row],[DATA]]="","",WEEKNUM(BS_CONTROLE[[#This Row],[DATA]]))</f>
        <v>9</v>
      </c>
      <c r="D756" s="103" t="s">
        <v>673</v>
      </c>
      <c r="E756" s="155">
        <v>752</v>
      </c>
      <c r="F756" s="125" t="s">
        <v>549</v>
      </c>
      <c r="G756" s="140" t="str">
        <f>IF(D756="","*",VLOOKUP(F756,BS_ATIVIDADE[],3,FALSE))</f>
        <v>MODERNIZAÇÃO</v>
      </c>
      <c r="H756" s="105" t="s">
        <v>416</v>
      </c>
      <c r="I756" s="105" t="s">
        <v>416</v>
      </c>
      <c r="J756" s="104">
        <v>48</v>
      </c>
      <c r="K756" s="104">
        <v>146.80000000000001</v>
      </c>
      <c r="L756" s="104" t="s">
        <v>416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56" s="105">
        <v>0.35416666666666669</v>
      </c>
      <c r="P756" s="105">
        <v>6.9444444444444448E-2</v>
      </c>
      <c r="Q756" s="104">
        <v>1</v>
      </c>
      <c r="R756" s="10" t="str">
        <f>IFERROR(_xlfn.XLOOKUP(F756, BS_ATIVIDADE[ATIVIDADE],BS_ATIVIDADE[UNIDADE] ), "*")</f>
        <v>Nº DE SOLDA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6" s="104" t="s">
        <v>1594</v>
      </c>
      <c r="W756" s="149" t="s">
        <v>1060</v>
      </c>
      <c r="X756" s="103" t="s">
        <v>791</v>
      </c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MODERNIZAÇÃO - SOLDA</v>
      </c>
      <c r="AJ756" s="9" t="str">
        <f>IF(BS_CONTROLE[[#This Row],[Atividade]]=0, "-", BS_CONTROLE[[#This Row],[Atividade]])</f>
        <v>MODERNIZAÇÃO - SOLDA</v>
      </c>
      <c r="AK756" s="31" t="str">
        <f>BS_CONTROLE[[#This Row],[Local - Partida]]</f>
        <v>-</v>
      </c>
      <c r="AL756" s="31" t="str">
        <f>BS_CONTROLE[[#This Row],[Local - Encerramento]]</f>
        <v>-</v>
      </c>
      <c r="AM756" s="104" t="str">
        <f>IF(BS_CONTROLE[[#This Row],[Entre - Estações]]=0, "-", BS_CONTROLE[[#This Row],[Entre - Estações]])</f>
        <v>ZEJ</v>
      </c>
      <c r="AN756" s="104" t="str">
        <f>IF(BS_CONTROLE[[#This Row],[SB]]=0, "-", BS_CONTROLE[[#This Row],[SB]])</f>
        <v>ZEJ1</v>
      </c>
      <c r="AO756" s="104">
        <f>IF(BS_CONTROLE[[#This Row],[SUB]]=0, "-", BS_CONTROLE[[#This Row],[SUB]])</f>
        <v>48</v>
      </c>
      <c r="AP756" s="104">
        <f>BS_CONTROLE[[#This Row],[KM - Inicio]]</f>
        <v>146.80000000000001</v>
      </c>
      <c r="AQ756" s="104">
        <f>BS_CONTROLE[[#This Row],[KM - Inicio]]</f>
        <v>146.80000000000001</v>
      </c>
      <c r="AR756" s="107">
        <v>0.375</v>
      </c>
      <c r="AS756" s="107">
        <v>0.41666666666666669</v>
      </c>
      <c r="AT756" s="107">
        <v>0.4861111111111111</v>
      </c>
      <c r="AU756" s="135"/>
      <c r="AV756" s="135"/>
      <c r="AW756" s="14"/>
      <c r="AX756" s="14"/>
      <c r="AY756" s="160">
        <f t="shared" si="70"/>
        <v>6.944444444444442E-2</v>
      </c>
      <c r="AZ756" s="151"/>
      <c r="BA756" s="108">
        <v>1</v>
      </c>
      <c r="BB756" s="10" t="str">
        <f>IFERROR(_xlfn.XLOOKUP(AI756, BS_ATIVIDADE[ATIVIDADE],BS_ATIVIDADE[UNIDADE] ), "*")</f>
        <v>Nº DE SOLDA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6" s="148"/>
      <c r="BG756" s="16"/>
      <c r="BH756" s="17">
        <v>2</v>
      </c>
      <c r="BI756" s="17"/>
      <c r="BJ756" s="17" t="s">
        <v>2083</v>
      </c>
      <c r="BK756" s="17" t="s">
        <v>2083</v>
      </c>
      <c r="BL756" s="16"/>
      <c r="BM756" s="129" t="s">
        <v>815</v>
      </c>
      <c r="BN756" s="129" t="s">
        <v>815</v>
      </c>
      <c r="BO756" s="129" t="s">
        <v>815</v>
      </c>
      <c r="BP756" s="18"/>
      <c r="BQ756" s="12" t="str">
        <f t="shared" si="72"/>
        <v>Aderente</v>
      </c>
      <c r="BR756" s="19">
        <f t="shared" si="73"/>
        <v>0.99999999999999956</v>
      </c>
      <c r="BS756" s="19">
        <f t="shared" si="74"/>
        <v>1</v>
      </c>
      <c r="BT756" s="185" t="str">
        <f t="shared" si="75"/>
        <v>OKOK</v>
      </c>
    </row>
    <row r="757" spans="1:72">
      <c r="A757" s="47" t="str">
        <f t="shared" si="71"/>
        <v>W6146081</v>
      </c>
      <c r="B757" s="101">
        <v>46081</v>
      </c>
      <c r="C757" s="134">
        <f>IF(BS_CONTROLE[[#This Row],[DATA]]="","",WEEKNUM(BS_CONTROLE[[#This Row],[DATA]]))</f>
        <v>9</v>
      </c>
      <c r="D757" s="103" t="s">
        <v>653</v>
      </c>
      <c r="E757" s="155">
        <v>754</v>
      </c>
      <c r="F757" s="125" t="s">
        <v>430</v>
      </c>
      <c r="G757" s="140" t="str">
        <f>IF(D757="","*",VLOOKUP(F757,BS_ATIVIDADE[],3,FALSE))</f>
        <v>OUTROS</v>
      </c>
      <c r="H757" s="105" t="s">
        <v>306</v>
      </c>
      <c r="I757" s="105" t="s">
        <v>306</v>
      </c>
      <c r="J757" s="104">
        <v>92</v>
      </c>
      <c r="K757" s="104">
        <v>83.7</v>
      </c>
      <c r="L757" s="104" t="s">
        <v>416</v>
      </c>
      <c r="M757" s="104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7" s="105">
        <v>0.33333333333333331</v>
      </c>
      <c r="P757" s="105">
        <v>4.1666666666666664E-2</v>
      </c>
      <c r="Q757" s="167">
        <v>1</v>
      </c>
      <c r="R757" s="10" t="str">
        <f>IFERROR(_xlfn.XLOOKUP(F757, BS_ATIVIDADE[ATIVIDADE],BS_ATIVIDADE[UNIDADE] ), "*")</f>
        <v>BINÁRIO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7" s="149" t="s">
        <v>1109</v>
      </c>
      <c r="W757" s="149" t="s">
        <v>2084</v>
      </c>
      <c r="X757" s="103" t="s">
        <v>786</v>
      </c>
      <c r="Y757" s="128" t="s">
        <v>794</v>
      </c>
      <c r="Z757" s="103"/>
      <c r="AA757" s="104">
        <v>1</v>
      </c>
      <c r="AB757" s="102" t="s">
        <v>783</v>
      </c>
      <c r="AC757" s="125" t="s">
        <v>416</v>
      </c>
      <c r="AD757" s="106">
        <v>0.3125</v>
      </c>
      <c r="AE757" s="104">
        <v>7663</v>
      </c>
      <c r="AF757" s="106" t="s">
        <v>416</v>
      </c>
      <c r="AG757" s="106" t="s">
        <v>416</v>
      </c>
      <c r="AH757" s="15"/>
      <c r="AI757" s="125" t="str">
        <f>IF(BS_CONTROLE[[#This Row],[Atividade]]=0, "-", BS_CONTROLE[[#This Row],[Atividade]])</f>
        <v>DESLOCAMENTO</v>
      </c>
      <c r="AJ757" s="9" t="str">
        <f>IF(BS_CONTROLE[[#This Row],[Atividade]]=0, "-", BS_CONTROLE[[#This Row],[Atividade]])</f>
        <v>DESLOCAMENTO</v>
      </c>
      <c r="AK757" s="31" t="str">
        <f>BS_CONTROLE[[#This Row],[Local - Partida]]</f>
        <v>K67ZEV2</v>
      </c>
      <c r="AL757" s="31" t="str">
        <f>BS_CONTROLE[[#This Row],[Local - Encerramento]]</f>
        <v>K67ZEV2</v>
      </c>
      <c r="AM757" s="104" t="str">
        <f>IF(BS_CONTROLE[[#This Row],[Entre - Estações]]=0, "-", BS_CONTROLE[[#This Row],[Entre - Estações]])</f>
        <v>ZXW-ZGP</v>
      </c>
      <c r="AN757" s="104" t="str">
        <f>IF(BS_CONTROLE[[#This Row],[SB]]=0, "-", BS_CONTROLE[[#This Row],[SB]])</f>
        <v>K84ZXW2</v>
      </c>
      <c r="AO757" s="104">
        <f>IF(BS_CONTROLE[[#This Row],[SUB]]=0, "-", BS_CONTROLE[[#This Row],[SUB]])</f>
        <v>92</v>
      </c>
      <c r="AP757" s="104">
        <f>BS_CONTROLE[[#This Row],[KM - Inicio]]</f>
        <v>83.7</v>
      </c>
      <c r="AQ757" s="104">
        <f>BS_CONTROLE[[#This Row],[KM - Inicio]]</f>
        <v>83.7</v>
      </c>
      <c r="AR757" s="107">
        <v>0.31388888888888888</v>
      </c>
      <c r="AS757" s="107">
        <v>0.34305555555555556</v>
      </c>
      <c r="AT757" s="107">
        <v>0.38472222222222224</v>
      </c>
      <c r="AU757" s="135"/>
      <c r="AV757" s="135"/>
      <c r="AW757" s="14"/>
      <c r="AX757" s="14"/>
      <c r="AY757" s="160">
        <f t="shared" si="70"/>
        <v>4.1666666666666685E-2</v>
      </c>
      <c r="AZ757" s="151"/>
      <c r="BA757" s="108">
        <v>1</v>
      </c>
      <c r="BB757" s="10" t="str">
        <f>IFERROR(_xlfn.XLOOKUP(AI757, BS_ATIVIDADE[ATIVIDADE],BS_ATIVIDADE[UNIDADE] ), "*")</f>
        <v>BINÁRIO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7" s="148"/>
      <c r="BG757" s="16"/>
      <c r="BH757" s="17">
        <v>2</v>
      </c>
      <c r="BI757" s="17"/>
      <c r="BJ757" s="17" t="s">
        <v>2085</v>
      </c>
      <c r="BK757" s="17" t="s">
        <v>2085</v>
      </c>
      <c r="BL757" s="16"/>
      <c r="BM757" s="129" t="s">
        <v>815</v>
      </c>
      <c r="BN757" s="129" t="s">
        <v>815</v>
      </c>
      <c r="BO757" s="129" t="s">
        <v>815</v>
      </c>
      <c r="BP757" s="18"/>
      <c r="BQ757" s="12" t="str">
        <f t="shared" si="72"/>
        <v>Aderente</v>
      </c>
      <c r="BR757" s="19">
        <f t="shared" si="73"/>
        <v>1.0000000000000004</v>
      </c>
      <c r="BS757" s="19">
        <f t="shared" si="74"/>
        <v>1</v>
      </c>
      <c r="BT757" s="185" t="str">
        <f t="shared" si="75"/>
        <v>OKOK</v>
      </c>
    </row>
    <row r="758" spans="1:72">
      <c r="A758" s="47" t="str">
        <f t="shared" si="71"/>
        <v>W6246081</v>
      </c>
      <c r="B758" s="101">
        <v>46081</v>
      </c>
      <c r="C758" s="134">
        <f>IF(BS_CONTROLE[[#This Row],[DATA]]="","",WEEKNUM(BS_CONTROLE[[#This Row],[DATA]]))</f>
        <v>9</v>
      </c>
      <c r="D758" s="103" t="s">
        <v>654</v>
      </c>
      <c r="E758" s="155">
        <v>677</v>
      </c>
      <c r="F758" s="125" t="s">
        <v>430</v>
      </c>
      <c r="G758" s="140" t="str">
        <f>IF(D758="","*",VLOOKUP(F758,BS_ATIVIDADE[],3,FALSE))</f>
        <v>OUTROS</v>
      </c>
      <c r="H758" s="105" t="s">
        <v>184</v>
      </c>
      <c r="I758" s="105" t="s">
        <v>1112</v>
      </c>
      <c r="J758" s="104">
        <v>92</v>
      </c>
      <c r="K758" s="104">
        <v>83.7</v>
      </c>
      <c r="L758" s="104" t="s">
        <v>416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8" s="105">
        <v>0.32291666666666669</v>
      </c>
      <c r="P758" s="105">
        <v>4.1666666666666664E-2</v>
      </c>
      <c r="Q758" s="104">
        <v>1</v>
      </c>
      <c r="R758" s="10" t="str">
        <f>IFERROR(_xlfn.XLOOKUP(F758, BS_ATIVIDADE[ATIVIDADE],BS_ATIVIDADE[UNIDADE] ), "*")</f>
        <v>BINÁRIO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8" s="104" t="s">
        <v>1988</v>
      </c>
      <c r="W758" s="149" t="s">
        <v>1989</v>
      </c>
      <c r="X758" s="103" t="s">
        <v>786</v>
      </c>
      <c r="Y758" s="128" t="s">
        <v>794</v>
      </c>
      <c r="Z758" s="103"/>
      <c r="AA758" s="104">
        <v>1</v>
      </c>
      <c r="AB758" s="102" t="s">
        <v>783</v>
      </c>
      <c r="AC758" s="150"/>
      <c r="AD758" s="106">
        <v>0.29166666666666669</v>
      </c>
      <c r="AE758" s="104">
        <v>9038</v>
      </c>
      <c r="AF758" s="104" t="s">
        <v>416</v>
      </c>
      <c r="AG758" s="104" t="s">
        <v>416</v>
      </c>
      <c r="AH758" s="15"/>
      <c r="AI758" s="125" t="str">
        <f>IF(BS_CONTROLE[[#This Row],[Atividade]]=0, "-", BS_CONTROLE[[#This Row],[Atividade]])</f>
        <v>DESLOCAMENTO</v>
      </c>
      <c r="AJ758" s="9" t="str">
        <f>IF(BS_CONTROLE[[#This Row],[Atividade]]=0, "-", BS_CONTROLE[[#This Row],[Atividade]])</f>
        <v>DESLOCAMENTO</v>
      </c>
      <c r="AK758" s="31" t="str">
        <f>BS_CONTROLE[[#This Row],[Local - Partida]]</f>
        <v>ZPT1051</v>
      </c>
      <c r="AL758" s="31" t="str">
        <f>BS_CONTROLE[[#This Row],[Local - Encerramento]]</f>
        <v>ZPTZDR</v>
      </c>
      <c r="AM758" s="104" t="str">
        <f>IF(BS_CONTROLE[[#This Row],[Entre - Estações]]=0, "-", BS_CONTROLE[[#This Row],[Entre - Estações]])</f>
        <v>ZXW-ZGP</v>
      </c>
      <c r="AN758" s="104" t="str">
        <f>IF(BS_CONTROLE[[#This Row],[SB]]=0, "-", BS_CONTROLE[[#This Row],[SB]])</f>
        <v>K84ZXW2</v>
      </c>
      <c r="AO758" s="104">
        <f>IF(BS_CONTROLE[[#This Row],[SUB]]=0, "-", BS_CONTROLE[[#This Row],[SUB]])</f>
        <v>92</v>
      </c>
      <c r="AP758" s="104">
        <f>BS_CONTROLE[[#This Row],[KM - Inicio]]</f>
        <v>83.7</v>
      </c>
      <c r="AQ758" s="104">
        <f>BS_CONTROLE[[#This Row],[KM - Inicio]]</f>
        <v>83.7</v>
      </c>
      <c r="AR758" s="107">
        <v>0.31111111111111112</v>
      </c>
      <c r="AS758" s="107">
        <v>0.33541666666666664</v>
      </c>
      <c r="AT758" s="107">
        <v>0.37708333333333333</v>
      </c>
      <c r="AU758" s="135"/>
      <c r="AV758" s="135"/>
      <c r="AW758" s="14"/>
      <c r="AX758" s="14"/>
      <c r="AY758" s="160">
        <f t="shared" si="70"/>
        <v>4.1666666666666685E-2</v>
      </c>
      <c r="AZ758" s="151"/>
      <c r="BA758" s="108">
        <v>1</v>
      </c>
      <c r="BB758" s="10" t="str">
        <f>IFERROR(_xlfn.XLOOKUP(AI758, BS_ATIVIDADE[ATIVIDADE],BS_ATIVIDADE[UNIDADE] ), "*")</f>
        <v>BINÁRIO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8" s="148"/>
      <c r="BG758" s="16"/>
      <c r="BH758" s="17">
        <v>2</v>
      </c>
      <c r="BI758" s="17"/>
      <c r="BJ758" s="17" t="s">
        <v>2086</v>
      </c>
      <c r="BK758" s="17" t="s">
        <v>2086</v>
      </c>
      <c r="BL758" s="16"/>
      <c r="BM758" s="129" t="s">
        <v>815</v>
      </c>
      <c r="BN758" s="129" t="s">
        <v>815</v>
      </c>
      <c r="BO758" s="129" t="s">
        <v>815</v>
      </c>
      <c r="BP758" s="18"/>
      <c r="BQ758" s="12" t="str">
        <f t="shared" si="72"/>
        <v>Aderente</v>
      </c>
      <c r="BR758" s="19">
        <f t="shared" si="73"/>
        <v>1.0000000000000004</v>
      </c>
      <c r="BS758" s="19">
        <f t="shared" si="74"/>
        <v>1</v>
      </c>
      <c r="BT758" s="185" t="str">
        <f t="shared" si="75"/>
        <v>OKOK</v>
      </c>
    </row>
    <row r="759" spans="1:72">
      <c r="A759" s="47" t="str">
        <f t="shared" si="71"/>
        <v>ANTONI  (TP-720)46081</v>
      </c>
      <c r="B759" s="101">
        <v>46081</v>
      </c>
      <c r="C759" s="134">
        <f>IF(BS_CONTROLE[[#This Row],[DATA]]="","",WEEKNUM(BS_CONTROLE[[#This Row],[DATA]]))</f>
        <v>9</v>
      </c>
      <c r="D759" s="103" t="s">
        <v>679</v>
      </c>
      <c r="E759" s="155">
        <v>756</v>
      </c>
      <c r="F759" s="125" t="s">
        <v>605</v>
      </c>
      <c r="G759" s="140" t="str">
        <f>IF(D759="","*",VLOOKUP(F759,BS_ATIVIDADE[],3,FALSE))</f>
        <v>TRILHO - SUBSTITUIÇÂO</v>
      </c>
      <c r="H759" s="105" t="s">
        <v>416</v>
      </c>
      <c r="I759" s="105" t="s">
        <v>416</v>
      </c>
      <c r="J759" s="104">
        <v>92</v>
      </c>
      <c r="K759" s="104">
        <v>87</v>
      </c>
      <c r="L759" s="104" t="s">
        <v>416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59" s="105">
        <v>0.41666666666666669</v>
      </c>
      <c r="P759" s="105">
        <v>0.25</v>
      </c>
      <c r="Q759" s="104">
        <v>520</v>
      </c>
      <c r="R759" s="10" t="str">
        <f>IFERROR(_xlfn.XLOOKUP(F759, BS_ATIVIDADE[ATIVIDADE],BS_ATIVIDADE[UNIDADE] ), "*")</f>
        <v>M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9" s="104" t="s">
        <v>2087</v>
      </c>
      <c r="W759" s="149" t="s">
        <v>2088</v>
      </c>
      <c r="X759" s="103" t="s">
        <v>791</v>
      </c>
      <c r="Y759" s="128" t="s">
        <v>794</v>
      </c>
      <c r="Z759" s="103"/>
      <c r="AA759" s="104" t="s">
        <v>416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PDM - SUBSTITUIÇÃO - TRILHO</v>
      </c>
      <c r="AJ759" s="9" t="str">
        <f>IF(BS_CONTROLE[[#This Row],[Atividade]]=0, "-", BS_CONTROLE[[#This Row],[Atividade]])</f>
        <v>PDM - SUBSTITUIÇÃO - TRILHO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ZXW-ZGP</v>
      </c>
      <c r="AN759" s="104" t="str">
        <f>IF(BS_CONTROLE[[#This Row],[SB]]=0, "-", BS_CONTROLE[[#This Row],[SB]])</f>
        <v>K89ZES2</v>
      </c>
      <c r="AO759" s="104">
        <f>IF(BS_CONTROLE[[#This Row],[SUB]]=0, "-", BS_CONTROLE[[#This Row],[SUB]])</f>
        <v>92</v>
      </c>
      <c r="AP759" s="104">
        <f>BS_CONTROLE[[#This Row],[KM - Inicio]]</f>
        <v>87</v>
      </c>
      <c r="AQ759" s="104">
        <f>BS_CONTROLE[[#This Row],[KM - Inicio]]</f>
        <v>87</v>
      </c>
      <c r="AR759" s="107">
        <v>0.45833333333333331</v>
      </c>
      <c r="AS759" s="107">
        <v>0.4909722222222222</v>
      </c>
      <c r="AT759" s="107">
        <v>0.74097222222222225</v>
      </c>
      <c r="AU759" s="135"/>
      <c r="AV759" s="135"/>
      <c r="AW759" s="14"/>
      <c r="AX759" s="14"/>
      <c r="AY759" s="160">
        <f t="shared" si="70"/>
        <v>0.25000000000000006</v>
      </c>
      <c r="AZ759" s="151"/>
      <c r="BA759" s="108">
        <v>280</v>
      </c>
      <c r="BB759" s="10" t="str">
        <f>IFERROR(_xlfn.XLOOKUP(AI759, BS_ATIVIDADE[ATIVIDADE],BS_ATIVIDADE[UNIDADE] ), "*")</f>
        <v>M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9" s="148"/>
      <c r="BG759" s="16"/>
      <c r="BH759" s="17">
        <v>2</v>
      </c>
      <c r="BI759" s="17"/>
      <c r="BJ759" s="17" t="s">
        <v>2089</v>
      </c>
      <c r="BK759" s="17" t="s">
        <v>2089</v>
      </c>
      <c r="BL759" s="16"/>
      <c r="BM759" s="129" t="s">
        <v>815</v>
      </c>
      <c r="BN759" s="129" t="s">
        <v>815</v>
      </c>
      <c r="BO759" s="129" t="s">
        <v>815</v>
      </c>
      <c r="BP759" s="18"/>
      <c r="BQ759" s="12" t="str">
        <f t="shared" si="72"/>
        <v>Produção</v>
      </c>
      <c r="BR759" s="19">
        <f t="shared" si="73"/>
        <v>1.0000000000000002</v>
      </c>
      <c r="BS759" s="19">
        <f t="shared" si="74"/>
        <v>0.53846153846153844</v>
      </c>
      <c r="BT759" s="185" t="str">
        <f t="shared" si="75"/>
        <v>OKOK</v>
      </c>
    </row>
    <row r="760" spans="1:72">
      <c r="A760" s="47" t="str">
        <f t="shared" si="71"/>
        <v>CARLOS (TP-722)46081</v>
      </c>
      <c r="B760" s="101">
        <v>46081</v>
      </c>
      <c r="C760" s="134">
        <f>IF(BS_CONTROLE[[#This Row],[DATA]]="","",WEEKNUM(BS_CONTROLE[[#This Row],[DATA]]))</f>
        <v>9</v>
      </c>
      <c r="D760" s="103" t="s">
        <v>687</v>
      </c>
      <c r="E760" s="155">
        <v>757</v>
      </c>
      <c r="F760" s="125" t="s">
        <v>605</v>
      </c>
      <c r="G760" s="140" t="str">
        <f>IF(D760="","*",VLOOKUP(F760,BS_ATIVIDADE[],3,FALSE))</f>
        <v>TRILHO - SUBSTITUIÇÂO</v>
      </c>
      <c r="H760" s="105" t="s">
        <v>416</v>
      </c>
      <c r="I760" s="105" t="s">
        <v>416</v>
      </c>
      <c r="J760" s="104">
        <v>92</v>
      </c>
      <c r="K760" s="104">
        <v>87</v>
      </c>
      <c r="L760" s="104" t="s">
        <v>416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0" s="105">
        <v>0.41666666666666669</v>
      </c>
      <c r="P760" s="105">
        <v>0.25</v>
      </c>
      <c r="Q760" s="104">
        <v>520</v>
      </c>
      <c r="R760" s="10" t="str">
        <f>IFERROR(_xlfn.XLOOKUP(F760, BS_ATIVIDADE[ATIVIDADE],BS_ATIVIDADE[UNIDADE] ), "*")</f>
        <v>M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0" s="104" t="s">
        <v>1988</v>
      </c>
      <c r="W760" s="149" t="s">
        <v>2088</v>
      </c>
      <c r="X760" s="103" t="s">
        <v>791</v>
      </c>
      <c r="Y760" s="128" t="s">
        <v>794</v>
      </c>
      <c r="Z760" s="103"/>
      <c r="AA760" s="104" t="s">
        <v>416</v>
      </c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PDM - SUBSTITUIÇÃO - TRILHO</v>
      </c>
      <c r="AJ760" s="9" t="str">
        <f>IF(BS_CONTROLE[[#This Row],[Atividade]]=0, "-", BS_CONTROLE[[#This Row],[Atividade]])</f>
        <v>PDM - SUBSTITUIÇÃO - TRILHO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ZXW-ZGP</v>
      </c>
      <c r="AN760" s="104" t="str">
        <f>IF(BS_CONTROLE[[#This Row],[SB]]=0, "-", BS_CONTROLE[[#This Row],[SB]])</f>
        <v>K89ZES2</v>
      </c>
      <c r="AO760" s="104">
        <f>IF(BS_CONTROLE[[#This Row],[SUB]]=0, "-", BS_CONTROLE[[#This Row],[SUB]])</f>
        <v>92</v>
      </c>
      <c r="AP760" s="104">
        <f>BS_CONTROLE[[#This Row],[KM - Inicio]]</f>
        <v>87</v>
      </c>
      <c r="AQ760" s="104">
        <f>BS_CONTROLE[[#This Row],[KM - Inicio]]</f>
        <v>87</v>
      </c>
      <c r="AR760" s="107">
        <v>0.45833333333333331</v>
      </c>
      <c r="AS760" s="107">
        <v>0.4909722222222222</v>
      </c>
      <c r="AT760" s="107">
        <v>0.74097222222222225</v>
      </c>
      <c r="AU760" s="135"/>
      <c r="AV760" s="135"/>
      <c r="AW760" s="14"/>
      <c r="AX760" s="14"/>
      <c r="AY760" s="160">
        <f t="shared" si="70"/>
        <v>0.25000000000000006</v>
      </c>
      <c r="AZ760" s="151"/>
      <c r="BA760" s="108">
        <v>280</v>
      </c>
      <c r="BB760" s="10" t="str">
        <f>IFERROR(_xlfn.XLOOKUP(AI760, BS_ATIVIDADE[ATIVIDADE],BS_ATIVIDADE[UNIDADE] ), "*")</f>
        <v>M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0" s="148"/>
      <c r="BG760" s="16"/>
      <c r="BH760" s="17">
        <v>2</v>
      </c>
      <c r="BI760" s="17"/>
      <c r="BJ760" s="17" t="s">
        <v>2089</v>
      </c>
      <c r="BK760" s="17" t="s">
        <v>2089</v>
      </c>
      <c r="BL760" s="16"/>
      <c r="BM760" s="129" t="s">
        <v>815</v>
      </c>
      <c r="BN760" s="129" t="s">
        <v>815</v>
      </c>
      <c r="BO760" s="129" t="s">
        <v>815</v>
      </c>
      <c r="BP760" s="18"/>
      <c r="BQ760" s="12" t="str">
        <f t="shared" si="72"/>
        <v>Produção</v>
      </c>
      <c r="BR760" s="19">
        <f t="shared" si="73"/>
        <v>1.0000000000000002</v>
      </c>
      <c r="BS760" s="19">
        <f t="shared" si="74"/>
        <v>0.53846153846153844</v>
      </c>
      <c r="BT760" s="185" t="str">
        <f t="shared" si="75"/>
        <v>OKOK</v>
      </c>
    </row>
    <row r="761" spans="1:72">
      <c r="A761" s="47" t="str">
        <f t="shared" si="71"/>
        <v>LEANDRO (TP-727)46081</v>
      </c>
      <c r="B761" s="101">
        <v>46081</v>
      </c>
      <c r="C761" s="134">
        <f>IF(BS_CONTROLE[[#This Row],[DATA]]="","",WEEKNUM(BS_CONTROLE[[#This Row],[DATA]]))</f>
        <v>9</v>
      </c>
      <c r="D761" s="103" t="s">
        <v>739</v>
      </c>
      <c r="E761" s="155">
        <v>758</v>
      </c>
      <c r="F761" s="125" t="s">
        <v>605</v>
      </c>
      <c r="G761" s="140" t="str">
        <f>IF(D761="","*",VLOOKUP(F761,BS_ATIVIDADE[],3,FALSE))</f>
        <v>TRILHO - SUBSTITUIÇÂO</v>
      </c>
      <c r="H761" s="105" t="s">
        <v>416</v>
      </c>
      <c r="I761" s="105" t="s">
        <v>416</v>
      </c>
      <c r="J761" s="104">
        <v>92</v>
      </c>
      <c r="K761" s="104">
        <v>87</v>
      </c>
      <c r="L761" s="104" t="s">
        <v>416</v>
      </c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1" s="105">
        <v>0.41666666666666669</v>
      </c>
      <c r="P761" s="105">
        <v>0.25</v>
      </c>
      <c r="Q761" s="104">
        <v>520</v>
      </c>
      <c r="R761" s="10" t="str">
        <f>IFERROR(_xlfn.XLOOKUP(F761, BS_ATIVIDADE[ATIVIDADE],BS_ATIVIDADE[UNIDADE] ), "*")</f>
        <v>M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04" t="s">
        <v>1988</v>
      </c>
      <c r="W761" s="149" t="s">
        <v>2088</v>
      </c>
      <c r="X761" s="103" t="s">
        <v>791</v>
      </c>
      <c r="Y761" s="128" t="s">
        <v>794</v>
      </c>
      <c r="Z761" s="103"/>
      <c r="AA761" s="104" t="s">
        <v>416</v>
      </c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PDM - SUBSTITUIÇÃO - TRILHO</v>
      </c>
      <c r="AJ761" s="9" t="str">
        <f>IF(BS_CONTROLE[[#This Row],[Atividade]]=0, "-", BS_CONTROLE[[#This Row],[Atividade]])</f>
        <v>PDM - SUBSTITUIÇÃO - TRILHO</v>
      </c>
      <c r="AK761" s="31" t="str">
        <f>BS_CONTROLE[[#This Row],[Local - Partida]]</f>
        <v>-</v>
      </c>
      <c r="AL761" s="31" t="str">
        <f>BS_CONTROLE[[#This Row],[Local - Encerramento]]</f>
        <v>-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K89ZES2</v>
      </c>
      <c r="AO761" s="104">
        <f>IF(BS_CONTROLE[[#This Row],[SUB]]=0, "-", BS_CONTROLE[[#This Row],[SUB]])</f>
        <v>92</v>
      </c>
      <c r="AP761" s="104">
        <f>BS_CONTROLE[[#This Row],[KM - Inicio]]</f>
        <v>87</v>
      </c>
      <c r="AQ761" s="104">
        <f>BS_CONTROLE[[#This Row],[KM - Inicio]]</f>
        <v>87</v>
      </c>
      <c r="AR761" s="107">
        <v>0.45833333333333331</v>
      </c>
      <c r="AS761" s="107">
        <v>0.4909722222222222</v>
      </c>
      <c r="AT761" s="107">
        <v>0.74097222222222225</v>
      </c>
      <c r="AU761" s="135"/>
      <c r="AV761" s="135"/>
      <c r="AW761" s="14"/>
      <c r="AX761" s="14"/>
      <c r="AY761" s="160">
        <f t="shared" si="70"/>
        <v>0.25000000000000006</v>
      </c>
      <c r="AZ761" s="151"/>
      <c r="BA761" s="108">
        <v>280</v>
      </c>
      <c r="BB761" s="10" t="str">
        <f>IFERROR(_xlfn.XLOOKUP(AI761, BS_ATIVIDADE[ATIVIDADE],BS_ATIVIDADE[UNIDADE] ), "*")</f>
        <v>M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2089</v>
      </c>
      <c r="BK761" s="17" t="s">
        <v>2089</v>
      </c>
      <c r="BL761" s="16"/>
      <c r="BM761" s="129" t="s">
        <v>815</v>
      </c>
      <c r="BN761" s="129" t="s">
        <v>815</v>
      </c>
      <c r="BO761" s="129" t="s">
        <v>815</v>
      </c>
      <c r="BP761" s="18"/>
      <c r="BQ761" s="12" t="str">
        <f t="shared" si="72"/>
        <v>Produção</v>
      </c>
      <c r="BR761" s="19">
        <f t="shared" si="73"/>
        <v>1.0000000000000002</v>
      </c>
      <c r="BS761" s="19">
        <f t="shared" si="74"/>
        <v>0.53846153846153844</v>
      </c>
      <c r="BT761" s="185" t="str">
        <f t="shared" si="75"/>
        <v>OKOK</v>
      </c>
    </row>
    <row r="762" spans="1:72">
      <c r="A762" s="47" t="str">
        <f t="shared" si="71"/>
        <v>V8546081</v>
      </c>
      <c r="B762" s="101">
        <v>46081</v>
      </c>
      <c r="C762" s="134">
        <f>IF(BS_CONTROLE[[#This Row],[DATA]]="","",WEEKNUM(BS_CONTROLE[[#This Row],[DATA]]))</f>
        <v>9</v>
      </c>
      <c r="D762" s="103" t="s">
        <v>622</v>
      </c>
      <c r="E762" s="155">
        <v>557</v>
      </c>
      <c r="F762" s="125" t="s">
        <v>521</v>
      </c>
      <c r="G762" s="140" t="str">
        <f>IF(D762="","*",VLOOKUP(F762,BS_ATIVIDADE[],3,FALSE))</f>
        <v>MECANIZAÇÃO - SOCADORA</v>
      </c>
      <c r="H762" s="105" t="s">
        <v>1154</v>
      </c>
      <c r="I762" s="105" t="s">
        <v>1154</v>
      </c>
      <c r="J762" s="104">
        <v>92</v>
      </c>
      <c r="K762" s="104">
        <v>102.1</v>
      </c>
      <c r="L762" s="104">
        <v>102.8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2" s="105">
        <v>0.33333333333333331</v>
      </c>
      <c r="P762" s="105">
        <v>0.125</v>
      </c>
      <c r="Q762" s="104">
        <v>1000</v>
      </c>
      <c r="R762" s="10" t="str">
        <f>IFERROR(_xlfn.XLOOKUP(F762, BS_ATIVIDADE[ATIVIDADE],BS_ATIVIDADE[UNIDADE] ), "*")</f>
        <v>M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1148</v>
      </c>
      <c r="W762" s="149" t="s">
        <v>1664</v>
      </c>
      <c r="X762" s="103" t="s">
        <v>791</v>
      </c>
      <c r="Y762" s="128" t="s">
        <v>794</v>
      </c>
      <c r="Z762" s="103"/>
      <c r="AA762" s="104">
        <v>1</v>
      </c>
      <c r="AB762" s="102" t="s">
        <v>783</v>
      </c>
      <c r="AC762" s="150" t="s">
        <v>778</v>
      </c>
      <c r="AD762" s="106">
        <v>0.29166666666666669</v>
      </c>
      <c r="AE762" s="104">
        <v>6235</v>
      </c>
      <c r="AF762" s="104"/>
      <c r="AG762" s="104"/>
      <c r="AH762" s="15"/>
      <c r="AI762" s="125" t="str">
        <f>IF(BS_CONTROLE[[#This Row],[Atividade]]=0, "-", BS_CONTROLE[[#This Row],[Atividade]])</f>
        <v>MECANIZAÇÃO - SOCADORA</v>
      </c>
      <c r="AJ762" s="9" t="str">
        <f>IF(BS_CONTROLE[[#This Row],[Atividade]]=0, "-", BS_CONTROLE[[#This Row],[Atividade]])</f>
        <v>MECANIZAÇÃO - SOCADORA</v>
      </c>
      <c r="AK762" s="31" t="str">
        <f>BS_CONTROLE[[#This Row],[Local - Partida]]</f>
        <v>ZDRZPT</v>
      </c>
      <c r="AL762" s="31" t="str">
        <f>BS_CONTROLE[[#This Row],[Local - Encerramento]]</f>
        <v>ZDRZPT</v>
      </c>
      <c r="AM762" s="104" t="str">
        <f>IF(BS_CONTROLE[[#This Row],[Entre - Estações]]=0, "-", BS_CONTROLE[[#This Row],[Entre - Estações]])</f>
        <v>ZGP</v>
      </c>
      <c r="AN762" s="104" t="str">
        <f>IF(BS_CONTROLE[[#This Row],[SB]]=0, "-", BS_CONTROLE[[#This Row],[SB]])</f>
        <v>ZGP2</v>
      </c>
      <c r="AO762" s="104">
        <f>IF(BS_CONTROLE[[#This Row],[SUB]]=0, "-", BS_CONTROLE[[#This Row],[SUB]])</f>
        <v>92</v>
      </c>
      <c r="AP762" s="104">
        <f>BS_CONTROLE[[#This Row],[KM - Inicio]]</f>
        <v>102.1</v>
      </c>
      <c r="AQ762" s="104">
        <f>BS_CONTROLE[[#This Row],[KM - Inicio]]</f>
        <v>102.1</v>
      </c>
      <c r="AR762" s="107">
        <v>0.45833333333333331</v>
      </c>
      <c r="AS762" s="107">
        <v>0.72916666666666663</v>
      </c>
      <c r="AT762" s="107">
        <v>0.85416666666666663</v>
      </c>
      <c r="AU762" s="135"/>
      <c r="AV762" s="135"/>
      <c r="AW762" s="14"/>
      <c r="AX762" s="14"/>
      <c r="AY762" s="160">
        <f t="shared" si="70"/>
        <v>0.125</v>
      </c>
      <c r="AZ762" s="151"/>
      <c r="BA762" s="108">
        <v>1000</v>
      </c>
      <c r="BB762" s="10" t="str">
        <f>IFERROR(_xlfn.XLOOKUP(AI762, BS_ATIVIDADE[ATIVIDADE],BS_ATIVIDADE[UNIDADE] ), "*")</f>
        <v>M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2090</v>
      </c>
      <c r="BK762" s="17" t="s">
        <v>2090</v>
      </c>
      <c r="BL762" s="16"/>
      <c r="BM762" s="129" t="s">
        <v>815</v>
      </c>
      <c r="BN762" s="129" t="s">
        <v>815</v>
      </c>
      <c r="BO762" s="129" t="s">
        <v>815</v>
      </c>
      <c r="BP762" s="18"/>
      <c r="BQ762" s="12" t="str">
        <f t="shared" si="72"/>
        <v>Aderente</v>
      </c>
      <c r="BR762" s="19">
        <f t="shared" si="73"/>
        <v>1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A8446081</v>
      </c>
      <c r="B763" s="101">
        <v>46081</v>
      </c>
      <c r="C763" s="134">
        <f>IF(BS_CONTROLE[[#This Row],[DATA]]="","",WEEKNUM(BS_CONTROLE[[#This Row],[DATA]]))</f>
        <v>9</v>
      </c>
      <c r="D763" s="103" t="s">
        <v>550</v>
      </c>
      <c r="E763" s="155">
        <v>557</v>
      </c>
      <c r="F763" s="125" t="s">
        <v>437</v>
      </c>
      <c r="G763" s="140" t="str">
        <f>IF(D763="","*",VLOOKUP(F763,BS_ATIVIDADE[],3,FALSE))</f>
        <v>DETECÇÃO</v>
      </c>
      <c r="H763" s="105" t="s">
        <v>184</v>
      </c>
      <c r="I763" s="105" t="s">
        <v>72</v>
      </c>
      <c r="J763" s="104">
        <v>54</v>
      </c>
      <c r="K763" s="104">
        <v>106.4</v>
      </c>
      <c r="L763" s="104" t="s">
        <v>416</v>
      </c>
      <c r="M763" s="126" t="s">
        <v>1156</v>
      </c>
      <c r="N763" s="126" t="s">
        <v>1157</v>
      </c>
      <c r="O763" s="105">
        <v>0.3125</v>
      </c>
      <c r="P763" s="105">
        <v>4.1666666666666664E-2</v>
      </c>
      <c r="Q763" s="104">
        <v>1</v>
      </c>
      <c r="R763" s="10" t="str">
        <f>IFERROR(_xlfn.XLOOKUP(F763, BS_ATIVIDADE[ATIVIDADE],BS_ATIVIDADE[UNIDADE] ), "*")</f>
        <v>KM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3" s="104" t="s">
        <v>1354</v>
      </c>
      <c r="W763" s="149" t="s">
        <v>2091</v>
      </c>
      <c r="X763" s="103" t="s">
        <v>791</v>
      </c>
      <c r="Y763" s="128" t="s">
        <v>794</v>
      </c>
      <c r="Z763" s="103"/>
      <c r="AA763" s="104">
        <v>1</v>
      </c>
      <c r="AB763" s="102" t="s">
        <v>783</v>
      </c>
      <c r="AC763" s="150"/>
      <c r="AD763" s="106">
        <v>0.29166666666666669</v>
      </c>
      <c r="AE763" s="104">
        <v>6293</v>
      </c>
      <c r="AF763" s="104"/>
      <c r="AG763" s="104"/>
      <c r="AH763" s="15"/>
      <c r="AI763" s="125" t="str">
        <f>IF(BS_CONTROLE[[#This Row],[Atividade]]=0, "-", BS_CONTROLE[[#This Row],[Atividade]])</f>
        <v>DETECÇÃO - RONDA 7 DIAS</v>
      </c>
      <c r="AJ763" s="9" t="str">
        <f>IF(BS_CONTROLE[[#This Row],[Atividade]]=0, "-", BS_CONTROLE[[#This Row],[Atividade]])</f>
        <v>DETECÇÃO - RONDA 7 DIAS</v>
      </c>
      <c r="AK763" s="31" t="str">
        <f>BS_CONTROLE[[#This Row],[Local - Partida]]</f>
        <v>ZPT1051</v>
      </c>
      <c r="AL763" s="31" t="str">
        <f>BS_CONTROLE[[#This Row],[Local - Encerramento]]</f>
        <v>ZEV1</v>
      </c>
      <c r="AM763" s="104" t="str">
        <f>IF(BS_CONTROLE[[#This Row],[Entre - Estações]]=0, "-", BS_CONTROLE[[#This Row],[Entre - Estações]])</f>
        <v>ZPT-ZEV</v>
      </c>
      <c r="AN763" s="104" t="str">
        <f>IF(BS_CONTROLE[[#This Row],[SB]]=0, "-", BS_CONTROLE[[#This Row],[SB]])</f>
        <v>ZPTZEV</v>
      </c>
      <c r="AO763" s="104">
        <f>IF(BS_CONTROLE[[#This Row],[SUB]]=0, "-", BS_CONTROLE[[#This Row],[SUB]])</f>
        <v>54</v>
      </c>
      <c r="AP763" s="104">
        <f>BS_CONTROLE[[#This Row],[KM - Inicio]]</f>
        <v>106.4</v>
      </c>
      <c r="AQ763" s="104">
        <f>BS_CONTROLE[[#This Row],[KM - Inicio]]</f>
        <v>106.4</v>
      </c>
      <c r="AR763" s="107">
        <v>0.31944444444444442</v>
      </c>
      <c r="AS763" s="107">
        <v>0.35416666666666669</v>
      </c>
      <c r="AT763" s="107">
        <v>0.39583333333333331</v>
      </c>
      <c r="AU763" s="135"/>
      <c r="AV763" s="135"/>
      <c r="AW763" s="14"/>
      <c r="AX763" s="14"/>
      <c r="AY763" s="160">
        <f t="shared" si="70"/>
        <v>4.166666666666663E-2</v>
      </c>
      <c r="AZ763" s="151"/>
      <c r="BA763" s="108">
        <v>1</v>
      </c>
      <c r="BB763" s="10" t="str">
        <f>IFERROR(_xlfn.XLOOKUP(AI763, BS_ATIVIDADE[ATIVIDADE],BS_ATIVIDADE[UNIDADE] ), "*")</f>
        <v>KM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3" s="148"/>
      <c r="BG763" s="16"/>
      <c r="BH763" s="17">
        <v>2</v>
      </c>
      <c r="BI763" s="17"/>
      <c r="BJ763" s="17" t="s">
        <v>2092</v>
      </c>
      <c r="BK763" s="17" t="s">
        <v>2092</v>
      </c>
      <c r="BL763" s="16"/>
      <c r="BM763" s="129" t="s">
        <v>815</v>
      </c>
      <c r="BN763" s="129" t="s">
        <v>815</v>
      </c>
      <c r="BO763" s="129" t="s">
        <v>815</v>
      </c>
      <c r="BP763" s="18"/>
      <c r="BQ763" s="12" t="str">
        <f t="shared" si="72"/>
        <v>Intervalo</v>
      </c>
      <c r="BR763" s="19">
        <f t="shared" si="73"/>
        <v>0.99999999999999911</v>
      </c>
      <c r="BS763" s="19">
        <f t="shared" si="74"/>
        <v>1</v>
      </c>
      <c r="BT763" s="185" t="str">
        <f t="shared" si="75"/>
        <v>OKOK</v>
      </c>
    </row>
    <row r="764" spans="1:72">
      <c r="A764" s="47" t="str">
        <f t="shared" si="71"/>
        <v>HUELTON (TP-725)46081</v>
      </c>
      <c r="B764" s="101">
        <v>46081</v>
      </c>
      <c r="C764" s="134">
        <f>IF(BS_CONTROLE[[#This Row],[DATA]]="","",WEEKNUM(BS_CONTROLE[[#This Row],[DATA]]))</f>
        <v>9</v>
      </c>
      <c r="D764" s="103" t="s">
        <v>715</v>
      </c>
      <c r="E764" s="155">
        <v>557</v>
      </c>
      <c r="F764" s="125" t="s">
        <v>598</v>
      </c>
      <c r="G764" s="140" t="str">
        <f>IF(D764="","*",VLOOKUP(F764,BS_ATIVIDADE[],3,FALSE))</f>
        <v>SOLDA</v>
      </c>
      <c r="H764" s="105" t="s">
        <v>416</v>
      </c>
      <c r="I764" s="105" t="s">
        <v>416</v>
      </c>
      <c r="J764" s="104">
        <v>92</v>
      </c>
      <c r="K764" s="104">
        <v>106.7</v>
      </c>
      <c r="L764" s="104" t="s">
        <v>416</v>
      </c>
      <c r="M764" s="126" t="s">
        <v>335</v>
      </c>
      <c r="N764" s="126" t="s">
        <v>337</v>
      </c>
      <c r="O764" s="105">
        <v>0.41666666666666669</v>
      </c>
      <c r="P764" s="105">
        <v>6.25E-2</v>
      </c>
      <c r="Q764" s="104">
        <v>1</v>
      </c>
      <c r="R764" s="10" t="str">
        <f>IFERROR(_xlfn.XLOOKUP(F764, BS_ATIVIDADE[ATIVIDADE],BS_ATIVIDADE[UNIDADE] ), "*")</f>
        <v>Nº DE SOLDA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1699</v>
      </c>
      <c r="W764" s="149" t="s">
        <v>1060</v>
      </c>
      <c r="X764" s="103" t="s">
        <v>791</v>
      </c>
      <c r="Y764" s="128" t="s">
        <v>794</v>
      </c>
      <c r="Z764" s="103"/>
      <c r="AA764" s="104" t="s">
        <v>416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SOLDA</v>
      </c>
      <c r="AJ764" s="9" t="str">
        <f>IF(BS_CONTROLE[[#This Row],[Atividade]]=0, "-", BS_CONTROLE[[#This Row],[Atividade]])</f>
        <v>PDM - SOLDA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ZPT</v>
      </c>
      <c r="AN764" s="104" t="str">
        <f>IF(BS_CONTROLE[[#This Row],[SB]]=0, "-", BS_CONTROLE[[#This Row],[SB]])</f>
        <v>ZPT2</v>
      </c>
      <c r="AO764" s="104">
        <f>IF(BS_CONTROLE[[#This Row],[SUB]]=0, "-", BS_CONTROLE[[#This Row],[SUB]])</f>
        <v>92</v>
      </c>
      <c r="AP764" s="104">
        <f>BS_CONTROLE[[#This Row],[KM - Inicio]]</f>
        <v>106.7</v>
      </c>
      <c r="AQ764" s="104">
        <f>BS_CONTROLE[[#This Row],[KM - Inicio]]</f>
        <v>106.7</v>
      </c>
      <c r="AR764" s="107">
        <v>0</v>
      </c>
      <c r="AS764" s="107">
        <v>0</v>
      </c>
      <c r="AT764" s="107">
        <v>0</v>
      </c>
      <c r="AU764" s="135"/>
      <c r="AV764" s="135"/>
      <c r="AW764" s="14"/>
      <c r="AX764" s="14"/>
      <c r="AY764" s="160">
        <f t="shared" si="70"/>
        <v>0</v>
      </c>
      <c r="AZ764" s="151"/>
      <c r="BA764" s="108">
        <v>0</v>
      </c>
      <c r="BB764" s="10" t="str">
        <f>IFERROR(_xlfn.XLOOKUP(AI764, BS_ATIVIDADE[ATIVIDADE],BS_ATIVIDADE[UNIDADE] ), "*")</f>
        <v>Nº DE SOLDA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0</v>
      </c>
      <c r="BI764" s="17"/>
      <c r="BJ764" s="17" t="s">
        <v>2067</v>
      </c>
      <c r="BK764" s="17" t="s">
        <v>2067</v>
      </c>
      <c r="BL764" s="16"/>
      <c r="BM764" s="129" t="s">
        <v>811</v>
      </c>
      <c r="BN764" s="129" t="s">
        <v>840</v>
      </c>
      <c r="BO764" s="129" t="s">
        <v>935</v>
      </c>
      <c r="BP764" s="17" t="s">
        <v>2067</v>
      </c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>SuperExecução</v>
      </c>
    </row>
    <row r="765" spans="1:72">
      <c r="A765" s="47" t="str">
        <f t="shared" si="71"/>
        <v>EXPANSÃO TURMA 146081</v>
      </c>
      <c r="B765" s="101">
        <v>46081</v>
      </c>
      <c r="C765" s="134">
        <f>IF(BS_CONTROLE[[#This Row],[DATA]]="","",WEEKNUM(BS_CONTROLE[[#This Row],[DATA]]))</f>
        <v>9</v>
      </c>
      <c r="D765" s="103" t="s">
        <v>417</v>
      </c>
      <c r="E765" s="155">
        <v>650</v>
      </c>
      <c r="F765" s="125" t="s">
        <v>477</v>
      </c>
      <c r="G765" s="140" t="str">
        <f>IF(D765="","*",VLOOKUP(F765,BS_ATIVIDADE[],3,FALSE))</f>
        <v>EXPANSÃO</v>
      </c>
      <c r="H765" s="105" t="s">
        <v>416</v>
      </c>
      <c r="I765" s="105" t="s">
        <v>416</v>
      </c>
      <c r="J765" s="104">
        <v>30</v>
      </c>
      <c r="K765" s="104">
        <v>108.75</v>
      </c>
      <c r="L765" s="104">
        <v>109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5" s="126" t="s">
        <v>1954</v>
      </c>
      <c r="O765" s="105">
        <v>0.35416666666666669</v>
      </c>
      <c r="P765" s="105">
        <v>6.25E-2</v>
      </c>
      <c r="Q765" s="104">
        <v>1</v>
      </c>
      <c r="R765" s="10" t="str">
        <f>IFERROR(_xlfn.XLOOKUP(F765, BS_ATIVIDADE[ATIVIDADE],BS_ATIVIDADE[UNIDADE] ), "*")</f>
        <v>Nº DE SOLDA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5" s="104" t="s">
        <v>1118</v>
      </c>
      <c r="W765" s="149" t="s">
        <v>1060</v>
      </c>
      <c r="X765" s="103" t="s">
        <v>791</v>
      </c>
      <c r="Y765" s="128" t="s">
        <v>794</v>
      </c>
      <c r="Z765" s="103"/>
      <c r="AA765" s="104" t="s">
        <v>416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EXPANSÃO - SOLDA</v>
      </c>
      <c r="AJ765" s="9" t="str">
        <f>IF(BS_CONTROLE[[#This Row],[Atividade]]=0, "-", BS_CONTROLE[[#This Row],[Atividade]])</f>
        <v>EXPANSÃO - SOLDA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109-ZGM</v>
      </c>
      <c r="AN765" s="104" t="str">
        <f>IF(BS_CONTROLE[[#This Row],[SB]]=0, "-", BS_CONTROLE[[#This Row],[SB]])</f>
        <v>1101093/1101091</v>
      </c>
      <c r="AO765" s="104">
        <f>IF(BS_CONTROLE[[#This Row],[SUB]]=0, "-", BS_CONTROLE[[#This Row],[SUB]])</f>
        <v>30</v>
      </c>
      <c r="AP765" s="104">
        <f>BS_CONTROLE[[#This Row],[KM - Inicio]]</f>
        <v>108.75</v>
      </c>
      <c r="AQ765" s="104">
        <f>BS_CONTROLE[[#This Row],[KM - Inicio]]</f>
        <v>108.75</v>
      </c>
      <c r="AR765" s="107">
        <v>0.33333333333333331</v>
      </c>
      <c r="AS765" s="107">
        <v>0.39583333333333331</v>
      </c>
      <c r="AT765" s="107">
        <v>0.45833333333333331</v>
      </c>
      <c r="AU765" s="135"/>
      <c r="AV765" s="135"/>
      <c r="AW765" s="14"/>
      <c r="AX765" s="14"/>
      <c r="AY765" s="160">
        <f t="shared" si="70"/>
        <v>6.25E-2</v>
      </c>
      <c r="AZ765" s="151"/>
      <c r="BA765" s="108">
        <v>1</v>
      </c>
      <c r="BB765" s="10" t="str">
        <f>IFERROR(_xlfn.XLOOKUP(AI765, BS_ATIVIDADE[ATIVIDADE],BS_ATIVIDADE[UNIDADE] ), "*")</f>
        <v>Nº DE SOLDA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5" s="148"/>
      <c r="BG765" s="16"/>
      <c r="BH765" s="17">
        <v>2</v>
      </c>
      <c r="BI765" s="17"/>
      <c r="BJ765" s="17" t="s">
        <v>2093</v>
      </c>
      <c r="BK765" s="17" t="s">
        <v>2093</v>
      </c>
      <c r="BL765" s="16"/>
      <c r="BM765" s="129" t="s">
        <v>815</v>
      </c>
      <c r="BN765" s="129" t="s">
        <v>815</v>
      </c>
      <c r="BO765" s="129" t="s">
        <v>815</v>
      </c>
      <c r="BP765" s="18"/>
      <c r="BQ765" s="12" t="str">
        <f t="shared" si="72"/>
        <v>Aderente</v>
      </c>
      <c r="BR765" s="19">
        <f t="shared" si="73"/>
        <v>1</v>
      </c>
      <c r="BS765" s="19">
        <f t="shared" si="74"/>
        <v>1</v>
      </c>
      <c r="BT765" s="185" t="str">
        <f t="shared" si="75"/>
        <v>OKOK</v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763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764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765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>E1746082</v>
      </c>
      <c r="B769" s="101">
        <v>46082</v>
      </c>
      <c r="C769" s="134">
        <f>IF(BS_CONTROLE[[#This Row],[DATA]]="","",WEEKNUM(BS_CONTROLE[[#This Row],[DATA]]))</f>
        <v>10</v>
      </c>
      <c r="D769" s="103" t="s">
        <v>567</v>
      </c>
      <c r="E769" s="155"/>
      <c r="F769" s="125" t="s">
        <v>418</v>
      </c>
      <c r="G769" s="140" t="str">
        <f>IF(D769="","*",VLOOKUP(F769,BS_ATIVIDADE[],3,FALSE))</f>
        <v>CAMINHÂO - SOLDA</v>
      </c>
      <c r="H769" s="105" t="s">
        <v>201</v>
      </c>
      <c r="I769" s="105" t="s">
        <v>201</v>
      </c>
      <c r="J769" s="104">
        <v>55</v>
      </c>
      <c r="K769" s="104">
        <v>100.3</v>
      </c>
      <c r="L769" s="104" t="s">
        <v>416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69" s="105">
        <v>0.375</v>
      </c>
      <c r="P769" s="105">
        <v>0.125</v>
      </c>
      <c r="Q769" s="104">
        <v>2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9" s="104" t="s">
        <v>1671</v>
      </c>
      <c r="W769" s="149" t="s">
        <v>1090</v>
      </c>
      <c r="X769" s="103" t="s">
        <v>791</v>
      </c>
      <c r="Y769" s="128"/>
      <c r="Z769" s="103"/>
      <c r="AA769" s="104">
        <v>1</v>
      </c>
      <c r="AB769" s="102" t="s">
        <v>783</v>
      </c>
      <c r="AC769" s="150"/>
      <c r="AD769" s="106">
        <v>0.29166666666666669</v>
      </c>
      <c r="AE769" s="104">
        <v>6251</v>
      </c>
      <c r="AF769" s="104" t="s">
        <v>416</v>
      </c>
      <c r="AG769" s="104" t="s">
        <v>416</v>
      </c>
      <c r="AH769" s="15"/>
      <c r="AI769" s="125" t="str">
        <f>IF(BS_CONTROLE[[#This Row],[Atividade]]=0, "-", BS_CONTROLE[[#This Row],[Atividade]])</f>
        <v>CAMINHÃO DE SOLDA</v>
      </c>
      <c r="AJ769" s="9" t="str">
        <f>IF(BS_CONTROLE[[#This Row],[Atividade]]=0, "-", BS_CONTROLE[[#This Row],[Atividade]])</f>
        <v>CAMINHÃO DE SOLDA</v>
      </c>
      <c r="AK769" s="31" t="str">
        <f>BS_CONTROLE[[#This Row],[Local - Partida]]</f>
        <v>102ZKW2</v>
      </c>
      <c r="AL769" s="31" t="str">
        <f>BS_CONTROLE[[#This Row],[Local - Encerramento]]</f>
        <v>102ZKW2</v>
      </c>
      <c r="AM769" s="104" t="str">
        <f>IF(BS_CONTROLE[[#This Row],[Entre - Estações]]=0, "-", BS_CONTROLE[[#This Row],[Entre - Estações]])</f>
        <v>ZKW-ZLU</v>
      </c>
      <c r="AN769" s="104" t="str">
        <f>IF(BS_CONTROLE[[#This Row],[SB]]=0, "-", BS_CONTROLE[[#This Row],[SB]])</f>
        <v>102ZKW2</v>
      </c>
      <c r="AO769" s="104">
        <f>IF(BS_CONTROLE[[#This Row],[SUB]]=0, "-", BS_CONTROLE[[#This Row],[SUB]])</f>
        <v>55</v>
      </c>
      <c r="AP769" s="104">
        <f>BS_CONTROLE[[#This Row],[KM - Inicio]]</f>
        <v>100.3</v>
      </c>
      <c r="AQ769" s="104">
        <f>BS_CONTROLE[[#This Row],[KM - Inicio]]</f>
        <v>100.3</v>
      </c>
      <c r="AR769" s="107">
        <v>0.35</v>
      </c>
      <c r="AS769" s="107">
        <v>0.39791666666666664</v>
      </c>
      <c r="AT769" s="107">
        <v>0.52430555555555558</v>
      </c>
      <c r="AU769" s="135"/>
      <c r="AV769" s="135"/>
      <c r="AW769" s="14"/>
      <c r="AX769" s="14"/>
      <c r="AY769" s="160">
        <f t="shared" si="70"/>
        <v>0.12638888888888894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9" s="148"/>
      <c r="BG769" s="16"/>
      <c r="BH769" s="17">
        <v>1</v>
      </c>
      <c r="BI769" s="17"/>
      <c r="BJ769" s="17" t="s">
        <v>2094</v>
      </c>
      <c r="BK769" s="17" t="s">
        <v>2094</v>
      </c>
      <c r="BL769" s="16"/>
      <c r="BM769" s="129"/>
      <c r="BN769" s="129"/>
      <c r="BO769" s="129"/>
      <c r="BP769" s="18"/>
      <c r="BQ769" s="12" t="str">
        <f t="shared" si="72"/>
        <v>Produção</v>
      </c>
      <c r="BR769" s="19">
        <f t="shared" si="73"/>
        <v>1.0111111111111115</v>
      </c>
      <c r="BS769" s="19">
        <f t="shared" si="74"/>
        <v>0</v>
      </c>
      <c r="BT769" s="185" t="str">
        <f t="shared" si="75"/>
        <v/>
      </c>
    </row>
    <row r="770" spans="1:72">
      <c r="A770" s="47" t="str">
        <f t="shared" si="71"/>
        <v>A8446082</v>
      </c>
      <c r="B770" s="101">
        <v>46082</v>
      </c>
      <c r="C770" s="134">
        <f>IF(BS_CONTROLE[[#This Row],[DATA]]="","",WEEKNUM(BS_CONTROLE[[#This Row],[DATA]]))</f>
        <v>10</v>
      </c>
      <c r="D770" s="103" t="s">
        <v>550</v>
      </c>
      <c r="E770" s="155">
        <v>767</v>
      </c>
      <c r="F770" s="125" t="s">
        <v>437</v>
      </c>
      <c r="G770" s="140" t="str">
        <f>IF(D770="","*",VLOOKUP(F770,BS_ATIVIDADE[],3,FALSE))</f>
        <v>DETECÇÃO</v>
      </c>
      <c r="H770" s="105" t="s">
        <v>1155</v>
      </c>
      <c r="I770" s="105" t="s">
        <v>335</v>
      </c>
      <c r="J770" s="104">
        <v>92</v>
      </c>
      <c r="K770" s="104">
        <v>66.3</v>
      </c>
      <c r="L770" s="104" t="s">
        <v>416</v>
      </c>
      <c r="M770" s="126" t="s">
        <v>11</v>
      </c>
      <c r="N770" s="126" t="s">
        <v>1362</v>
      </c>
      <c r="O770" s="105">
        <v>0.33333333333333331</v>
      </c>
      <c r="P770" s="105">
        <v>4.1666666666666664E-2</v>
      </c>
      <c r="Q770" s="104">
        <v>1</v>
      </c>
      <c r="R770" s="10" t="str">
        <f>IFERROR(_xlfn.XLOOKUP(F770, BS_ATIVIDADE[ATIVIDADE],BS_ATIVIDADE[UNIDADE] ), "*")</f>
        <v>KM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0" s="104" t="s">
        <v>1354</v>
      </c>
      <c r="W770" s="149" t="s">
        <v>2091</v>
      </c>
      <c r="X770" s="103" t="s">
        <v>791</v>
      </c>
      <c r="Y770" s="128"/>
      <c r="Z770" s="103"/>
      <c r="AA770" s="104">
        <v>1</v>
      </c>
      <c r="AB770" s="102" t="s">
        <v>783</v>
      </c>
      <c r="AC770" s="150"/>
      <c r="AD770" s="106">
        <v>0.29166666666666669</v>
      </c>
      <c r="AE770" s="104">
        <v>6293</v>
      </c>
      <c r="AF770" s="104"/>
      <c r="AG770" s="104"/>
      <c r="AH770" s="15"/>
      <c r="AI770" s="125" t="str">
        <f>IF(BS_CONTROLE[[#This Row],[Atividade]]=0, "-", BS_CONTROLE[[#This Row],[Atividade]])</f>
        <v>DETECÇÃO - RONDA 7 DIAS</v>
      </c>
      <c r="AJ770" s="9" t="str">
        <f>IF(BS_CONTROLE[[#This Row],[Atividade]]=0, "-", BS_CONTROLE[[#This Row],[Atividade]])</f>
        <v>DETECÇÃO - RONDA 7 DIAS</v>
      </c>
      <c r="AK770" s="31" t="str">
        <f>BS_CONTROLE[[#This Row],[Local - Partida]]</f>
        <v>ZEV-2</v>
      </c>
      <c r="AL770" s="31" t="str">
        <f>BS_CONTROLE[[#This Row],[Local - Encerramento]]</f>
        <v>ZPT</v>
      </c>
      <c r="AM770" s="104" t="str">
        <f>IF(BS_CONTROLE[[#This Row],[Entre - Estações]]=0, "-", BS_CONTROLE[[#This Row],[Entre - Estações]])</f>
        <v>ZEV-ZPT</v>
      </c>
      <c r="AN770" s="104" t="str">
        <f>IF(BS_CONTROLE[[#This Row],[SB]]=0, "-", BS_CONTROLE[[#This Row],[SB]])</f>
        <v>ZEVZPT</v>
      </c>
      <c r="AO770" s="104">
        <f>IF(BS_CONTROLE[[#This Row],[SUB]]=0, "-", BS_CONTROLE[[#This Row],[SUB]])</f>
        <v>92</v>
      </c>
      <c r="AP770" s="104">
        <f>BS_CONTROLE[[#This Row],[KM - Inicio]]</f>
        <v>66.3</v>
      </c>
      <c r="AQ770" s="104">
        <f>BS_CONTROLE[[#This Row],[KM - Inicio]]</f>
        <v>66.3</v>
      </c>
      <c r="AR770" s="107"/>
      <c r="AS770" s="107"/>
      <c r="AT770" s="107"/>
      <c r="AU770" s="135"/>
      <c r="AV770" s="135"/>
      <c r="AW770" s="14"/>
      <c r="AX770" s="14"/>
      <c r="AY770" s="160">
        <f t="shared" si="70"/>
        <v>0</v>
      </c>
      <c r="AZ770" s="151"/>
      <c r="BA770" s="108"/>
      <c r="BB770" s="10" t="str">
        <f>IFERROR(_xlfn.XLOOKUP(AI770, BS_ATIVIDADE[ATIVIDADE],BS_ATIVIDADE[UNIDADE] ), "*")</f>
        <v>KM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0" s="148"/>
      <c r="BG770" s="16"/>
      <c r="BH770" s="17"/>
      <c r="BI770" s="17"/>
      <c r="BJ770" s="17" t="s">
        <v>2095</v>
      </c>
      <c r="BK770" s="18"/>
      <c r="BL770" s="16"/>
      <c r="BM770" s="129"/>
      <c r="BN770" s="129"/>
      <c r="BO770" s="129"/>
      <c r="BP770" s="18"/>
      <c r="BQ770" s="12" t="str">
        <f t="shared" si="72"/>
        <v>Produção e Intervalo</v>
      </c>
      <c r="BR770" s="19">
        <f t="shared" si="73"/>
        <v>0</v>
      </c>
      <c r="BS770" s="19">
        <f t="shared" si="74"/>
        <v>0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768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>V9246083</v>
      </c>
      <c r="B772" s="101">
        <v>46083</v>
      </c>
      <c r="C772" s="134">
        <f>IF(BS_CONTROLE[[#This Row],[DATA]]="","",WEEKNUM(BS_CONTROLE[[#This Row],[DATA]]))</f>
        <v>10</v>
      </c>
      <c r="D772" s="103" t="s">
        <v>636</v>
      </c>
      <c r="E772" s="155">
        <v>769</v>
      </c>
      <c r="F772" s="125" t="s">
        <v>521</v>
      </c>
      <c r="G772" s="140" t="str">
        <f>IF(D772="","*",VLOOKUP(F772,BS_ATIVIDADE[],3,FALSE))</f>
        <v>MECANIZAÇÃO - SOCADORA</v>
      </c>
      <c r="H772" s="105" t="s">
        <v>1375</v>
      </c>
      <c r="I772" s="105" t="s">
        <v>1375</v>
      </c>
      <c r="J772" s="104">
        <v>70</v>
      </c>
      <c r="K772" s="104">
        <v>97.3</v>
      </c>
      <c r="L772" s="104">
        <v>97.4</v>
      </c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2" s="105">
        <v>0.375</v>
      </c>
      <c r="P772" s="105">
        <v>8.3333333333333329E-2</v>
      </c>
      <c r="Q772" s="104">
        <v>100</v>
      </c>
      <c r="R772" s="10" t="str">
        <f>IFERROR(_xlfn.XLOOKUP(F772, BS_ATIVIDADE[ATIVIDADE],BS_ATIVIDADE[UNIDADE] ), "*")</f>
        <v>M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4" t="s">
        <v>1069</v>
      </c>
      <c r="W772" s="149" t="s">
        <v>1664</v>
      </c>
      <c r="X772" s="103" t="s">
        <v>791</v>
      </c>
      <c r="Y772" s="128"/>
      <c r="Z772" s="103"/>
      <c r="AA772" s="104" t="s">
        <v>2096</v>
      </c>
      <c r="AB772" s="102" t="s">
        <v>783</v>
      </c>
      <c r="AC772" s="150" t="s">
        <v>778</v>
      </c>
      <c r="AD772" s="106">
        <v>0.33333333333333331</v>
      </c>
      <c r="AE772" s="104" t="s">
        <v>416</v>
      </c>
      <c r="AF772" s="104"/>
      <c r="AG772" s="104"/>
      <c r="AH772" s="15"/>
      <c r="AI772" s="125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4" t="str">
        <f>IF(BS_CONTROLE[[#This Row],[Entre - Estações]]=0, "-", BS_CONTROLE[[#This Row],[Entre - Estações]])</f>
        <v>ZTT-ZLI</v>
      </c>
      <c r="AN772" s="104" t="str">
        <f>IF(BS_CONTROLE[[#This Row],[SB]]=0, "-", BS_CONTROLE[[#This Row],[SB]])</f>
        <v>ZTTK971</v>
      </c>
      <c r="AO772" s="104">
        <f>IF(BS_CONTROLE[[#This Row],[SUB]]=0, "-", BS_CONTROLE[[#This Row],[SUB]])</f>
        <v>70</v>
      </c>
      <c r="AP772" s="104">
        <f>BS_CONTROLE[[#This Row],[KM - Inicio]]</f>
        <v>97.3</v>
      </c>
      <c r="AQ772" s="104">
        <f>BS_CONTROLE[[#This Row],[KM - Inicio]]</f>
        <v>97.3</v>
      </c>
      <c r="AR772" s="107"/>
      <c r="AS772" s="107"/>
      <c r="AT772" s="107"/>
      <c r="AU772" s="135"/>
      <c r="AV772" s="135"/>
      <c r="AW772" s="14"/>
      <c r="AX772" s="14"/>
      <c r="AY772" s="160">
        <f t="shared" ref="AY772:AY835" si="76">IF(D772="","*",IFERROR(IF(ISODD(COUNT(AS772:AX772)),"ERRO",SUM((AT772-AS772),(AV772-AU772),(AX772-AW772))),"ERRO"))</f>
        <v>0</v>
      </c>
      <c r="AZ772" s="151"/>
      <c r="BA772" s="108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Produção e Intervalo</v>
      </c>
      <c r="BR772" s="19">
        <f t="shared" si="73"/>
        <v>0</v>
      </c>
      <c r="BS772" s="19">
        <f t="shared" si="74"/>
        <v>0</v>
      </c>
      <c r="BT772" s="185" t="str">
        <f t="shared" si="75"/>
        <v/>
      </c>
    </row>
    <row r="773" spans="1:72">
      <c r="A773" s="47" t="str">
        <f t="shared" ref="A773:A836" si="77">D773&amp;B773</f>
        <v>EXPANSÃO TURMA 146083</v>
      </c>
      <c r="B773" s="101">
        <v>46083</v>
      </c>
      <c r="C773" s="134">
        <f>IF(BS_CONTROLE[[#This Row],[DATA]]="","",WEEKNUM(BS_CONTROLE[[#This Row],[DATA]]))</f>
        <v>10</v>
      </c>
      <c r="D773" s="103" t="s">
        <v>417</v>
      </c>
      <c r="E773" s="155">
        <v>536</v>
      </c>
      <c r="F773" s="125" t="s">
        <v>477</v>
      </c>
      <c r="G773" s="140" t="str">
        <f>IF(D773="","*",VLOOKUP(F773,BS_ATIVIDADE[],3,FALSE))</f>
        <v>EXPANSÃO</v>
      </c>
      <c r="H773" s="105" t="s">
        <v>416</v>
      </c>
      <c r="I773" s="105" t="s">
        <v>416</v>
      </c>
      <c r="J773" s="104">
        <v>68</v>
      </c>
      <c r="K773" s="104">
        <v>73.8</v>
      </c>
      <c r="L773" s="104">
        <v>74.180000000000007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3" s="105">
        <v>0.35416666666666669</v>
      </c>
      <c r="P773" s="105">
        <v>6.25E-2</v>
      </c>
      <c r="Q773" s="104">
        <v>1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3" s="104" t="s">
        <v>1965</v>
      </c>
      <c r="W773" s="149" t="s">
        <v>1060</v>
      </c>
      <c r="X773" s="103" t="s">
        <v>791</v>
      </c>
      <c r="Y773" s="128"/>
      <c r="Z773" s="103"/>
      <c r="AA773" s="104" t="s">
        <v>416</v>
      </c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EXPANSÃO - SOLDA</v>
      </c>
      <c r="AJ773" s="9" t="str">
        <f>IF(BS_CONTROLE[[#This Row],[Atividade]]=0, "-", BS_CONTROLE[[#This Row],[Atividade]])</f>
        <v>EXPANSÃO - SOLDA</v>
      </c>
      <c r="AK773" s="31" t="str">
        <f>BS_CONTROLE[[#This Row],[Local - Partida]]</f>
        <v>-</v>
      </c>
      <c r="AL773" s="31" t="str">
        <f>BS_CONTROLE[[#This Row],[Local - Encerramento]]</f>
        <v>-</v>
      </c>
      <c r="AM773" s="104" t="str">
        <f>IF(BS_CONTROLE[[#This Row],[Entre - Estações]]=0, "-", BS_CONTROLE[[#This Row],[Entre - Estações]])</f>
        <v>ZSU-ZNO</v>
      </c>
      <c r="AN773" s="104" t="str">
        <f>IF(BS_CONTROLE[[#This Row],[SB]]=0, "-", BS_CONTROLE[[#This Row],[SB]])</f>
        <v>K70K74</v>
      </c>
      <c r="AO773" s="104">
        <f>IF(BS_CONTROLE[[#This Row],[SUB]]=0, "-", BS_CONTROLE[[#This Row],[SUB]])</f>
        <v>68</v>
      </c>
      <c r="AP773" s="104">
        <f>BS_CONTROLE[[#This Row],[KM - Inicio]]</f>
        <v>73.8</v>
      </c>
      <c r="AQ773" s="104">
        <f>BS_CONTROLE[[#This Row],[KM - Inicio]]</f>
        <v>73.8</v>
      </c>
      <c r="AR773" s="107"/>
      <c r="AS773" s="107"/>
      <c r="AT773" s="107"/>
      <c r="AU773" s="135"/>
      <c r="AV773" s="135"/>
      <c r="AW773" s="14"/>
      <c r="AX773" s="14"/>
      <c r="AY773" s="160">
        <f t="shared" si="76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ref="BQ773:BQ836" si="78">IF(AND(BR773&lt;1,BS773&lt;1),"Produção e Intervalo",IF(BR773&lt;1,"Intervalo",IF(BS773&lt;1,"Produção","Aderente")))</f>
        <v>Produção e Intervalo</v>
      </c>
      <c r="BR773" s="19">
        <f t="shared" ref="BR773:BR836" si="79">IF(OR(B773="",F773=""),"*",AY773/P773)</f>
        <v>0</v>
      </c>
      <c r="BS773" s="19">
        <f t="shared" ref="BS773:BS836" si="80">IF(OR(B773="",F773=""),"*",BA773/Q773)</f>
        <v>0</v>
      </c>
      <c r="BT773" s="185" t="str">
        <f t="shared" ref="BT773:BT836" si="81">IF(BN773="","",SUBSTITUTE(BM773," ","")&amp;SUBSTITUTE(BN773," ",""))</f>
        <v/>
      </c>
    </row>
    <row r="774" spans="1:72">
      <c r="A774" s="47" t="str">
        <f t="shared" si="77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771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 t="s">
        <v>416</v>
      </c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6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8"/>
        <v>Aderente</v>
      </c>
      <c r="BR774" s="19" t="str">
        <f t="shared" si="79"/>
        <v>*</v>
      </c>
      <c r="BS774" s="19" t="str">
        <f t="shared" si="80"/>
        <v>*</v>
      </c>
      <c r="BT774" s="185" t="str">
        <f t="shared" si="81"/>
        <v/>
      </c>
    </row>
    <row r="775" spans="1:72">
      <c r="A775" s="47" t="str">
        <f t="shared" si="77"/>
        <v>DANIEL (TP-647)46083</v>
      </c>
      <c r="B775" s="101">
        <v>46083</v>
      </c>
      <c r="C775" s="134">
        <f>IF(BS_CONTROLE[[#This Row],[DATA]]="","",WEEKNUM(BS_CONTROLE[[#This Row],[DATA]]))</f>
        <v>10</v>
      </c>
      <c r="D775" s="103" t="s">
        <v>691</v>
      </c>
      <c r="E775" s="155">
        <v>162</v>
      </c>
      <c r="F775" s="125" t="s">
        <v>598</v>
      </c>
      <c r="G775" s="140" t="str">
        <f>IF(D775="","*",VLOOKUP(F775,BS_ATIVIDADE[],3,FALSE))</f>
        <v>SOLDA</v>
      </c>
      <c r="H775" s="104" t="s">
        <v>416</v>
      </c>
      <c r="I775" s="104" t="s">
        <v>416</v>
      </c>
      <c r="J775" s="104">
        <v>56</v>
      </c>
      <c r="K775" s="104">
        <v>208.75</v>
      </c>
      <c r="L775" s="104" t="s">
        <v>416</v>
      </c>
      <c r="M775" s="126" t="s">
        <v>105</v>
      </c>
      <c r="N775" s="126" t="s">
        <v>250</v>
      </c>
      <c r="O775" s="105">
        <v>0.375</v>
      </c>
      <c r="P775" s="105">
        <v>6.25E-2</v>
      </c>
      <c r="Q775" s="104">
        <v>1</v>
      </c>
      <c r="R775" s="10" t="str">
        <f>IFERROR(_xlfn.XLOOKUP(F775, BS_ATIVIDADE[ATIVIDADE],BS_ATIVIDADE[UNIDADE] ), "*")</f>
        <v>Nº DE SOLDA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5" s="104" t="s">
        <v>1217</v>
      </c>
      <c r="W775" s="149" t="s">
        <v>1060</v>
      </c>
      <c r="X775" s="103" t="s">
        <v>791</v>
      </c>
      <c r="Y775" s="128"/>
      <c r="Z775" s="103"/>
      <c r="AA775" s="104" t="s">
        <v>416</v>
      </c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PDM - SOLDA</v>
      </c>
      <c r="AJ775" s="9" t="str">
        <f>IF(BS_CONTROLE[[#This Row],[Atividade]]=0, "-", BS_CONTROLE[[#This Row],[Atividade]])</f>
        <v>PDM - SOLDA</v>
      </c>
      <c r="AK775" s="31" t="str">
        <f>BS_CONTROLE[[#This Row],[Local - Partida]]</f>
        <v>-</v>
      </c>
      <c r="AL775" s="31" t="str">
        <f>BS_CONTROLE[[#This Row],[Local - Encerramento]]</f>
        <v>-</v>
      </c>
      <c r="AM775" s="104" t="str">
        <f>IF(BS_CONTROLE[[#This Row],[Entre - Estações]]=0, "-", BS_CONTROLE[[#This Row],[Entre - Estações]])</f>
        <v>ZST</v>
      </c>
      <c r="AN775" s="104" t="str">
        <f>IF(BS_CONTROLE[[#This Row],[SB]]=0, "-", BS_CONTROLE[[#This Row],[SB]])</f>
        <v>ZST2</v>
      </c>
      <c r="AO775" s="104">
        <f>IF(BS_CONTROLE[[#This Row],[SUB]]=0, "-", BS_CONTROLE[[#This Row],[SUB]])</f>
        <v>56</v>
      </c>
      <c r="AP775" s="104">
        <f>BS_CONTROLE[[#This Row],[KM - Inicio]]</f>
        <v>208.75</v>
      </c>
      <c r="AQ775" s="104">
        <f>BS_CONTROLE[[#This Row],[KM - Inicio]]</f>
        <v>208.75</v>
      </c>
      <c r="AR775" s="107"/>
      <c r="AS775" s="107"/>
      <c r="AT775" s="107"/>
      <c r="AU775" s="135"/>
      <c r="AV775" s="135"/>
      <c r="AW775" s="14"/>
      <c r="AX775" s="14"/>
      <c r="AY775" s="160">
        <f t="shared" si="76"/>
        <v>0</v>
      </c>
      <c r="AZ775" s="151"/>
      <c r="BA775" s="108"/>
      <c r="BB775" s="10" t="str">
        <f>IFERROR(_xlfn.XLOOKUP(AI775, BS_ATIVIDADE[ATIVIDADE],BS_ATIVIDADE[UNIDADE] ), "*")</f>
        <v>Nº DE SOLDA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8"/>
        <v>Produção e Intervalo</v>
      </c>
      <c r="BR775" s="19">
        <f t="shared" si="79"/>
        <v>0</v>
      </c>
      <c r="BS775" s="19">
        <f t="shared" si="80"/>
        <v>0</v>
      </c>
      <c r="BT775" s="185" t="str">
        <f t="shared" si="81"/>
        <v/>
      </c>
    </row>
    <row r="776" spans="1:72">
      <c r="A776" s="47" t="str">
        <f t="shared" si="77"/>
        <v>V9346083</v>
      </c>
      <c r="B776" s="101">
        <v>46083</v>
      </c>
      <c r="C776" s="134">
        <f>IF(BS_CONTROLE[[#This Row],[DATA]]="","",WEEKNUM(BS_CONTROLE[[#This Row],[DATA]]))</f>
        <v>10</v>
      </c>
      <c r="D776" s="103" t="s">
        <v>638</v>
      </c>
      <c r="E776" s="155">
        <v>162</v>
      </c>
      <c r="F776" s="125" t="s">
        <v>521</v>
      </c>
      <c r="G776" s="140" t="str">
        <f>IF(D776="","*",VLOOKUP(F776,BS_ATIVIDADE[],3,FALSE))</f>
        <v>MECANIZAÇÃO - SOCADORA</v>
      </c>
      <c r="H776" s="104" t="s">
        <v>104</v>
      </c>
      <c r="I776" s="104" t="s">
        <v>104</v>
      </c>
      <c r="J776" s="104">
        <v>56</v>
      </c>
      <c r="K776" s="104">
        <v>204.4</v>
      </c>
      <c r="L776" s="104">
        <v>206.4</v>
      </c>
      <c r="M776" s="126" t="s">
        <v>247</v>
      </c>
      <c r="N776" s="126" t="s">
        <v>248</v>
      </c>
      <c r="O776" s="105">
        <v>0.33333333333333331</v>
      </c>
      <c r="P776" s="105">
        <v>0.125</v>
      </c>
      <c r="Q776" s="104">
        <v>500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6" s="104" t="s">
        <v>1109</v>
      </c>
      <c r="W776" s="149" t="s">
        <v>1664</v>
      </c>
      <c r="X776" s="103" t="s">
        <v>786</v>
      </c>
      <c r="Y776" s="128"/>
      <c r="Z776" s="103"/>
      <c r="AA776" s="104" t="s">
        <v>2068</v>
      </c>
      <c r="AB776" s="102" t="s">
        <v>783</v>
      </c>
      <c r="AC776" s="150" t="s">
        <v>778</v>
      </c>
      <c r="AD776" s="106">
        <v>0.33333333333333331</v>
      </c>
      <c r="AE776" s="104">
        <v>7309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ZYU1</v>
      </c>
      <c r="AL776" s="31" t="str">
        <f>BS_CONTROLE[[#This Row],[Local - Encerramento]]</f>
        <v>ZYU1</v>
      </c>
      <c r="AM776" s="104" t="str">
        <f>IF(BS_CONTROLE[[#This Row],[Entre - Estações]]=0, "-", BS_CONTROLE[[#This Row],[Entre - Estações]])</f>
        <v>ZYU-ZST</v>
      </c>
      <c r="AN776" s="104" t="str">
        <f>IF(BS_CONTROLE[[#This Row],[SB]]=0, "-", BS_CONTROLE[[#This Row],[SB]])</f>
        <v>ZYU206</v>
      </c>
      <c r="AO776" s="104">
        <f>IF(BS_CONTROLE[[#This Row],[SUB]]=0, "-", BS_CONTROLE[[#This Row],[SUB]])</f>
        <v>56</v>
      </c>
      <c r="AP776" s="104">
        <f>BS_CONTROLE[[#This Row],[KM - Inicio]]</f>
        <v>204.4</v>
      </c>
      <c r="AQ776" s="104">
        <f>BS_CONTROLE[[#This Row],[KM - Inicio]]</f>
        <v>204.4</v>
      </c>
      <c r="AR776" s="107"/>
      <c r="AS776" s="107"/>
      <c r="AT776" s="107"/>
      <c r="AU776" s="135"/>
      <c r="AV776" s="135"/>
      <c r="AW776" s="14"/>
      <c r="AX776" s="14"/>
      <c r="AY776" s="160">
        <f t="shared" si="76"/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8"/>
        <v>Produção e Intervalo</v>
      </c>
      <c r="BR776" s="19">
        <f t="shared" si="79"/>
        <v>0</v>
      </c>
      <c r="BS776" s="19">
        <f t="shared" si="80"/>
        <v>0</v>
      </c>
      <c r="BT776" s="185" t="str">
        <f t="shared" si="81"/>
        <v/>
      </c>
    </row>
    <row r="777" spans="1:72">
      <c r="A777" s="47" t="str">
        <f t="shared" si="77"/>
        <v>ROGÉRIO (TP-730)46083</v>
      </c>
      <c r="B777" s="101">
        <v>46083</v>
      </c>
      <c r="C777" s="134">
        <f>IF(BS_CONTROLE[[#This Row],[DATA]]="","",WEEKNUM(BS_CONTROLE[[#This Row],[DATA]]))</f>
        <v>10</v>
      </c>
      <c r="D777" s="103" t="s">
        <v>761</v>
      </c>
      <c r="E777" s="155">
        <v>774</v>
      </c>
      <c r="F777" s="125" t="s">
        <v>602</v>
      </c>
      <c r="G777" s="140" t="str">
        <f>IF(D777="","*",VLOOKUP(F777,BS_ATIVIDADE[],3,FALSE))</f>
        <v>DORMENTE - SUBSTITUIÇÂO</v>
      </c>
      <c r="H777" s="105" t="s">
        <v>416</v>
      </c>
      <c r="I777" s="105" t="s">
        <v>416</v>
      </c>
      <c r="J777" s="104">
        <v>56</v>
      </c>
      <c r="K777" s="104">
        <v>202</v>
      </c>
      <c r="L777" s="104" t="s">
        <v>416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77" s="105">
        <v>0.375</v>
      </c>
      <c r="P777" s="105">
        <v>8.3333333333333329E-2</v>
      </c>
      <c r="Q777" s="104">
        <v>30</v>
      </c>
      <c r="R777" s="10" t="str">
        <f>IFERROR(_xlfn.XLOOKUP(F777, BS_ATIVIDADE[ATIVIDADE],BS_ATIVIDADE[UNIDADE] ), "*")</f>
        <v>Nº DE DORMENTES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7" s="104" t="s">
        <v>1181</v>
      </c>
      <c r="W777" s="149" t="s">
        <v>1131</v>
      </c>
      <c r="X777" s="103" t="s">
        <v>791</v>
      </c>
      <c r="Y777" s="128"/>
      <c r="Z777" s="103"/>
      <c r="AA777" s="104" t="s">
        <v>416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PDM - SUBSTITUIÇÃO - DORMENTE</v>
      </c>
      <c r="AJ777" s="9" t="str">
        <f>IF(BS_CONTROLE[[#This Row],[Atividade]]=0, "-", BS_CONTROLE[[#This Row],[Atividade]])</f>
        <v>PDM - SUBSTITUIÇÃO - DORMENTE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ZYU</v>
      </c>
      <c r="AN777" s="104" t="str">
        <f>IF(BS_CONTROLE[[#This Row],[SB]]=0, "-", BS_CONTROLE[[#This Row],[SB]])</f>
        <v>ZYU2</v>
      </c>
      <c r="AO777" s="104">
        <f>IF(BS_CONTROLE[[#This Row],[SUB]]=0, "-", BS_CONTROLE[[#This Row],[SUB]])</f>
        <v>56</v>
      </c>
      <c r="AP777" s="104">
        <f>BS_CONTROLE[[#This Row],[KM - Inicio]]</f>
        <v>202</v>
      </c>
      <c r="AQ777" s="104">
        <f>BS_CONTROLE[[#This Row],[KM - Inicio]]</f>
        <v>202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DORMENTES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Produção e Intervalo</v>
      </c>
      <c r="BR777" s="19">
        <f t="shared" si="79"/>
        <v>0</v>
      </c>
      <c r="BS777" s="19">
        <f t="shared" si="80"/>
        <v>0</v>
      </c>
      <c r="BT777" s="185" t="str">
        <f t="shared" si="81"/>
        <v/>
      </c>
    </row>
    <row r="778" spans="1:72">
      <c r="A778" s="47" t="str">
        <f t="shared" si="77"/>
        <v>W5946083</v>
      </c>
      <c r="B778" s="101">
        <v>46083</v>
      </c>
      <c r="C778" s="134">
        <f>IF(BS_CONTROLE[[#This Row],[DATA]]="","",WEEKNUM(BS_CONTROLE[[#This Row],[DATA]]))</f>
        <v>10</v>
      </c>
      <c r="D778" s="103" t="s">
        <v>651</v>
      </c>
      <c r="E778" s="155">
        <v>605</v>
      </c>
      <c r="F778" s="125" t="s">
        <v>579</v>
      </c>
      <c r="G778" s="140" t="str">
        <f>IF(D778="","*",VLOOKUP(F778,BS_ATIVIDADE[],3,FALSE))</f>
        <v>DORMENTE - DESCARGA</v>
      </c>
      <c r="H778" s="104" t="s">
        <v>104</v>
      </c>
      <c r="I778" s="104" t="s">
        <v>104</v>
      </c>
      <c r="J778" s="104">
        <v>56</v>
      </c>
      <c r="K778" s="104">
        <v>190</v>
      </c>
      <c r="L778" s="104" t="s">
        <v>416</v>
      </c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78" s="105">
        <v>0.375</v>
      </c>
      <c r="P778" s="105">
        <v>4.1666666666666664E-2</v>
      </c>
      <c r="Q778" s="104">
        <v>100</v>
      </c>
      <c r="R778" s="10" t="str">
        <f>IFERROR(_xlfn.XLOOKUP(F778, BS_ATIVIDADE[ATIVIDADE],BS_ATIVIDADE[UNIDADE] ), "*")</f>
        <v>Nº DE DORMENTES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8" s="104" t="s">
        <v>1181</v>
      </c>
      <c r="W778" s="149" t="s">
        <v>2097</v>
      </c>
      <c r="X778" s="103" t="s">
        <v>791</v>
      </c>
      <c r="Y778" s="128"/>
      <c r="Z778" s="103"/>
      <c r="AA778" s="104" t="s">
        <v>2098</v>
      </c>
      <c r="AB778" s="102" t="s">
        <v>788</v>
      </c>
      <c r="AC778" s="150" t="s">
        <v>789</v>
      </c>
      <c r="AD778" s="106">
        <v>0.35416666666666669</v>
      </c>
      <c r="AE778" s="104">
        <v>7629</v>
      </c>
      <c r="AF778" s="104"/>
      <c r="AG778" s="104"/>
      <c r="AH778" s="15"/>
      <c r="AI778" s="125" t="str">
        <f>IF(BS_CONTROLE[[#This Row],[Atividade]]=0, "-", BS_CONTROLE[[#This Row],[Atividade]])</f>
        <v>PDM - DESCARGA - DORMENTE</v>
      </c>
      <c r="AJ778" s="9" t="str">
        <f>IF(BS_CONTROLE[[#This Row],[Atividade]]=0, "-", BS_CONTROLE[[#This Row],[Atividade]])</f>
        <v>PDM - DESCARGA - DORMENTE</v>
      </c>
      <c r="AK778" s="31" t="str">
        <f>BS_CONTROLE[[#This Row],[Local - Partida]]</f>
        <v>ZYU1</v>
      </c>
      <c r="AL778" s="31" t="str">
        <f>BS_CONTROLE[[#This Row],[Local - Encerramento]]</f>
        <v>ZYU1</v>
      </c>
      <c r="AM778" s="104" t="str">
        <f>IF(BS_CONTROLE[[#This Row],[Entre - Estações]]=0, "-", BS_CONTROLE[[#This Row],[Entre - Estações]])</f>
        <v>ZDY-ZFY</v>
      </c>
      <c r="AN778" s="104" t="str">
        <f>IF(BS_CONTROLE[[#This Row],[SB]]=0, "-", BS_CONTROLE[[#This Row],[SB]])</f>
        <v>189ZFY</v>
      </c>
      <c r="AO778" s="104">
        <f>IF(BS_CONTROLE[[#This Row],[SUB]]=0, "-", BS_CONTROLE[[#This Row],[SUB]])</f>
        <v>56</v>
      </c>
      <c r="AP778" s="104">
        <f>BS_CONTROLE[[#This Row],[KM - Inicio]]</f>
        <v>190</v>
      </c>
      <c r="AQ778" s="104">
        <f>BS_CONTROLE[[#This Row],[KM - Inicio]]</f>
        <v>190</v>
      </c>
      <c r="AR778" s="107"/>
      <c r="AS778" s="107"/>
      <c r="AT778" s="107"/>
      <c r="AU778" s="135"/>
      <c r="AV778" s="135"/>
      <c r="AW778" s="14"/>
      <c r="AX778" s="14"/>
      <c r="AY778" s="160">
        <f t="shared" si="76"/>
        <v>0</v>
      </c>
      <c r="AZ778" s="151"/>
      <c r="BA778" s="108"/>
      <c r="BB778" s="10" t="str">
        <f>IFERROR(_xlfn.XLOOKUP(AI778, BS_ATIVIDADE[ATIVIDADE],BS_ATIVIDADE[UNIDADE] ), "*")</f>
        <v>Nº DE DORMENTES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Produção e Intervalo</v>
      </c>
      <c r="BR778" s="19">
        <f t="shared" si="79"/>
        <v>0</v>
      </c>
      <c r="BS778" s="19">
        <f t="shared" si="80"/>
        <v>0</v>
      </c>
      <c r="BT778" s="185" t="str">
        <f t="shared" si="81"/>
        <v/>
      </c>
    </row>
    <row r="779" spans="1:72">
      <c r="A779" s="47" t="str">
        <f t="shared" si="77"/>
        <v>ROBSON (TF-701)</v>
      </c>
      <c r="B779" s="101"/>
      <c r="C779" s="134" t="str">
        <f>IF(BS_CONTROLE[[#This Row],[DATA]]="","",WEEKNUM(BS_CONTROLE[[#This Row],[DATA]]))</f>
        <v/>
      </c>
      <c r="D779" s="103" t="s">
        <v>759</v>
      </c>
      <c r="E779" s="155">
        <v>310</v>
      </c>
      <c r="F779" s="125" t="s">
        <v>602</v>
      </c>
      <c r="G779" s="140" t="str">
        <f>IF(D779="","*",VLOOKUP(F779,BS_ATIVIDADE[],3,FALSE))</f>
        <v>DORMENTE - SUBSTITUIÇÂO</v>
      </c>
      <c r="H779" s="105" t="s">
        <v>416</v>
      </c>
      <c r="I779" s="105" t="s">
        <v>416</v>
      </c>
      <c r="J779" s="104">
        <v>56</v>
      </c>
      <c r="K779" s="104">
        <v>190.3</v>
      </c>
      <c r="L779" s="104">
        <v>190.5</v>
      </c>
      <c r="M779" s="126" t="s">
        <v>95</v>
      </c>
      <c r="N779" s="126" t="s">
        <v>242</v>
      </c>
      <c r="O779" s="105">
        <v>0.375</v>
      </c>
      <c r="P779" s="105">
        <v>8.3333333333333329E-2</v>
      </c>
      <c r="Q779" s="104">
        <v>50</v>
      </c>
      <c r="R779" s="10" t="str">
        <f>IFERROR(_xlfn.XLOOKUP(F779, BS_ATIVIDADE[ATIVIDADE],BS_ATIVIDADE[UNIDADE] ), "*")</f>
        <v>Nº DE DORMENTES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1417</v>
      </c>
      <c r="W779" s="149" t="s">
        <v>1075</v>
      </c>
      <c r="X779" s="103" t="s">
        <v>791</v>
      </c>
      <c r="Y779" s="128"/>
      <c r="Z779" s="103"/>
      <c r="AA779" s="104" t="s">
        <v>416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SUBSTITUIÇÃO - DORMENTE</v>
      </c>
      <c r="AJ779" s="9" t="str">
        <f>IF(BS_CONTROLE[[#This Row],[Atividade]]=0, "-", BS_CONTROLE[[#This Row],[Atividade]])</f>
        <v>PDM - SUBSTITUIÇÃO - DORMENTE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ZDY-ZFY</v>
      </c>
      <c r="AN779" s="104" t="str">
        <f>IF(BS_CONTROLE[[#This Row],[SB]]=0, "-", BS_CONTROLE[[#This Row],[SB]])</f>
        <v>189ZFY</v>
      </c>
      <c r="AO779" s="104">
        <f>IF(BS_CONTROLE[[#This Row],[SUB]]=0, "-", BS_CONTROLE[[#This Row],[SUB]])</f>
        <v>56</v>
      </c>
      <c r="AP779" s="104">
        <f>BS_CONTROLE[[#This Row],[KM - Inicio]]</f>
        <v>190.3</v>
      </c>
      <c r="AQ779" s="104">
        <f>BS_CONTROLE[[#This Row],[KM - Inicio]]</f>
        <v>190.3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DORMENTES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>JACIANO (TF-674)</v>
      </c>
      <c r="B780" s="101"/>
      <c r="C780" s="134" t="str">
        <f>IF(BS_CONTROLE[[#This Row],[DATA]]="","",WEEKNUM(BS_CONTROLE[[#This Row],[DATA]]))</f>
        <v/>
      </c>
      <c r="D780" s="103" t="s">
        <v>719</v>
      </c>
      <c r="E780" s="155"/>
      <c r="F780" s="125" t="s">
        <v>602</v>
      </c>
      <c r="G780" s="140" t="str">
        <f>IF(D780="","*",VLOOKUP(F780,BS_ATIVIDADE[],3,FALSE))</f>
        <v>DORMENTE - SUBSTITUIÇÂO</v>
      </c>
      <c r="H780" s="105" t="s">
        <v>416</v>
      </c>
      <c r="I780" s="105" t="s">
        <v>416</v>
      </c>
      <c r="J780" s="104">
        <v>56</v>
      </c>
      <c r="K780" s="104">
        <v>190.3</v>
      </c>
      <c r="L780" s="104">
        <v>190.5</v>
      </c>
      <c r="M780" s="126" t="s">
        <v>95</v>
      </c>
      <c r="N780" s="126" t="s">
        <v>242</v>
      </c>
      <c r="O780" s="105">
        <v>0.375</v>
      </c>
      <c r="P780" s="105">
        <v>8.3333333333333329E-2</v>
      </c>
      <c r="Q780" s="104">
        <v>50</v>
      </c>
      <c r="R780" s="10" t="str">
        <f>IFERROR(_xlfn.XLOOKUP(F780, BS_ATIVIDADE[ATIVIDADE],BS_ATIVIDADE[UNIDADE] ), "*")</f>
        <v>Nº DE DORMENTES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1804</v>
      </c>
      <c r="W780" s="149" t="s">
        <v>1075</v>
      </c>
      <c r="X780" s="103" t="s">
        <v>791</v>
      </c>
      <c r="Y780" s="128"/>
      <c r="Z780" s="103"/>
      <c r="AA780" s="104" t="s">
        <v>416</v>
      </c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PDM - SUBSTITUIÇÃO - DORMENTE</v>
      </c>
      <c r="AJ780" s="9" t="str">
        <f>IF(BS_CONTROLE[[#This Row],[Atividade]]=0, "-", BS_CONTROLE[[#This Row],[Atividade]])</f>
        <v>PDM - SUBSTITUIÇÃO - DORMENTE</v>
      </c>
      <c r="AK780" s="31" t="str">
        <f>BS_CONTROLE[[#This Row],[Local - Partida]]</f>
        <v>-</v>
      </c>
      <c r="AL780" s="31" t="str">
        <f>BS_CONTROLE[[#This Row],[Local - Encerramento]]</f>
        <v>-</v>
      </c>
      <c r="AM780" s="104" t="str">
        <f>IF(BS_CONTROLE[[#This Row],[Entre - Estações]]=0, "-", BS_CONTROLE[[#This Row],[Entre - Estações]])</f>
        <v>ZDY-ZFY</v>
      </c>
      <c r="AN780" s="104" t="str">
        <f>IF(BS_CONTROLE[[#This Row],[SB]]=0, "-", BS_CONTROLE[[#This Row],[SB]])</f>
        <v>189ZFY</v>
      </c>
      <c r="AO780" s="104">
        <f>IF(BS_CONTROLE[[#This Row],[SUB]]=0, "-", BS_CONTROLE[[#This Row],[SUB]])</f>
        <v>56</v>
      </c>
      <c r="AP780" s="104">
        <f>BS_CONTROLE[[#This Row],[KM - Inicio]]</f>
        <v>190.3</v>
      </c>
      <c r="AQ780" s="104">
        <f>BS_CONTROLE[[#This Row],[KM - Inicio]]</f>
        <v>190.3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Nº DE DORMENTES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>CLEBISON (TP-728)46083</v>
      </c>
      <c r="B781" s="101">
        <v>46083</v>
      </c>
      <c r="C781" s="134">
        <f>IF(BS_CONTROLE[[#This Row],[DATA]]="","",WEEKNUM(BS_CONTROLE[[#This Row],[DATA]]))</f>
        <v>10</v>
      </c>
      <c r="D781" s="103" t="s">
        <v>690</v>
      </c>
      <c r="E781" s="155">
        <v>778</v>
      </c>
      <c r="F781" s="125" t="s">
        <v>598</v>
      </c>
      <c r="G781" s="140" t="str">
        <f>IF(D781="","*",VLOOKUP(F781,BS_ATIVIDADE[],3,FALSE))</f>
        <v>SOLDA</v>
      </c>
      <c r="H781" s="105" t="s">
        <v>416</v>
      </c>
      <c r="I781" s="105" t="s">
        <v>416</v>
      </c>
      <c r="J781" s="104">
        <v>55</v>
      </c>
      <c r="K781" s="104">
        <v>91.15</v>
      </c>
      <c r="L781" s="104">
        <v>91.516999999999996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1" s="105">
        <v>0.375</v>
      </c>
      <c r="P781" s="105">
        <v>6.25E-2</v>
      </c>
      <c r="Q781" s="104">
        <v>1</v>
      </c>
      <c r="R781" s="10" t="str">
        <f>IFERROR(_xlfn.XLOOKUP(F781, BS_ATIVIDADE[ATIVIDADE],BS_ATIVIDADE[UNIDADE] ), "*")</f>
        <v>Nº DE SOLDA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1" s="104" t="s">
        <v>1097</v>
      </c>
      <c r="W781" s="149" t="s">
        <v>1060</v>
      </c>
      <c r="X781" s="103" t="s">
        <v>791</v>
      </c>
      <c r="Y781" s="128"/>
      <c r="Z781" s="103"/>
      <c r="AA781" s="104" t="s">
        <v>416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SOLDA</v>
      </c>
      <c r="AJ781" s="9" t="str">
        <f>IF(BS_CONTROLE[[#This Row],[Atividade]]=0, "-", BS_CONTROLE[[#This Row],[Atividade]])</f>
        <v>PDM - SOLDA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ZWW-ZKW</v>
      </c>
      <c r="AN781" s="104" t="str">
        <f>IF(BS_CONTROLE[[#This Row],[SB]]=0, "-", BS_CONTROLE[[#This Row],[SB]])</f>
        <v>K93K912</v>
      </c>
      <c r="AO781" s="104">
        <f>IF(BS_CONTROLE[[#This Row],[SUB]]=0, "-", BS_CONTROLE[[#This Row],[SUB]])</f>
        <v>55</v>
      </c>
      <c r="AP781" s="104">
        <f>BS_CONTROLE[[#This Row],[KM - Inicio]]</f>
        <v>91.15</v>
      </c>
      <c r="AQ781" s="104">
        <f>BS_CONTROLE[[#This Row],[KM - Inicio]]</f>
        <v>91.15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SOLDA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>
      <c r="A782" s="47" t="str">
        <f t="shared" si="77"/>
        <v>ISMAEL(TP-726)46083</v>
      </c>
      <c r="B782" s="101">
        <v>46083</v>
      </c>
      <c r="C782" s="134">
        <f>IF(BS_CONTROLE[[#This Row],[DATA]]="","",WEEKNUM(BS_CONTROLE[[#This Row],[DATA]]))</f>
        <v>10</v>
      </c>
      <c r="D782" s="103" t="s">
        <v>718</v>
      </c>
      <c r="E782" s="155">
        <v>779</v>
      </c>
      <c r="F782" s="125" t="s">
        <v>598</v>
      </c>
      <c r="G782" s="140" t="str">
        <f>IF(D782="","*",VLOOKUP(F782,BS_ATIVIDADE[],3,FALSE))</f>
        <v>SOLDA</v>
      </c>
      <c r="H782" s="105" t="s">
        <v>416</v>
      </c>
      <c r="I782" s="105" t="s">
        <v>416</v>
      </c>
      <c r="J782" s="104">
        <v>55</v>
      </c>
      <c r="K782" s="104">
        <v>91.15</v>
      </c>
      <c r="L782" s="104">
        <v>91.516999999999996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2" s="105">
        <v>0.375</v>
      </c>
      <c r="P782" s="105">
        <v>6.25E-2</v>
      </c>
      <c r="Q782" s="104">
        <v>1</v>
      </c>
      <c r="R782" s="10" t="str">
        <f>IFERROR(_xlfn.XLOOKUP(F782, BS_ATIVIDADE[ATIVIDADE],BS_ATIVIDADE[UNIDADE] ), "*")</f>
        <v>Nº DE SOLDA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2" s="104" t="s">
        <v>1097</v>
      </c>
      <c r="W782" s="149" t="s">
        <v>1060</v>
      </c>
      <c r="X782" s="103" t="s">
        <v>791</v>
      </c>
      <c r="Y782" s="128"/>
      <c r="Z782" s="103"/>
      <c r="AA782" s="104" t="s">
        <v>416</v>
      </c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PDM - SOLDA</v>
      </c>
      <c r="AJ782" s="9" t="str">
        <f>IF(BS_CONTROLE[[#This Row],[Atividade]]=0, "-", BS_CONTROLE[[#This Row],[Atividade]])</f>
        <v>PDM - SOLDA</v>
      </c>
      <c r="AK782" s="31" t="str">
        <f>BS_CONTROLE[[#This Row],[Local - Partida]]</f>
        <v>-</v>
      </c>
      <c r="AL782" s="31" t="str">
        <f>BS_CONTROLE[[#This Row],[Local - Encerramento]]</f>
        <v>-</v>
      </c>
      <c r="AM782" s="104" t="str">
        <f>IF(BS_CONTROLE[[#This Row],[Entre - Estações]]=0, "-", BS_CONTROLE[[#This Row],[Entre - Estações]])</f>
        <v>ZWW-ZKW</v>
      </c>
      <c r="AN782" s="104" t="str">
        <f>IF(BS_CONTROLE[[#This Row],[SB]]=0, "-", BS_CONTROLE[[#This Row],[SB]])</f>
        <v>K93K912</v>
      </c>
      <c r="AO782" s="104">
        <f>IF(BS_CONTROLE[[#This Row],[SUB]]=0, "-", BS_CONTROLE[[#This Row],[SUB]])</f>
        <v>55</v>
      </c>
      <c r="AP782" s="104">
        <f>BS_CONTROLE[[#This Row],[KM - Inicio]]</f>
        <v>91.15</v>
      </c>
      <c r="AQ782" s="104">
        <f>BS_CONTROLE[[#This Row],[KM - Inicio]]</f>
        <v>91.15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SOLDA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>
      <c r="A783" s="47" t="str">
        <f t="shared" si="77"/>
        <v>E1746083</v>
      </c>
      <c r="B783" s="101">
        <v>46083</v>
      </c>
      <c r="C783" s="134">
        <f>IF(BS_CONTROLE[[#This Row],[DATA]]="","",WEEKNUM(BS_CONTROLE[[#This Row],[DATA]]))</f>
        <v>10</v>
      </c>
      <c r="D783" s="103" t="s">
        <v>567</v>
      </c>
      <c r="E783" s="155"/>
      <c r="F783" s="125" t="s">
        <v>418</v>
      </c>
      <c r="G783" s="140" t="str">
        <f>IF(D783="","*",VLOOKUP(F783,BS_ATIVIDADE[],3,FALSE))</f>
        <v>CAMINHÂO - SOLDA</v>
      </c>
      <c r="H783" s="105" t="s">
        <v>201</v>
      </c>
      <c r="I783" s="105" t="s">
        <v>201</v>
      </c>
      <c r="J783" s="104">
        <v>55</v>
      </c>
      <c r="K783" s="104">
        <v>100.3</v>
      </c>
      <c r="L783" s="104" t="s">
        <v>416</v>
      </c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3" s="105">
        <v>0.38194444444444442</v>
      </c>
      <c r="P783" s="105">
        <v>0.125</v>
      </c>
      <c r="Q783" s="104">
        <v>2</v>
      </c>
      <c r="R783" s="10" t="str">
        <f>IFERROR(_xlfn.XLOOKUP(F783, BS_ATIVIDADE[ATIVIDADE],BS_ATIVIDADE[UNIDADE] ), "*")</f>
        <v>Nº DE SOLDA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3" s="104" t="s">
        <v>1671</v>
      </c>
      <c r="W783" s="149" t="s">
        <v>1090</v>
      </c>
      <c r="X783" s="103" t="s">
        <v>791</v>
      </c>
      <c r="Y783" s="128"/>
      <c r="Z783" s="103"/>
      <c r="AA783" s="104">
        <v>1</v>
      </c>
      <c r="AB783" s="102" t="s">
        <v>783</v>
      </c>
      <c r="AC783" s="150"/>
      <c r="AD783" s="106">
        <v>0.29166666666666669</v>
      </c>
      <c r="AE783" s="104">
        <v>6251</v>
      </c>
      <c r="AF783" s="104" t="s">
        <v>416</v>
      </c>
      <c r="AG783" s="104" t="s">
        <v>416</v>
      </c>
      <c r="AH783" s="15"/>
      <c r="AI783" s="125" t="str">
        <f>IF(BS_CONTROLE[[#This Row],[Atividade]]=0, "-", BS_CONTROLE[[#This Row],[Atividade]])</f>
        <v>CAMINHÃO DE SOLDA</v>
      </c>
      <c r="AJ783" s="9" t="str">
        <f>IF(BS_CONTROLE[[#This Row],[Atividade]]=0, "-", BS_CONTROLE[[#This Row],[Atividade]])</f>
        <v>CAMINHÃO DE SOLDA</v>
      </c>
      <c r="AK783" s="31" t="str">
        <f>BS_CONTROLE[[#This Row],[Local - Partida]]</f>
        <v>102ZKW2</v>
      </c>
      <c r="AL783" s="31" t="str">
        <f>BS_CONTROLE[[#This Row],[Local - Encerramento]]</f>
        <v>102ZKW2</v>
      </c>
      <c r="AM783" s="104" t="str">
        <f>IF(BS_CONTROLE[[#This Row],[Entre - Estações]]=0, "-", BS_CONTROLE[[#This Row],[Entre - Estações]])</f>
        <v>ZKW-ZLU</v>
      </c>
      <c r="AN783" s="104" t="str">
        <f>IF(BS_CONTROLE[[#This Row],[SB]]=0, "-", BS_CONTROLE[[#This Row],[SB]])</f>
        <v>102ZKW2</v>
      </c>
      <c r="AO783" s="104">
        <f>IF(BS_CONTROLE[[#This Row],[SUB]]=0, "-", BS_CONTROLE[[#This Row],[SUB]])</f>
        <v>55</v>
      </c>
      <c r="AP783" s="104">
        <f>BS_CONTROLE[[#This Row],[KM - Inicio]]</f>
        <v>100.3</v>
      </c>
      <c r="AQ783" s="104">
        <f>BS_CONTROLE[[#This Row],[KM - Inicio]]</f>
        <v>100.3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SOLDA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Produção e Intervalo</v>
      </c>
      <c r="BR783" s="19">
        <f t="shared" si="79"/>
        <v>0</v>
      </c>
      <c r="BS783" s="19">
        <f t="shared" si="80"/>
        <v>0</v>
      </c>
      <c r="BT783" s="185" t="str">
        <f t="shared" si="81"/>
        <v/>
      </c>
    </row>
    <row r="784" spans="1:72">
      <c r="A784" s="47" t="str">
        <f t="shared" si="77"/>
        <v>DIEGO (TP-681)46083</v>
      </c>
      <c r="B784" s="101">
        <v>46083</v>
      </c>
      <c r="C784" s="134">
        <f>IF(BS_CONTROLE[[#This Row],[DATA]]="","",WEEKNUM(BS_CONTROLE[[#This Row],[DATA]]))</f>
        <v>10</v>
      </c>
      <c r="D784" s="103" t="s">
        <v>697</v>
      </c>
      <c r="E784" s="155">
        <v>781</v>
      </c>
      <c r="F784" s="125" t="s">
        <v>605</v>
      </c>
      <c r="G784" s="140" t="str">
        <f>IF(D784="","*",VLOOKUP(F784,BS_ATIVIDADE[],3,FALSE))</f>
        <v>TRILHO - SUBSTITUIÇÂO</v>
      </c>
      <c r="H784" s="105" t="s">
        <v>416</v>
      </c>
      <c r="I784" s="105" t="s">
        <v>416</v>
      </c>
      <c r="J784" s="104">
        <v>55</v>
      </c>
      <c r="K784" s="104">
        <v>129.9</v>
      </c>
      <c r="L784" s="104" t="s">
        <v>416</v>
      </c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4" s="105">
        <v>0.41666666666666669</v>
      </c>
      <c r="P784" s="105">
        <v>8.3333333333333329E-2</v>
      </c>
      <c r="Q784" s="104">
        <v>312</v>
      </c>
      <c r="R784" s="10" t="str">
        <f>IFERROR(_xlfn.XLOOKUP(F784, BS_ATIVIDADE[ATIVIDADE],BS_ATIVIDADE[UNIDADE] ), "*")</f>
        <v>M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4" s="104" t="s">
        <v>1097</v>
      </c>
      <c r="W784" s="149" t="s">
        <v>2099</v>
      </c>
      <c r="X784" s="103" t="s">
        <v>791</v>
      </c>
      <c r="Y784" s="128"/>
      <c r="Z784" s="103"/>
      <c r="AA784" s="104" t="s">
        <v>416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TRILHO</v>
      </c>
      <c r="AJ784" s="9" t="str">
        <f>IF(BS_CONTROLE[[#This Row],[Atividade]]=0, "-", BS_CONTROLE[[#This Row],[Atividade]])</f>
        <v>PDM - SUBSTITUIÇÃO - TRILHO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ZWI-ZEM</v>
      </c>
      <c r="AN784" s="104" t="str">
        <f>IF(BS_CONTROLE[[#This Row],[SB]]=0, "-", BS_CONTROLE[[#This Row],[SB]])</f>
        <v>130ZYQ2</v>
      </c>
      <c r="AO784" s="104">
        <f>IF(BS_CONTROLE[[#This Row],[SUB]]=0, "-", BS_CONTROLE[[#This Row],[SUB]])</f>
        <v>55</v>
      </c>
      <c r="AP784" s="104">
        <f>BS_CONTROLE[[#This Row],[KM - Inicio]]</f>
        <v>129.9</v>
      </c>
      <c r="AQ784" s="104">
        <f>BS_CONTROLE[[#This Row],[KM - Inicio]]</f>
        <v>129.9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M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Produção e Intervalo</v>
      </c>
      <c r="BR784" s="19">
        <f t="shared" si="79"/>
        <v>0</v>
      </c>
      <c r="BS784" s="19">
        <f t="shared" si="80"/>
        <v>0</v>
      </c>
      <c r="BT784" s="185" t="str">
        <f t="shared" si="81"/>
        <v/>
      </c>
    </row>
    <row r="785" spans="1:72">
      <c r="A785" s="47" t="str">
        <f t="shared" si="77"/>
        <v>W6046083</v>
      </c>
      <c r="B785" s="101">
        <v>46083</v>
      </c>
      <c r="C785" s="134">
        <f>IF(BS_CONTROLE[[#This Row],[DATA]]="","",WEEKNUM(BS_CONTROLE[[#This Row],[DATA]]))</f>
        <v>10</v>
      </c>
      <c r="D785" s="103" t="s">
        <v>652</v>
      </c>
      <c r="E785" s="155">
        <v>782</v>
      </c>
      <c r="F785" s="125" t="s">
        <v>609</v>
      </c>
      <c r="G785" s="140" t="str">
        <f>IF(D785="","*",VLOOKUP(F785,BS_ATIVIDADE[],3,FALSE))</f>
        <v>OUTROS</v>
      </c>
      <c r="H785" s="105" t="s">
        <v>1865</v>
      </c>
      <c r="I785" s="105" t="s">
        <v>1865</v>
      </c>
      <c r="J785" s="104">
        <v>48</v>
      </c>
      <c r="K785" s="104">
        <v>145.9</v>
      </c>
      <c r="L785" s="104">
        <v>151.6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5" s="105">
        <v>0.33333333333333331</v>
      </c>
      <c r="P785" s="105">
        <v>6.25E-2</v>
      </c>
      <c r="Q785" s="104">
        <v>100</v>
      </c>
      <c r="R785" s="10" t="str">
        <f>IFERROR(_xlfn.XLOOKUP(F785, BS_ATIVIDADE[ATIVIDADE],BS_ATIVIDADE[UNIDADE] ), "*")</f>
        <v>Nº DE PEÇAS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5" s="104" t="s">
        <v>2100</v>
      </c>
      <c r="W785" s="149" t="s">
        <v>2101</v>
      </c>
      <c r="X785" s="103" t="s">
        <v>791</v>
      </c>
      <c r="Y785" s="128"/>
      <c r="Z785" s="103"/>
      <c r="AA785" s="104">
        <v>1</v>
      </c>
      <c r="AB785" s="102" t="s">
        <v>783</v>
      </c>
      <c r="AC785" s="150" t="s">
        <v>778</v>
      </c>
      <c r="AD785" s="106">
        <v>0.29166666666666669</v>
      </c>
      <c r="AE785" s="104">
        <v>7694</v>
      </c>
      <c r="AF785" s="104" t="s">
        <v>416</v>
      </c>
      <c r="AG785" s="104" t="s">
        <v>416</v>
      </c>
      <c r="AH785" s="15"/>
      <c r="AI785" s="125" t="str">
        <f>IF(BS_CONTROLE[[#This Row],[Atividade]]=0, "-", BS_CONTROLE[[#This Row],[Atividade]])</f>
        <v>RECOLHIMENTO DE DORMENTE</v>
      </c>
      <c r="AJ785" s="9" t="str">
        <f>IF(BS_CONTROLE[[#This Row],[Atividade]]=0, "-", BS_CONTROLE[[#This Row],[Atividade]])</f>
        <v>RECOLHIMENTO DE DORMENTE</v>
      </c>
      <c r="AK785" s="31" t="str">
        <f>BS_CONTROLE[[#This Row],[Local - Partida]]</f>
        <v>ZEM130-2</v>
      </c>
      <c r="AL785" s="31" t="str">
        <f>BS_CONTROLE[[#This Row],[Local - Encerramento]]</f>
        <v>ZEM130-2</v>
      </c>
      <c r="AM785" s="104" t="str">
        <f>IF(BS_CONTROLE[[#This Row],[Entre - Estações]]=0, "-", BS_CONTROLE[[#This Row],[Entre - Estações]])</f>
        <v>ZEJ</v>
      </c>
      <c r="AN785" s="104" t="str">
        <f>IF(BS_CONTROLE[[#This Row],[SB]]=0, "-", BS_CONTROLE[[#This Row],[SB]])</f>
        <v>ZEJ1</v>
      </c>
      <c r="AO785" s="104">
        <f>IF(BS_CONTROLE[[#This Row],[SUB]]=0, "-", BS_CONTROLE[[#This Row],[SUB]])</f>
        <v>48</v>
      </c>
      <c r="AP785" s="104">
        <f>BS_CONTROLE[[#This Row],[KM - Inicio]]</f>
        <v>145.9</v>
      </c>
      <c r="AQ785" s="104">
        <f>BS_CONTROLE[[#This Row],[KM - Inicio]]</f>
        <v>145.9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PEÇAS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>
      <c r="A786" s="47" t="str">
        <f t="shared" si="77"/>
        <v>V8946083</v>
      </c>
      <c r="B786" s="101">
        <v>46083</v>
      </c>
      <c r="C786" s="134">
        <f>IF(BS_CONTROLE[[#This Row],[DATA]]="","",WEEKNUM(BS_CONTROLE[[#This Row],[DATA]]))</f>
        <v>10</v>
      </c>
      <c r="D786" s="103" t="s">
        <v>630</v>
      </c>
      <c r="E786" s="155">
        <v>783</v>
      </c>
      <c r="F786" s="125" t="s">
        <v>521</v>
      </c>
      <c r="G786" s="140" t="str">
        <f>IF(D786="","*",VLOOKUP(F786,BS_ATIVIDADE[],3,FALSE))</f>
        <v>MECANIZAÇÃO - SOCADORA</v>
      </c>
      <c r="H786" s="105" t="s">
        <v>213</v>
      </c>
      <c r="I786" s="105" t="s">
        <v>54</v>
      </c>
      <c r="J786" s="104">
        <v>48</v>
      </c>
      <c r="K786" s="104">
        <v>134</v>
      </c>
      <c r="L786" s="104">
        <v>135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786" s="105">
        <v>0.375</v>
      </c>
      <c r="P786" s="105">
        <v>8.3333333333333329E-2</v>
      </c>
      <c r="Q786" s="104">
        <v>1000</v>
      </c>
      <c r="R786" s="10" t="str">
        <f>IFERROR(_xlfn.XLOOKUP(F786, BS_ATIVIDADE[ATIVIDADE],BS_ATIVIDADE[UNIDADE] ), "*")</f>
        <v>M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6" s="104" t="s">
        <v>1066</v>
      </c>
      <c r="W786" s="149" t="s">
        <v>1664</v>
      </c>
      <c r="X786" s="103" t="s">
        <v>791</v>
      </c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MECANIZAÇÃO - SOCADORA</v>
      </c>
      <c r="AJ786" s="9" t="str">
        <f>IF(BS_CONTROLE[[#This Row],[Atividade]]=0, "-", BS_CONTROLE[[#This Row],[Atividade]])</f>
        <v>MECANIZAÇÃO - SOCADORA</v>
      </c>
      <c r="AK786" s="31" t="str">
        <f>BS_CONTROLE[[#This Row],[Local - Partida]]</f>
        <v>ZEM2</v>
      </c>
      <c r="AL786" s="31" t="str">
        <f>BS_CONTROLE[[#This Row],[Local - Encerramento]]</f>
        <v>ZEM</v>
      </c>
      <c r="AM786" s="104" t="str">
        <f>IF(BS_CONTROLE[[#This Row],[Entre - Estações]]=0, "-", BS_CONTROLE[[#This Row],[Entre - Estações]])</f>
        <v>ZWI-ZEM</v>
      </c>
      <c r="AN786" s="104" t="str">
        <f>IF(BS_CONTROLE[[#This Row],[SB]]=0, "-", BS_CONTROLE[[#This Row],[SB]])</f>
        <v>ZEM1301</v>
      </c>
      <c r="AO786" s="104">
        <f>IF(BS_CONTROLE[[#This Row],[SUB]]=0, "-", BS_CONTROLE[[#This Row],[SUB]])</f>
        <v>48</v>
      </c>
      <c r="AP786" s="104">
        <f>BS_CONTROLE[[#This Row],[KM - Inicio]]</f>
        <v>134</v>
      </c>
      <c r="AQ786" s="104">
        <f>BS_CONTROLE[[#This Row],[KM - Inicio]]</f>
        <v>134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M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>
      <c r="A787" s="47" t="str">
        <f t="shared" si="77"/>
        <v>MATEUS (TP-809)46083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745</v>
      </c>
      <c r="E787" s="155">
        <v>784</v>
      </c>
      <c r="F787" s="125" t="s">
        <v>549</v>
      </c>
      <c r="G787" s="140" t="str">
        <f>IF(D787="","*",VLOOKUP(F787,BS_ATIVIDADE[],3,FALSE))</f>
        <v>MODERNIZAÇÃO</v>
      </c>
      <c r="H787" s="105" t="s">
        <v>416</v>
      </c>
      <c r="I787" s="105"/>
      <c r="J787" s="104">
        <v>48</v>
      </c>
      <c r="K787" s="104">
        <v>155.96</v>
      </c>
      <c r="L787" s="104" t="s">
        <v>416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7" s="126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7" s="105">
        <v>0.35416666666666669</v>
      </c>
      <c r="P787" s="105">
        <v>6.9444444444444448E-2</v>
      </c>
      <c r="Q787" s="104">
        <v>1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7" s="104" t="s">
        <v>1594</v>
      </c>
      <c r="W787" s="149" t="s">
        <v>1060</v>
      </c>
      <c r="X787" s="103" t="s">
        <v>791</v>
      </c>
      <c r="Y787" s="128"/>
      <c r="Z787" s="103"/>
      <c r="AA787" s="104" t="s">
        <v>416</v>
      </c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MODERNIZAÇÃO - SOLDA</v>
      </c>
      <c r="AJ787" s="9" t="str">
        <f>IF(BS_CONTROLE[[#This Row],[Atividade]]=0, "-", BS_CONTROLE[[#This Row],[Atividade]])</f>
        <v>MODERNIZAÇÃO - SOLDA</v>
      </c>
      <c r="AK787" s="31" t="str">
        <f>BS_CONTROLE[[#This Row],[Local - Partida]]</f>
        <v>-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ZRB-ZEV</v>
      </c>
      <c r="AN787" s="104">
        <f>IF(BS_CONTROLE[[#This Row],[SB]]=0, "-", BS_CONTROLE[[#This Row],[SB]])</f>
        <v>1561551</v>
      </c>
      <c r="AO787" s="104">
        <f>IF(BS_CONTROLE[[#This Row],[SUB]]=0, "-", BS_CONTROLE[[#This Row],[SUB]])</f>
        <v>48</v>
      </c>
      <c r="AP787" s="104">
        <f>BS_CONTROLE[[#This Row],[KM - Inicio]]</f>
        <v>155.96</v>
      </c>
      <c r="AQ787" s="104">
        <f>BS_CONTROLE[[#This Row],[KM - Inicio]]</f>
        <v>155.96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>
      <c r="A788" s="47" t="str">
        <f t="shared" si="77"/>
        <v>WALTER (TP-810)46083</v>
      </c>
      <c r="B788" s="101">
        <v>46083</v>
      </c>
      <c r="C788" s="134">
        <f>IF(BS_CONTROLE[[#This Row],[DATA]]="","",WEEKNUM(BS_CONTROLE[[#This Row],[DATA]]))</f>
        <v>10</v>
      </c>
      <c r="D788" s="103" t="s">
        <v>771</v>
      </c>
      <c r="E788" s="155">
        <v>785</v>
      </c>
      <c r="F788" s="125" t="s">
        <v>549</v>
      </c>
      <c r="G788" s="140" t="str">
        <f>IF(D788="","*",VLOOKUP(F788,BS_ATIVIDADE[],3,FALSE))</f>
        <v>MODERNIZAÇÃO</v>
      </c>
      <c r="H788" s="105" t="s">
        <v>416</v>
      </c>
      <c r="I788" s="105" t="s">
        <v>416</v>
      </c>
      <c r="J788" s="104">
        <v>48</v>
      </c>
      <c r="K788" s="104">
        <v>155.36799999999999</v>
      </c>
      <c r="L788" s="104" t="s">
        <v>416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8" s="126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8" s="105">
        <v>0.35416666666666669</v>
      </c>
      <c r="P788" s="105">
        <v>6.9444444444444448E-2</v>
      </c>
      <c r="Q788" s="104">
        <v>1</v>
      </c>
      <c r="R788" s="10" t="str">
        <f>IFERROR(_xlfn.XLOOKUP(F788, BS_ATIVIDADE[ATIVIDADE],BS_ATIVIDADE[UNIDADE] ), "*")</f>
        <v>Nº DE SOLDA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8" s="104" t="s">
        <v>1594</v>
      </c>
      <c r="W788" s="149" t="s">
        <v>1060</v>
      </c>
      <c r="X788" s="103" t="s">
        <v>791</v>
      </c>
      <c r="Y788" s="128"/>
      <c r="Z788" s="103"/>
      <c r="AA788" s="104" t="s">
        <v>416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MODERNIZAÇÃO - SOLDA</v>
      </c>
      <c r="AJ788" s="9" t="str">
        <f>IF(BS_CONTROLE[[#This Row],[Atividade]]=0, "-", BS_CONTROLE[[#This Row],[Atividade]])</f>
        <v>MODERNIZAÇÃO - SOLDA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ZRB-ZEV</v>
      </c>
      <c r="AN788" s="104">
        <f>IF(BS_CONTROLE[[#This Row],[SB]]=0, "-", BS_CONTROLE[[#This Row],[SB]])</f>
        <v>1561551</v>
      </c>
      <c r="AO788" s="104">
        <f>IF(BS_CONTROLE[[#This Row],[SUB]]=0, "-", BS_CONTROLE[[#This Row],[SUB]])</f>
        <v>48</v>
      </c>
      <c r="AP788" s="104">
        <f>BS_CONTROLE[[#This Row],[KM - Inicio]]</f>
        <v>155.36799999999999</v>
      </c>
      <c r="AQ788" s="104">
        <f>BS_CONTROLE[[#This Row],[KM - Inicio]]</f>
        <v>155.36799999999999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Nº DE SOLDA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>
      <c r="A789" s="47" t="str">
        <f t="shared" si="77"/>
        <v>ADENISON (TP-810)46083</v>
      </c>
      <c r="B789" s="101">
        <v>46083</v>
      </c>
      <c r="C789" s="134">
        <f>IF(BS_CONTROLE[[#This Row],[DATA]]="","",WEEKNUM(BS_CONTROLE[[#This Row],[DATA]]))</f>
        <v>10</v>
      </c>
      <c r="D789" s="103" t="s">
        <v>673</v>
      </c>
      <c r="E789" s="155">
        <v>786</v>
      </c>
      <c r="F789" s="125" t="s">
        <v>549</v>
      </c>
      <c r="G789" s="140" t="str">
        <f>IF(D789="","*",VLOOKUP(F789,BS_ATIVIDADE[],3,FALSE))</f>
        <v>MODERNIZAÇÃO</v>
      </c>
      <c r="H789" s="105" t="s">
        <v>416</v>
      </c>
      <c r="I789" s="105" t="s">
        <v>416</v>
      </c>
      <c r="J789" s="104">
        <v>48</v>
      </c>
      <c r="K789" s="104">
        <v>155.37899999999999</v>
      </c>
      <c r="L789" s="104" t="s">
        <v>416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9" s="126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9" s="105">
        <v>0.35416666666666669</v>
      </c>
      <c r="P789" s="105">
        <v>6.9444444444444448E-2</v>
      </c>
      <c r="Q789" s="104">
        <v>1</v>
      </c>
      <c r="R789" s="10" t="str">
        <f>IFERROR(_xlfn.XLOOKUP(F789, BS_ATIVIDADE[ATIVIDADE],BS_ATIVIDADE[UNIDADE] ), "*")</f>
        <v>Nº DE SOLDA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1594</v>
      </c>
      <c r="W789" s="149" t="s">
        <v>1060</v>
      </c>
      <c r="X789" s="103" t="s">
        <v>791</v>
      </c>
      <c r="Y789" s="128"/>
      <c r="Z789" s="103"/>
      <c r="AA789" s="104" t="s">
        <v>416</v>
      </c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MODERNIZAÇÃO - SOLDA</v>
      </c>
      <c r="AJ789" s="9" t="str">
        <f>IF(BS_CONTROLE[[#This Row],[Atividade]]=0, "-", BS_CONTROLE[[#This Row],[Atividade]])</f>
        <v>MODERNIZAÇÃO - SOLDA</v>
      </c>
      <c r="AK789" s="31" t="str">
        <f>BS_CONTROLE[[#This Row],[Local - Partida]]</f>
        <v>-</v>
      </c>
      <c r="AL789" s="31" t="str">
        <f>BS_CONTROLE[[#This Row],[Local - Encerramento]]</f>
        <v>-</v>
      </c>
      <c r="AM789" s="104" t="str">
        <f>IF(BS_CONTROLE[[#This Row],[Entre - Estações]]=0, "-", BS_CONTROLE[[#This Row],[Entre - Estações]])</f>
        <v>ZRB-ZEV</v>
      </c>
      <c r="AN789" s="104">
        <f>IF(BS_CONTROLE[[#This Row],[SB]]=0, "-", BS_CONTROLE[[#This Row],[SB]])</f>
        <v>1561551</v>
      </c>
      <c r="AO789" s="104">
        <f>IF(BS_CONTROLE[[#This Row],[SUB]]=0, "-", BS_CONTROLE[[#This Row],[SUB]])</f>
        <v>48</v>
      </c>
      <c r="AP789" s="104">
        <f>BS_CONTROLE[[#This Row],[KM - Inicio]]</f>
        <v>155.37899999999999</v>
      </c>
      <c r="AQ789" s="104">
        <f>BS_CONTROLE[[#This Row],[KM - Inicio]]</f>
        <v>155.37899999999999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SOLDA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>
      <c r="A790" s="47" t="str">
        <f t="shared" si="77"/>
        <v>CAIQUE (TMA-677)46083</v>
      </c>
      <c r="B790" s="101">
        <v>46083</v>
      </c>
      <c r="C790" s="134">
        <f>IF(BS_CONTROLE[[#This Row],[DATA]]="","",WEEKNUM(BS_CONTROLE[[#This Row],[DATA]]))</f>
        <v>10</v>
      </c>
      <c r="D790" s="103" t="s">
        <v>685</v>
      </c>
      <c r="E790" s="155">
        <v>787</v>
      </c>
      <c r="F790" s="125" t="s">
        <v>549</v>
      </c>
      <c r="G790" s="140" t="str">
        <f>IF(D790="","*",VLOOKUP(F790,BS_ATIVIDADE[],3,FALSE))</f>
        <v>MODERNIZAÇÃO</v>
      </c>
      <c r="H790" s="105" t="s">
        <v>416</v>
      </c>
      <c r="I790" s="105" t="s">
        <v>416</v>
      </c>
      <c r="J790" s="104">
        <v>48</v>
      </c>
      <c r="K790" s="104">
        <v>155.59200000000001</v>
      </c>
      <c r="L790" s="104" t="s">
        <v>416</v>
      </c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0" s="126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0" s="105">
        <v>0.35416666666666669</v>
      </c>
      <c r="P790" s="105">
        <v>6.25E-2</v>
      </c>
      <c r="Q790" s="104">
        <v>1</v>
      </c>
      <c r="R790" s="10" t="str">
        <f>IFERROR(_xlfn.XLOOKUP(F790, BS_ATIVIDADE[ATIVIDADE],BS_ATIVIDADE[UNIDADE] ), "*")</f>
        <v>Nº DE SOLDA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0" s="104" t="s">
        <v>1594</v>
      </c>
      <c r="W790" s="149" t="s">
        <v>1060</v>
      </c>
      <c r="X790" s="103" t="s">
        <v>791</v>
      </c>
      <c r="Y790" s="128"/>
      <c r="Z790" s="103"/>
      <c r="AA790" s="104" t="s">
        <v>416</v>
      </c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MODERNIZAÇÃO - SOLDA</v>
      </c>
      <c r="AJ790" s="9" t="str">
        <f>IF(BS_CONTROLE[[#This Row],[Atividade]]=0, "-", BS_CONTROLE[[#This Row],[Atividade]])</f>
        <v>MODERNIZAÇÃO - SOLDA</v>
      </c>
      <c r="AK790" s="31" t="str">
        <f>BS_CONTROLE[[#This Row],[Local - Partida]]</f>
        <v>-</v>
      </c>
      <c r="AL790" s="31" t="str">
        <f>BS_CONTROLE[[#This Row],[Local - Encerramento]]</f>
        <v>-</v>
      </c>
      <c r="AM790" s="104" t="str">
        <f>IF(BS_CONTROLE[[#This Row],[Entre - Estações]]=0, "-", BS_CONTROLE[[#This Row],[Entre - Estações]])</f>
        <v>ZRB-ZEV</v>
      </c>
      <c r="AN790" s="104">
        <f>IF(BS_CONTROLE[[#This Row],[SB]]=0, "-", BS_CONTROLE[[#This Row],[SB]])</f>
        <v>1561551</v>
      </c>
      <c r="AO790" s="104">
        <f>IF(BS_CONTROLE[[#This Row],[SUB]]=0, "-", BS_CONTROLE[[#This Row],[SUB]])</f>
        <v>48</v>
      </c>
      <c r="AP790" s="104">
        <f>BS_CONTROLE[[#This Row],[KM - Inicio]]</f>
        <v>155.59200000000001</v>
      </c>
      <c r="AQ790" s="104">
        <f>BS_CONTROLE[[#This Row],[KM - Inicio]]</f>
        <v>155.59200000000001</v>
      </c>
      <c r="AR790" s="107"/>
      <c r="AS790" s="107"/>
      <c r="AT790" s="107"/>
      <c r="AU790" s="135"/>
      <c r="AV790" s="135"/>
      <c r="AW790" s="14"/>
      <c r="AX790" s="14"/>
      <c r="AY790" s="160">
        <f t="shared" si="76"/>
        <v>0</v>
      </c>
      <c r="AZ790" s="151"/>
      <c r="BA790" s="108"/>
      <c r="BB790" s="10" t="str">
        <f>IFERROR(_xlfn.XLOOKUP(AI790, BS_ATIVIDADE[ATIVIDADE],BS_ATIVIDADE[UNIDADE] ), "*")</f>
        <v>Nº DE SOLDA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Produção e Intervalo</v>
      </c>
      <c r="BR790" s="19">
        <f t="shared" si="79"/>
        <v>0</v>
      </c>
      <c r="BS790" s="19">
        <f t="shared" si="80"/>
        <v>0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788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789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>TURMA FIXA VIA 46083</v>
      </c>
      <c r="B793" s="101">
        <v>46083</v>
      </c>
      <c r="C793" s="134">
        <f>IF(BS_CONTROLE[[#This Row],[DATA]]="","",WEEKNUM(BS_CONTROLE[[#This Row],[DATA]]))</f>
        <v>10</v>
      </c>
      <c r="D793" s="103" t="s">
        <v>671</v>
      </c>
      <c r="E793" s="155">
        <v>790</v>
      </c>
      <c r="F793" s="125" t="s">
        <v>549</v>
      </c>
      <c r="G793" s="140" t="str">
        <f>IF(D793="","*",VLOOKUP(F793,BS_ATIVIDADE[],3,FALSE))</f>
        <v>MODERNIZAÇÃO</v>
      </c>
      <c r="H793" s="105" t="s">
        <v>416</v>
      </c>
      <c r="I793" s="105" t="s">
        <v>416</v>
      </c>
      <c r="J793" s="104">
        <v>92</v>
      </c>
      <c r="K793" s="104">
        <v>79.58</v>
      </c>
      <c r="L793" s="104" t="s">
        <v>416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3" s="105">
        <v>0.33333333333333331</v>
      </c>
      <c r="P793" s="105">
        <v>6.25E-2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3" s="104" t="s">
        <v>1148</v>
      </c>
      <c r="W793" s="149" t="s">
        <v>1060</v>
      </c>
      <c r="X793" s="103" t="s">
        <v>791</v>
      </c>
      <c r="Y793" s="128"/>
      <c r="Z793" s="103"/>
      <c r="AA793" s="104" t="s">
        <v>416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ZEZ-ZXW</v>
      </c>
      <c r="AN793" s="104" t="str">
        <f>IF(BS_CONTROLE[[#This Row],[SB]]=0, "-", BS_CONTROLE[[#This Row],[SB]])</f>
        <v>ZXWK792</v>
      </c>
      <c r="AO793" s="104">
        <f>IF(BS_CONTROLE[[#This Row],[SUB]]=0, "-", BS_CONTROLE[[#This Row],[SUB]])</f>
        <v>92</v>
      </c>
      <c r="AP793" s="104">
        <f>BS_CONTROLE[[#This Row],[KM - Inicio]]</f>
        <v>79.58</v>
      </c>
      <c r="AQ793" s="104">
        <f>BS_CONTROLE[[#This Row],[KM - Inicio]]</f>
        <v>79.58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>
      <c r="A794" s="47" t="str">
        <f t="shared" si="77"/>
        <v>W6146083</v>
      </c>
      <c r="B794" s="101">
        <v>46083</v>
      </c>
      <c r="C794" s="134">
        <f>IF(BS_CONTROLE[[#This Row],[DATA]]="","",WEEKNUM(BS_CONTROLE[[#This Row],[DATA]]))</f>
        <v>10</v>
      </c>
      <c r="D794" s="103" t="s">
        <v>653</v>
      </c>
      <c r="E794" s="155">
        <v>754</v>
      </c>
      <c r="F794" s="125" t="s">
        <v>430</v>
      </c>
      <c r="G794" s="140" t="str">
        <f>IF(D794="","*",VLOOKUP(F794,BS_ATIVIDADE[],3,FALSE))</f>
        <v>OUTROS</v>
      </c>
      <c r="H794" s="105" t="s">
        <v>306</v>
      </c>
      <c r="I794" s="105" t="s">
        <v>306</v>
      </c>
      <c r="J794" s="104">
        <v>92</v>
      </c>
      <c r="K794" s="104">
        <v>83.7</v>
      </c>
      <c r="L794" s="104" t="s">
        <v>416</v>
      </c>
      <c r="M794" s="104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4" s="14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4" s="105">
        <v>0.33333333333333331</v>
      </c>
      <c r="P794" s="105">
        <v>4.1666666666666664E-2</v>
      </c>
      <c r="Q794" s="167">
        <v>1</v>
      </c>
      <c r="R794" s="10" t="str">
        <f>IFERROR(_xlfn.XLOOKUP(F794, BS_ATIVIDADE[ATIVIDADE],BS_ATIVIDADE[UNIDADE] ), "*")</f>
        <v>BINÁRIO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4" s="149" t="s">
        <v>1109</v>
      </c>
      <c r="W794" s="149" t="s">
        <v>2102</v>
      </c>
      <c r="X794" s="103" t="s">
        <v>786</v>
      </c>
      <c r="Y794" s="128"/>
      <c r="Z794" s="103"/>
      <c r="AA794" s="104">
        <v>1</v>
      </c>
      <c r="AB794" s="102" t="s">
        <v>783</v>
      </c>
      <c r="AC794" s="125" t="s">
        <v>778</v>
      </c>
      <c r="AD794" s="106">
        <v>0.3125</v>
      </c>
      <c r="AE794" s="104">
        <v>7663</v>
      </c>
      <c r="AF794" s="106" t="s">
        <v>416</v>
      </c>
      <c r="AG794" s="106" t="s">
        <v>416</v>
      </c>
      <c r="AH794" s="15"/>
      <c r="AI794" s="125" t="str">
        <f>IF(BS_CONTROLE[[#This Row],[Atividade]]=0, "-", BS_CONTROLE[[#This Row],[Atividade]])</f>
        <v>DESLOCAMENTO</v>
      </c>
      <c r="AJ794" s="9" t="str">
        <f>IF(BS_CONTROLE[[#This Row],[Atividade]]=0, "-", BS_CONTROLE[[#This Row],[Atividade]])</f>
        <v>DESLOCAMENTO</v>
      </c>
      <c r="AK794" s="31" t="str">
        <f>BS_CONTROLE[[#This Row],[Local - Partida]]</f>
        <v>K67ZEV2</v>
      </c>
      <c r="AL794" s="31" t="str">
        <f>BS_CONTROLE[[#This Row],[Local - Encerramento]]</f>
        <v>K67ZEV2</v>
      </c>
      <c r="AM794" s="104" t="str">
        <f>IF(BS_CONTROLE[[#This Row],[Entre - Estações]]=0, "-", BS_CONTROLE[[#This Row],[Entre - Estações]])</f>
        <v>ZXW-ZGP</v>
      </c>
      <c r="AN794" s="104" t="str">
        <f>IF(BS_CONTROLE[[#This Row],[SB]]=0, "-", BS_CONTROLE[[#This Row],[SB]])</f>
        <v>K84ZXW2</v>
      </c>
      <c r="AO794" s="104">
        <f>IF(BS_CONTROLE[[#This Row],[SUB]]=0, "-", BS_CONTROLE[[#This Row],[SUB]])</f>
        <v>92</v>
      </c>
      <c r="AP794" s="104">
        <f>BS_CONTROLE[[#This Row],[KM - Inicio]]</f>
        <v>83.7</v>
      </c>
      <c r="AQ794" s="104">
        <f>BS_CONTROLE[[#This Row],[KM - Inicio]]</f>
        <v>83.7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BINÁRIO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>
      <c r="A795" s="47" t="str">
        <f t="shared" si="77"/>
        <v>W6246083</v>
      </c>
      <c r="B795" s="101">
        <v>46083</v>
      </c>
      <c r="C795" s="134">
        <f>IF(BS_CONTROLE[[#This Row],[DATA]]="","",WEEKNUM(BS_CONTROLE[[#This Row],[DATA]]))</f>
        <v>10</v>
      </c>
      <c r="D795" s="103" t="s">
        <v>654</v>
      </c>
      <c r="E795" s="155">
        <v>677</v>
      </c>
      <c r="F795" s="125" t="s">
        <v>430</v>
      </c>
      <c r="G795" s="140" t="str">
        <f>IF(D795="","*",VLOOKUP(F795,BS_ATIVIDADE[],3,FALSE))</f>
        <v>OUTROS</v>
      </c>
      <c r="H795" s="105" t="s">
        <v>184</v>
      </c>
      <c r="I795" s="105" t="s">
        <v>1112</v>
      </c>
      <c r="J795" s="104">
        <v>92</v>
      </c>
      <c r="K795" s="104">
        <v>83.7</v>
      </c>
      <c r="L795" s="104" t="s">
        <v>416</v>
      </c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5" s="105">
        <v>0.32291666666666669</v>
      </c>
      <c r="P795" s="105">
        <v>4.1666666666666664E-2</v>
      </c>
      <c r="Q795" s="104">
        <v>1</v>
      </c>
      <c r="R795" s="10" t="str">
        <f>IFERROR(_xlfn.XLOOKUP(F795, BS_ATIVIDADE[ATIVIDADE],BS_ATIVIDADE[UNIDADE] ), "*")</f>
        <v>BINÁRIO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5" s="104" t="s">
        <v>1988</v>
      </c>
      <c r="W795" s="149" t="s">
        <v>1989</v>
      </c>
      <c r="X795" s="103" t="s">
        <v>786</v>
      </c>
      <c r="Y795" s="128"/>
      <c r="Z795" s="103"/>
      <c r="AA795" s="104">
        <v>1</v>
      </c>
      <c r="AB795" s="102" t="s">
        <v>783</v>
      </c>
      <c r="AC795" s="150" t="s">
        <v>778</v>
      </c>
      <c r="AD795" s="106">
        <v>0.29166666666666669</v>
      </c>
      <c r="AE795" s="104">
        <v>9038</v>
      </c>
      <c r="AF795" s="104" t="s">
        <v>416</v>
      </c>
      <c r="AG795" s="104" t="s">
        <v>416</v>
      </c>
      <c r="AH795" s="15"/>
      <c r="AI795" s="125" t="str">
        <f>IF(BS_CONTROLE[[#This Row],[Atividade]]=0, "-", BS_CONTROLE[[#This Row],[Atividade]])</f>
        <v>DESLOCAMENTO</v>
      </c>
      <c r="AJ795" s="9" t="str">
        <f>IF(BS_CONTROLE[[#This Row],[Atividade]]=0, "-", BS_CONTROLE[[#This Row],[Atividade]])</f>
        <v>DESLOCAMENTO</v>
      </c>
      <c r="AK795" s="31" t="str">
        <f>BS_CONTROLE[[#This Row],[Local - Partida]]</f>
        <v>ZPT1051</v>
      </c>
      <c r="AL795" s="31" t="str">
        <f>BS_CONTROLE[[#This Row],[Local - Encerramento]]</f>
        <v>ZPTZDR</v>
      </c>
      <c r="AM795" s="104" t="str">
        <f>IF(BS_CONTROLE[[#This Row],[Entre - Estações]]=0, "-", BS_CONTROLE[[#This Row],[Entre - Estações]])</f>
        <v>ZXW-ZGP</v>
      </c>
      <c r="AN795" s="104" t="str">
        <f>IF(BS_CONTROLE[[#This Row],[SB]]=0, "-", BS_CONTROLE[[#This Row],[SB]])</f>
        <v>K84ZXW2</v>
      </c>
      <c r="AO795" s="104">
        <f>IF(BS_CONTROLE[[#This Row],[SUB]]=0, "-", BS_CONTROLE[[#This Row],[SUB]])</f>
        <v>92</v>
      </c>
      <c r="AP795" s="104">
        <f>BS_CONTROLE[[#This Row],[KM - Inicio]]</f>
        <v>83.7</v>
      </c>
      <c r="AQ795" s="104">
        <f>BS_CONTROLE[[#This Row],[KM - Inicio]]</f>
        <v>83.7</v>
      </c>
      <c r="AR795" s="107"/>
      <c r="AS795" s="107"/>
      <c r="AT795" s="107"/>
      <c r="AU795" s="135"/>
      <c r="AV795" s="135"/>
      <c r="AW795" s="14"/>
      <c r="AX795" s="14"/>
      <c r="AY795" s="160">
        <f t="shared" si="76"/>
        <v>0</v>
      </c>
      <c r="AZ795" s="151"/>
      <c r="BA795" s="108"/>
      <c r="BB795" s="10" t="str">
        <f>IFERROR(_xlfn.XLOOKUP(AI795, BS_ATIVIDADE[ATIVIDADE],BS_ATIVIDADE[UNIDADE] ), "*")</f>
        <v>BINÁRIO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Produção e Intervalo</v>
      </c>
      <c r="BR795" s="19">
        <f t="shared" si="79"/>
        <v>0</v>
      </c>
      <c r="BS795" s="19">
        <f t="shared" si="80"/>
        <v>0</v>
      </c>
      <c r="BT795" s="185" t="str">
        <f t="shared" si="81"/>
        <v/>
      </c>
    </row>
    <row r="796" spans="1:72">
      <c r="A796" s="47" t="str">
        <f t="shared" si="77"/>
        <v>A8546083</v>
      </c>
      <c r="B796" s="101">
        <v>46083</v>
      </c>
      <c r="C796" s="134">
        <f>IF(BS_CONTROLE[[#This Row],[DATA]]="","",WEEKNUM(BS_CONTROLE[[#This Row],[DATA]]))</f>
        <v>10</v>
      </c>
      <c r="D796" s="103" t="s">
        <v>552</v>
      </c>
      <c r="E796" s="155">
        <v>793</v>
      </c>
      <c r="F796" s="125" t="s">
        <v>430</v>
      </c>
      <c r="G796" s="140" t="str">
        <f>IF(D796="","*",VLOOKUP(F796,BS_ATIVIDADE[],3,FALSE))</f>
        <v>OUTROS</v>
      </c>
      <c r="H796" s="105" t="s">
        <v>2103</v>
      </c>
      <c r="I796" s="105" t="s">
        <v>1155</v>
      </c>
      <c r="J796" s="104">
        <v>92</v>
      </c>
      <c r="K796" s="104">
        <v>83.7</v>
      </c>
      <c r="L796" s="104" t="s">
        <v>416</v>
      </c>
      <c r="M796" s="126" t="s">
        <v>2104</v>
      </c>
      <c r="N796" s="126" t="s">
        <v>2105</v>
      </c>
      <c r="O796" s="105">
        <v>0.375</v>
      </c>
      <c r="P796" s="105">
        <v>4.1666666666666664E-2</v>
      </c>
      <c r="Q796" s="104">
        <v>1</v>
      </c>
      <c r="R796" s="10" t="str">
        <f>IFERROR(_xlfn.XLOOKUP(F796, BS_ATIVIDADE[ATIVIDADE],BS_ATIVIDADE[UNIDADE] ), "*")</f>
        <v>BINÁRIO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6" s="104" t="s">
        <v>1988</v>
      </c>
      <c r="W796" s="149" t="s">
        <v>1050</v>
      </c>
      <c r="X796" s="103" t="s">
        <v>791</v>
      </c>
      <c r="Y796" s="128"/>
      <c r="Z796" s="103"/>
      <c r="AA796" s="104">
        <v>1</v>
      </c>
      <c r="AB796" s="102" t="s">
        <v>783</v>
      </c>
      <c r="AC796" s="150" t="s">
        <v>778</v>
      </c>
      <c r="AD796" s="106">
        <v>0.33333333333333331</v>
      </c>
      <c r="AE796" s="104" t="s">
        <v>416</v>
      </c>
      <c r="AF796" s="104"/>
      <c r="AG796" s="104"/>
      <c r="AH796" s="15"/>
      <c r="AI796" s="125" t="str">
        <f>IF(BS_CONTROLE[[#This Row],[Atividade]]=0, "-", BS_CONTROLE[[#This Row],[Atividade]])</f>
        <v>DESLOCAMENTO</v>
      </c>
      <c r="AJ796" s="9" t="str">
        <f>IF(BS_CONTROLE[[#This Row],[Atividade]]=0, "-", BS_CONTROLE[[#This Row],[Atividade]])</f>
        <v>DESLOCAMENTO</v>
      </c>
      <c r="AK796" s="31" t="str">
        <f>BS_CONTROLE[[#This Row],[Local - Partida]]</f>
        <v>ZXW-2</v>
      </c>
      <c r="AL796" s="31" t="str">
        <f>BS_CONTROLE[[#This Row],[Local - Encerramento]]</f>
        <v>ZEV-2</v>
      </c>
      <c r="AM796" s="104" t="str">
        <f>IF(BS_CONTROLE[[#This Row],[Entre - Estações]]=0, "-", BS_CONTROLE[[#This Row],[Entre - Estações]])</f>
        <v>ZXW-ZEV</v>
      </c>
      <c r="AN796" s="104" t="str">
        <f>IF(BS_CONTROLE[[#This Row],[SB]]=0, "-", BS_CONTROLE[[#This Row],[SB]])</f>
        <v>ZXWZEV</v>
      </c>
      <c r="AO796" s="104">
        <f>IF(BS_CONTROLE[[#This Row],[SUB]]=0, "-", BS_CONTROLE[[#This Row],[SUB]])</f>
        <v>92</v>
      </c>
      <c r="AP796" s="104">
        <f>BS_CONTROLE[[#This Row],[KM - Inicio]]</f>
        <v>83.7</v>
      </c>
      <c r="AQ796" s="104">
        <f>BS_CONTROLE[[#This Row],[KM - Inicio]]</f>
        <v>83.7</v>
      </c>
      <c r="AR796" s="107"/>
      <c r="AS796" s="107"/>
      <c r="AT796" s="107"/>
      <c r="AU796" s="135"/>
      <c r="AV796" s="135"/>
      <c r="AW796" s="14"/>
      <c r="AX796" s="14"/>
      <c r="AY796" s="160">
        <f t="shared" si="76"/>
        <v>0</v>
      </c>
      <c r="AZ796" s="151"/>
      <c r="BA796" s="108"/>
      <c r="BB796" s="10" t="str">
        <f>IFERROR(_xlfn.XLOOKUP(AI796, BS_ATIVIDADE[ATIVIDADE],BS_ATIVIDADE[UNIDADE] ), "*")</f>
        <v>BINÁRIO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Produção e Intervalo</v>
      </c>
      <c r="BR796" s="19">
        <f t="shared" si="79"/>
        <v>0</v>
      </c>
      <c r="BS796" s="19">
        <f t="shared" si="80"/>
        <v>0</v>
      </c>
      <c r="BT796" s="185" t="str">
        <f t="shared" si="81"/>
        <v/>
      </c>
    </row>
    <row r="797" spans="1:72">
      <c r="A797" s="47" t="str">
        <f t="shared" si="77"/>
        <v>THIAGO (TF-685)46083</v>
      </c>
      <c r="B797" s="101">
        <v>46083</v>
      </c>
      <c r="C797" s="134">
        <f>IF(BS_CONTROLE[[#This Row],[DATA]]="","",WEEKNUM(BS_CONTROLE[[#This Row],[DATA]]))</f>
        <v>10</v>
      </c>
      <c r="D797" s="103" t="s">
        <v>763</v>
      </c>
      <c r="E797" s="155">
        <v>793</v>
      </c>
      <c r="F797" s="125" t="s">
        <v>572</v>
      </c>
      <c r="G797" s="140" t="str">
        <f>IF(D797="","*",VLOOKUP(F797,BS_ATIVIDADE[],3,FALSE))</f>
        <v>AMV</v>
      </c>
      <c r="H797" s="105" t="s">
        <v>416</v>
      </c>
      <c r="I797" s="105" t="s">
        <v>416</v>
      </c>
      <c r="J797" s="104">
        <v>92</v>
      </c>
      <c r="K797" s="104">
        <v>91.94</v>
      </c>
      <c r="L797" s="104" t="s">
        <v>416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797" s="105">
        <v>0.41666666666666669</v>
      </c>
      <c r="P797" s="105">
        <v>0.10416666666666667</v>
      </c>
      <c r="Q797" s="104">
        <v>1</v>
      </c>
      <c r="R797" s="10" t="str">
        <f>IFERROR(_xlfn.XLOOKUP(F797, BS_ATIVIDADE[ATIVIDADE],BS_ATIVIDADE[UNIDADE] ), "*")</f>
        <v>Nº DE PEÇAS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1988</v>
      </c>
      <c r="W797" s="149" t="s">
        <v>2106</v>
      </c>
      <c r="X797" s="103" t="s">
        <v>791</v>
      </c>
      <c r="Y797" s="128"/>
      <c r="Z797" s="103"/>
      <c r="AA797" s="104" t="s">
        <v>416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PDM - AMV - JACARÉ</v>
      </c>
      <c r="AJ797" s="9" t="str">
        <f>IF(BS_CONTROLE[[#This Row],[Atividade]]=0, "-", BS_CONTROLE[[#This Row],[Atividade]])</f>
        <v>PDM - AMV - JACARÉ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ZXW-ZGP</v>
      </c>
      <c r="AN797" s="104" t="str">
        <f>IF(BS_CONTROLE[[#This Row],[SB]]=0, "-", BS_CONTROLE[[#This Row],[SB]])</f>
        <v>ZDCK892</v>
      </c>
      <c r="AO797" s="104">
        <f>IF(BS_CONTROLE[[#This Row],[SUB]]=0, "-", BS_CONTROLE[[#This Row],[SUB]])</f>
        <v>92</v>
      </c>
      <c r="AP797" s="104">
        <f>BS_CONTROLE[[#This Row],[KM - Inicio]]</f>
        <v>91.94</v>
      </c>
      <c r="AQ797" s="104">
        <f>BS_CONTROLE[[#This Row],[KM - Inicio]]</f>
        <v>91.94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PEÇAS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>
      <c r="A798" s="47" t="str">
        <f t="shared" si="77"/>
        <v>HUELTON (TP-725)46083</v>
      </c>
      <c r="B798" s="101">
        <v>46083</v>
      </c>
      <c r="C798" s="134">
        <f>IF(BS_CONTROLE[[#This Row],[DATA]]="","",WEEKNUM(BS_CONTROLE[[#This Row],[DATA]]))</f>
        <v>10</v>
      </c>
      <c r="D798" s="103" t="s">
        <v>715</v>
      </c>
      <c r="E798" s="155">
        <v>557</v>
      </c>
      <c r="F798" s="125" t="s">
        <v>598</v>
      </c>
      <c r="G798" s="140" t="str">
        <f>IF(D798="","*",VLOOKUP(F798,BS_ATIVIDADE[],3,FALSE))</f>
        <v>SOLDA</v>
      </c>
      <c r="H798" s="105" t="s">
        <v>416</v>
      </c>
      <c r="I798" s="105" t="s">
        <v>416</v>
      </c>
      <c r="J798" s="104">
        <v>92</v>
      </c>
      <c r="K798" s="104">
        <v>106.7</v>
      </c>
      <c r="L798" s="104" t="s">
        <v>416</v>
      </c>
      <c r="M798" s="126" t="s">
        <v>335</v>
      </c>
      <c r="N798" s="126" t="s">
        <v>337</v>
      </c>
      <c r="O798" s="105">
        <v>0.41666666666666669</v>
      </c>
      <c r="P798" s="105">
        <v>6.25E-2</v>
      </c>
      <c r="Q798" s="104">
        <v>1</v>
      </c>
      <c r="R798" s="10" t="str">
        <f>IFERROR(_xlfn.XLOOKUP(F798, BS_ATIVIDADE[ATIVIDADE],BS_ATIVIDADE[UNIDADE] ), "*")</f>
        <v>Nº DE SOLDA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04" t="s">
        <v>1699</v>
      </c>
      <c r="W798" s="149" t="s">
        <v>1060</v>
      </c>
      <c r="X798" s="103" t="s">
        <v>791</v>
      </c>
      <c r="Y798" s="128"/>
      <c r="Z798" s="103"/>
      <c r="AA798" s="104" t="s">
        <v>416</v>
      </c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PDM - SOLDA</v>
      </c>
      <c r="AJ798" s="9" t="str">
        <f>IF(BS_CONTROLE[[#This Row],[Atividade]]=0, "-", BS_CONTROLE[[#This Row],[Atividade]])</f>
        <v>PDM - SOLDA</v>
      </c>
      <c r="AK798" s="31" t="str">
        <f>BS_CONTROLE[[#This Row],[Local - Partida]]</f>
        <v>-</v>
      </c>
      <c r="AL798" s="31" t="str">
        <f>BS_CONTROLE[[#This Row],[Local - Encerramento]]</f>
        <v>-</v>
      </c>
      <c r="AM798" s="104" t="str">
        <f>IF(BS_CONTROLE[[#This Row],[Entre - Estações]]=0, "-", BS_CONTROLE[[#This Row],[Entre - Estações]])</f>
        <v>ZPT</v>
      </c>
      <c r="AN798" s="104" t="str">
        <f>IF(BS_CONTROLE[[#This Row],[SB]]=0, "-", BS_CONTROLE[[#This Row],[SB]])</f>
        <v>ZPT2</v>
      </c>
      <c r="AO798" s="104">
        <f>IF(BS_CONTROLE[[#This Row],[SUB]]=0, "-", BS_CONTROLE[[#This Row],[SUB]])</f>
        <v>92</v>
      </c>
      <c r="AP798" s="104">
        <f>BS_CONTROLE[[#This Row],[KM - Inicio]]</f>
        <v>106.7</v>
      </c>
      <c r="AQ798" s="104">
        <f>BS_CONTROLE[[#This Row],[KM - Inicio]]</f>
        <v>106.7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Nº DE SOLDA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>
      <c r="A799" s="47" t="str">
        <f t="shared" si="77"/>
        <v>EXPANSÃO TURMA 146083</v>
      </c>
      <c r="B799" s="101">
        <v>46083</v>
      </c>
      <c r="C799" s="134">
        <f>IF(BS_CONTROLE[[#This Row],[DATA]]="","",WEEKNUM(BS_CONTROLE[[#This Row],[DATA]]))</f>
        <v>10</v>
      </c>
      <c r="D799" s="103" t="s">
        <v>417</v>
      </c>
      <c r="E799" s="155">
        <v>650</v>
      </c>
      <c r="F799" s="125" t="s">
        <v>477</v>
      </c>
      <c r="G799" s="140" t="str">
        <f>IF(D799="","*",VLOOKUP(F799,BS_ATIVIDADE[],3,FALSE))</f>
        <v>EXPANSÃO</v>
      </c>
      <c r="H799" s="105" t="s">
        <v>416</v>
      </c>
      <c r="I799" s="105" t="s">
        <v>416</v>
      </c>
      <c r="J799" s="104">
        <v>30</v>
      </c>
      <c r="K799" s="104">
        <v>108.75</v>
      </c>
      <c r="L799" s="104">
        <v>109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99" s="126" t="s">
        <v>1954</v>
      </c>
      <c r="O799" s="105">
        <v>0.35416666666666669</v>
      </c>
      <c r="P799" s="105">
        <v>6.25E-2</v>
      </c>
      <c r="Q799" s="104">
        <v>1</v>
      </c>
      <c r="R799" s="10" t="str">
        <f>IFERROR(_xlfn.XLOOKUP(F799, BS_ATIVIDADE[ATIVIDADE],BS_ATIVIDADE[UNIDADE] ), "*")</f>
        <v>Nº DE SOLDA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99" s="104" t="s">
        <v>1118</v>
      </c>
      <c r="W799" s="149" t="s">
        <v>1060</v>
      </c>
      <c r="X799" s="103" t="s">
        <v>791</v>
      </c>
      <c r="Y799" s="128"/>
      <c r="Z799" s="103"/>
      <c r="AA799" s="104" t="s">
        <v>416</v>
      </c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EXPANSÃO - SOLDA</v>
      </c>
      <c r="AJ799" s="9" t="str">
        <f>IF(BS_CONTROLE[[#This Row],[Atividade]]=0, "-", BS_CONTROLE[[#This Row],[Atividade]])</f>
        <v>EXPANSÃO - SOLDA</v>
      </c>
      <c r="AK799" s="31" t="str">
        <f>BS_CONTROLE[[#This Row],[Local - Partida]]</f>
        <v>-</v>
      </c>
      <c r="AL799" s="31" t="str">
        <f>BS_CONTROLE[[#This Row],[Local - Encerramento]]</f>
        <v>-</v>
      </c>
      <c r="AM799" s="104" t="str">
        <f>IF(BS_CONTROLE[[#This Row],[Entre - Estações]]=0, "-", BS_CONTROLE[[#This Row],[Entre - Estações]])</f>
        <v>109-ZGM</v>
      </c>
      <c r="AN799" s="104" t="str">
        <f>IF(BS_CONTROLE[[#This Row],[SB]]=0, "-", BS_CONTROLE[[#This Row],[SB]])</f>
        <v>1101093/1101091</v>
      </c>
      <c r="AO799" s="104">
        <f>IF(BS_CONTROLE[[#This Row],[SUB]]=0, "-", BS_CONTROLE[[#This Row],[SUB]])</f>
        <v>30</v>
      </c>
      <c r="AP799" s="104">
        <f>BS_CONTROLE[[#This Row],[KM - Inicio]]</f>
        <v>108.75</v>
      </c>
      <c r="AQ799" s="104">
        <f>BS_CONTROLE[[#This Row],[KM - Inicio]]</f>
        <v>108.75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Nº DE SOLDA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>
      <c r="A800" s="47" t="str">
        <f t="shared" si="77"/>
        <v>LEANDRO (TP-727)46083</v>
      </c>
      <c r="B800" s="101">
        <v>46083</v>
      </c>
      <c r="C800" s="134">
        <f>IF(BS_CONTROLE[[#This Row],[DATA]]="","",WEEKNUM(BS_CONTROLE[[#This Row],[DATA]]))</f>
        <v>10</v>
      </c>
      <c r="D800" s="103" t="s">
        <v>739</v>
      </c>
      <c r="E800" s="155">
        <v>722</v>
      </c>
      <c r="F800" s="125" t="s">
        <v>602</v>
      </c>
      <c r="G800" s="140" t="str">
        <f>IF(D800="","*",VLOOKUP(F800,BS_ATIVIDADE[],3,FALSE))</f>
        <v>DORMENTE - SUBSTITUIÇÂO</v>
      </c>
      <c r="H800" s="105" t="s">
        <v>416</v>
      </c>
      <c r="I800" s="105" t="s">
        <v>416</v>
      </c>
      <c r="J800" s="104">
        <v>30</v>
      </c>
      <c r="K800" s="104">
        <v>112.7</v>
      </c>
      <c r="L800" s="104" t="s">
        <v>416</v>
      </c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0" s="126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0" s="105">
        <v>0.41666666666666669</v>
      </c>
      <c r="P800" s="105">
        <v>8.3333333333333329E-2</v>
      </c>
      <c r="Q800" s="104">
        <v>30</v>
      </c>
      <c r="R800" s="10" t="str">
        <f>IFERROR(_xlfn.XLOOKUP(F800, BS_ATIVIDADE[ATIVIDADE],BS_ATIVIDADE[UNIDADE] ), "*")</f>
        <v>Nº DE DORMENTES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0" s="104" t="s">
        <v>1988</v>
      </c>
      <c r="W800" s="149" t="s">
        <v>1131</v>
      </c>
      <c r="X800" s="103" t="s">
        <v>791</v>
      </c>
      <c r="Y800" s="128"/>
      <c r="Z800" s="103"/>
      <c r="AA800" s="104" t="s">
        <v>416</v>
      </c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PDM - SUBSTITUIÇÃO - DORMENTE</v>
      </c>
      <c r="AJ800" s="9" t="str">
        <f>IF(BS_CONTROLE[[#This Row],[Atividade]]=0, "-", BS_CONTROLE[[#This Row],[Atividade]])</f>
        <v>PDM - SUBSTITUIÇÃO - DORMENTE</v>
      </c>
      <c r="AK800" s="31" t="str">
        <f>BS_CONTROLE[[#This Row],[Local - Partida]]</f>
        <v>-</v>
      </c>
      <c r="AL800" s="31" t="str">
        <f>BS_CONTROLE[[#This Row],[Local - Encerramento]]</f>
        <v>-</v>
      </c>
      <c r="AM800" s="104" t="str">
        <f>IF(BS_CONTROLE[[#This Row],[Entre - Estações]]=0, "-", BS_CONTROLE[[#This Row],[Entre - Estações]])</f>
        <v>109-ZGM</v>
      </c>
      <c r="AN800" s="104">
        <f>IF(BS_CONTROLE[[#This Row],[SB]]=0, "-", BS_CONTROLE[[#This Row],[SB]])</f>
        <v>1131121</v>
      </c>
      <c r="AO800" s="104">
        <f>IF(BS_CONTROLE[[#This Row],[SUB]]=0, "-", BS_CONTROLE[[#This Row],[SUB]])</f>
        <v>30</v>
      </c>
      <c r="AP800" s="104">
        <f>BS_CONTROLE[[#This Row],[KM - Inicio]]</f>
        <v>112.7</v>
      </c>
      <c r="AQ800" s="104">
        <f>BS_CONTROLE[[#This Row],[KM - Inicio]]</f>
        <v>112.7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Nº DE DORMENTES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798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799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800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801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802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803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804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805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806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807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808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809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810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811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812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813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814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815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816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817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818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819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820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821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822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823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824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825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826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827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828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829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830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831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832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833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ref="AY836:AY899" si="82">IF(D836="","*",IFERROR(IF(ISODD(COUNT(AS836:AX836)),"ERRO",SUM((AT836-AS836),(AV836-AU836),(AX836-AW836))),"ERRO"))</f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ref="A837:A900" si="83">D837&amp;B837</f>
        <v/>
      </c>
      <c r="B837" s="101"/>
      <c r="C837" s="134" t="str">
        <f>IF(BS_CONTROLE[[#This Row],[DATA]]="","",WEEKNUM(BS_CONTROLE[[#This Row],[DATA]]))</f>
        <v/>
      </c>
      <c r="D837" s="103"/>
      <c r="E837" s="155">
        <v>834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82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ref="BQ837:BQ900" si="84">IF(AND(BR837&lt;1,BS837&lt;1),"Produção e Intervalo",IF(BR837&lt;1,"Intervalo",IF(BS837&lt;1,"Produção","Aderente")))</f>
        <v>Aderente</v>
      </c>
      <c r="BR837" s="19" t="str">
        <f t="shared" ref="BR837:BR900" si="85">IF(OR(B837="",F837=""),"*",AY837/P837)</f>
        <v>*</v>
      </c>
      <c r="BS837" s="19" t="str">
        <f t="shared" ref="BS837:BS900" si="86">IF(OR(B837="",F837=""),"*",BA837/Q837)</f>
        <v>*</v>
      </c>
      <c r="BT837" s="185" t="str">
        <f t="shared" ref="BT837:BT900" si="87">IF(BN837="","",SUBSTITUTE(BM837," ","")&amp;SUBSTITUTE(BN837," ",""))</f>
        <v/>
      </c>
    </row>
    <row r="838" spans="1:72">
      <c r="A838" s="47" t="str">
        <f t="shared" si="83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835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82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4"/>
        <v>Aderente</v>
      </c>
      <c r="BR838" s="19" t="str">
        <f t="shared" si="85"/>
        <v>*</v>
      </c>
      <c r="BS838" s="19" t="str">
        <f t="shared" si="86"/>
        <v>*</v>
      </c>
      <c r="BT838" s="185" t="str">
        <f t="shared" si="87"/>
        <v/>
      </c>
    </row>
    <row r="839" spans="1:72">
      <c r="A839" s="47" t="str">
        <f t="shared" si="83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836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82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4"/>
        <v>Aderente</v>
      </c>
      <c r="BR839" s="19" t="str">
        <f t="shared" si="85"/>
        <v>*</v>
      </c>
      <c r="BS839" s="19" t="str">
        <f t="shared" si="86"/>
        <v>*</v>
      </c>
      <c r="BT839" s="185" t="str">
        <f t="shared" si="87"/>
        <v/>
      </c>
    </row>
    <row r="840" spans="1:72">
      <c r="A840" s="47" t="str">
        <f t="shared" si="83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837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84"/>
        <v>Aderente</v>
      </c>
      <c r="BR840" s="19" t="str">
        <f t="shared" si="85"/>
        <v>*</v>
      </c>
      <c r="BS840" s="19" t="str">
        <f t="shared" si="86"/>
        <v>*</v>
      </c>
      <c r="BT840" s="185" t="str">
        <f t="shared" si="87"/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838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839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840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841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842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843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844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845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846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847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848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849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850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851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852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853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854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855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856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857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858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859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860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861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862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863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864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865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866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867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868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869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870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871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872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873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874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875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876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877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878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879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880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881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882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883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884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885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886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887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888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889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890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891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892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893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894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895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896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897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ref="AY900:AY963" si="88">IF(D900="","*",IFERROR(IF(ISODD(COUNT(AS900:AX900)),"ERRO",SUM((AT900-AS900),(AV900-AU900),(AX900-AW900))),"ERRO"))</f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ref="A901:A964" si="89">D901&amp;B901</f>
        <v/>
      </c>
      <c r="B901" s="101"/>
      <c r="C901" s="134" t="str">
        <f>IF(BS_CONTROLE[[#This Row],[DATA]]="","",WEEKNUM(BS_CONTROLE[[#This Row],[DATA]]))</f>
        <v/>
      </c>
      <c r="D901" s="103"/>
      <c r="E901" s="155">
        <v>898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8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ref="BQ901:BQ964" si="90">IF(AND(BR901&lt;1,BS901&lt;1),"Produção e Intervalo",IF(BR901&lt;1,"Intervalo",IF(BS901&lt;1,"Produção","Aderente")))</f>
        <v>Aderente</v>
      </c>
      <c r="BR901" s="19" t="str">
        <f t="shared" ref="BR901:BR964" si="91">IF(OR(B901="",F901=""),"*",AY901/P901)</f>
        <v>*</v>
      </c>
      <c r="BS901" s="19" t="str">
        <f t="shared" ref="BS901:BS964" si="92">IF(OR(B901="",F901=""),"*",BA901/Q901)</f>
        <v>*</v>
      </c>
      <c r="BT901" s="185" t="str">
        <f t="shared" ref="BT901:BT964" si="93">IF(BN901="","",SUBSTITUTE(BM901," ","")&amp;SUBSTITUTE(BN901," ",""))</f>
        <v/>
      </c>
    </row>
    <row r="902" spans="1:72">
      <c r="A902" s="47" t="str">
        <f t="shared" si="89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899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8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90"/>
        <v>Aderente</v>
      </c>
      <c r="BR902" s="19" t="str">
        <f t="shared" si="91"/>
        <v>*</v>
      </c>
      <c r="BS902" s="19" t="str">
        <f t="shared" si="92"/>
        <v>*</v>
      </c>
      <c r="BT902" s="185" t="str">
        <f t="shared" si="93"/>
        <v/>
      </c>
    </row>
    <row r="903" spans="1:72">
      <c r="A903" s="47" t="str">
        <f t="shared" si="89"/>
        <v/>
      </c>
      <c r="B903" s="101"/>
      <c r="C903" s="134" t="str">
        <f>IF(BS_CONTROLE[[#This Row],[DATA]]="","",WEEKNUM(BS_CONTROLE[[#This Row],[DATA]]))</f>
        <v/>
      </c>
      <c r="D903" s="103"/>
      <c r="E903" s="155">
        <v>900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8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90"/>
        <v>Aderente</v>
      </c>
      <c r="BR903" s="19" t="str">
        <f t="shared" si="91"/>
        <v>*</v>
      </c>
      <c r="BS903" s="19" t="str">
        <f t="shared" si="92"/>
        <v>*</v>
      </c>
      <c r="BT903" s="185" t="str">
        <f t="shared" si="93"/>
        <v/>
      </c>
    </row>
    <row r="904" spans="1:72">
      <c r="A904" s="47" t="str">
        <f t="shared" si="89"/>
        <v/>
      </c>
      <c r="B904" s="101"/>
      <c r="C904" s="134" t="str">
        <f>IF(BS_CONTROLE[[#This Row],[DATA]]="","",WEEKNUM(BS_CONTROLE[[#This Row],[DATA]]))</f>
        <v/>
      </c>
      <c r="D904" s="103"/>
      <c r="E904" s="155">
        <v>901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90"/>
        <v>Aderente</v>
      </c>
      <c r="BR904" s="19" t="str">
        <f t="shared" si="91"/>
        <v>*</v>
      </c>
      <c r="BS904" s="19" t="str">
        <f t="shared" si="92"/>
        <v>*</v>
      </c>
      <c r="BT904" s="185" t="str">
        <f t="shared" si="93"/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902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903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904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905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906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907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908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909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910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911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912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913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914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915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916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917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918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919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920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921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922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923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924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925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926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927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928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929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930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931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932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933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934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935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936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937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938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939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940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941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942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943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944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945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946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947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948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949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950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951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952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953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954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955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956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957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958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959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960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961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ref="AY964:AY998" si="94">IF(D964="","*",IFERROR(IF(ISODD(COUNT(AS964:AX964)),"ERRO",SUM((AT964-AS964),(AV964-AU964),(AX964-AW964))),"ERRO"))</f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ref="A965:A998" si="95">D965&amp;B965</f>
        <v/>
      </c>
      <c r="B965" s="101"/>
      <c r="C965" s="134" t="str">
        <f>IF(BS_CONTROLE[[#This Row],[DATA]]="","",WEEKNUM(BS_CONTROLE[[#This Row],[DATA]]))</f>
        <v/>
      </c>
      <c r="D965" s="103"/>
      <c r="E965" s="155">
        <v>962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4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ref="BQ965:BQ998" si="96">IF(AND(BR965&lt;1,BS965&lt;1),"Produção e Intervalo",IF(BR965&lt;1,"Intervalo",IF(BS965&lt;1,"Produção","Aderente")))</f>
        <v>Aderente</v>
      </c>
      <c r="BR965" s="19" t="str">
        <f t="shared" ref="BR965:BR998" si="97">IF(OR(B965="",F965=""),"*",AY965/P965)</f>
        <v>*</v>
      </c>
      <c r="BS965" s="19" t="str">
        <f t="shared" ref="BS965:BS998" si="98">IF(OR(B965="",F965=""),"*",BA965/Q965)</f>
        <v>*</v>
      </c>
      <c r="BT965" s="185" t="str">
        <f t="shared" ref="BT965:BT998" si="99">IF(BN965="","",SUBSTITUTE(BM965," ","")&amp;SUBSTITUTE(BN965," ",""))</f>
        <v/>
      </c>
    </row>
    <row r="966" spans="1:72">
      <c r="A966" s="47" t="str">
        <f t="shared" si="95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963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4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6"/>
        <v>Aderente</v>
      </c>
      <c r="BR966" s="19" t="str">
        <f t="shared" si="97"/>
        <v>*</v>
      </c>
      <c r="BS966" s="19" t="str">
        <f t="shared" si="98"/>
        <v>*</v>
      </c>
      <c r="BT966" s="185" t="str">
        <f t="shared" si="99"/>
        <v/>
      </c>
    </row>
    <row r="967" spans="1:72">
      <c r="A967" s="47" t="str">
        <f t="shared" si="95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964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94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6"/>
        <v>Aderente</v>
      </c>
      <c r="BR967" s="19" t="str">
        <f t="shared" si="97"/>
        <v>*</v>
      </c>
      <c r="BS967" s="19" t="str">
        <f t="shared" si="98"/>
        <v>*</v>
      </c>
      <c r="BT967" s="185" t="str">
        <f t="shared" si="99"/>
        <v/>
      </c>
    </row>
    <row r="968" spans="1:72">
      <c r="A968" s="47" t="str">
        <f t="shared" si="95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965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6"/>
        <v>Aderente</v>
      </c>
      <c r="BR968" s="19" t="str">
        <f t="shared" si="97"/>
        <v>*</v>
      </c>
      <c r="BS968" s="19" t="str">
        <f t="shared" si="98"/>
        <v>*</v>
      </c>
      <c r="BT968" s="185" t="str">
        <f t="shared" si="99"/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966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967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968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969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970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971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972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973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974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975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976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977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978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979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980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981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982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983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984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985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986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987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988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989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990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991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992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993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994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995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215" t="str">
        <f>D999&amp;B999</f>
        <v/>
      </c>
      <c r="B999" s="216"/>
      <c r="C999" s="217" t="str">
        <f>IF(BS_CONTROLE[[#This Row],[DATA]]="","",WEEKNUM(BS_CONTROLE[[#This Row],[DATA]]))</f>
        <v/>
      </c>
      <c r="D999" s="207"/>
      <c r="E999" s="208"/>
      <c r="F999" s="209"/>
      <c r="G999" s="218" t="str">
        <f>IF(D999="","*",VLOOKUP(F999,BS_ATIVIDADE[],3,FALSE))</f>
        <v>*</v>
      </c>
      <c r="H999" s="219"/>
      <c r="I999" s="219"/>
      <c r="J999" s="220"/>
      <c r="K999" s="220"/>
      <c r="L999" s="211"/>
      <c r="M999" s="22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22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221"/>
      <c r="P999" s="221"/>
      <c r="Q999" s="211"/>
      <c r="R999" s="222" t="str">
        <f>IFERROR(_xlfn.XLOOKUP(F999, BS_ATIVIDADE[ATIVIDADE],BS_ATIVIDADE[UNIDADE] ), "*")</f>
        <v>*</v>
      </c>
      <c r="S999" s="209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209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223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211"/>
      <c r="W999" s="211"/>
      <c r="X999" s="224"/>
      <c r="Y999" s="225"/>
      <c r="Z999" s="224"/>
      <c r="AA999" s="211"/>
      <c r="AB999" s="212"/>
      <c r="AC999" s="212"/>
      <c r="AD999" s="213"/>
      <c r="AE999" s="211"/>
      <c r="AF999" s="211"/>
      <c r="AG999" s="220"/>
      <c r="AH999" s="226"/>
      <c r="AI999" s="227" t="str">
        <f>IF(BS_CONTROLE[[#This Row],[Atividade]]=0, "-", BS_CONTROLE[[#This Row],[Atividade]])</f>
        <v>-</v>
      </c>
      <c r="AJ999" s="228" t="str">
        <f>IF(BS_CONTROLE[[#This Row],[Atividade]]=0, "-", BS_CONTROLE[[#This Row],[Atividade]])</f>
        <v>-</v>
      </c>
      <c r="AK999" s="229">
        <f>BS_CONTROLE[[#This Row],[Local - Partida]]</f>
        <v>0</v>
      </c>
      <c r="AL999" s="229">
        <f>BS_CONTROLE[[#This Row],[Local - Encerramento]]</f>
        <v>0</v>
      </c>
      <c r="AM999" s="230" t="str">
        <f>IF(BS_CONTROLE[[#This Row],[Entre - Estações]]=0, "-", BS_CONTROLE[[#This Row],[Entre - Estações]])</f>
        <v>-</v>
      </c>
      <c r="AN999" s="231" t="str">
        <f>IF(BS_CONTROLE[[#This Row],[SB]]=0, "-", BS_CONTROLE[[#This Row],[SB]])</f>
        <v>-</v>
      </c>
      <c r="AO999" s="211" t="str">
        <f>IF(BS_CONTROLE[[#This Row],[SUB]]=0, "-", BS_CONTROLE[[#This Row],[SUB]])</f>
        <v>-</v>
      </c>
      <c r="AP999" s="211">
        <f>BS_CONTROLE[[#This Row],[KM - Inicio]]</f>
        <v>0</v>
      </c>
      <c r="AQ999" s="211">
        <f>BS_CONTROLE[[#This Row],[KM - Inicio]]</f>
        <v>0</v>
      </c>
      <c r="AR999" s="232"/>
      <c r="AS999" s="232"/>
      <c r="AT999" s="232"/>
      <c r="AU999" s="233"/>
      <c r="AV999" s="233"/>
      <c r="AW999" s="233"/>
      <c r="AX999" s="233"/>
      <c r="AY999" s="234" t="str">
        <f>IF(D999="","*",IFERROR(IF(ISODD(COUNT(AS999:AX999)),"ERRO",SUM((AT999-AS999),(AV999-AU999),(AX999-AW999))),"ERRO"))</f>
        <v>*</v>
      </c>
      <c r="AZ999" s="235"/>
      <c r="BA999" s="236"/>
      <c r="BB999" s="222" t="str">
        <f>IFERROR(_xlfn.XLOOKUP(AI999, BS_ATIVIDADE[ATIVIDADE],BS_ATIVIDADE[UNIDADE] ), "*")</f>
        <v>*</v>
      </c>
      <c r="BC999" s="237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237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223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231">
        <f>BS_CONTROLE[[#This Row],[Responsavel pelo boletim]]</f>
        <v>0</v>
      </c>
      <c r="BG999" s="238"/>
      <c r="BH999" s="239"/>
      <c r="BI999" s="239"/>
      <c r="BJ999" s="239" t="s">
        <v>2107</v>
      </c>
      <c r="BK999" s="240"/>
      <c r="BL999" s="238"/>
      <c r="BM999" s="241"/>
      <c r="BN999" s="241"/>
      <c r="BO999" s="241"/>
      <c r="BP999" s="242"/>
      <c r="BQ999" s="243" t="str">
        <f>IF(AND(BR999&lt;1,BS999&lt;1),"Produção e Intervalo",IF(BR999&lt;1,"Intervalo",IF(BS999&lt;1,"Produção","Aderente")))</f>
        <v>Aderente</v>
      </c>
      <c r="BR999" s="215" t="str">
        <f>IF(OR(B999="",F999=""),"*",AY999/P999)</f>
        <v>*</v>
      </c>
      <c r="BS999" s="215" t="str">
        <f>IF(OR(B999="",F999=""),"*",BA999/Q999)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998">
    <cfRule type="cellIs" dxfId="171" priority="54020" operator="equal">
      <formula>"OPORTUNIDADE"</formula>
    </cfRule>
  </conditionalFormatting>
  <conditionalFormatting sqref="Y6:Z27 Y29:Z998">
    <cfRule type="cellIs" dxfId="170" priority="11606" operator="equal">
      <formula>"NÃO"</formula>
    </cfRule>
    <cfRule type="cellIs" dxfId="169" priority="11607" operator="equal">
      <formula>"SIM"</formula>
    </cfRule>
  </conditionalFormatting>
  <conditionalFormatting sqref="AZ6:AZ999">
    <cfRule type="expression" dxfId="168" priority="54062">
      <formula>#REF!=1</formula>
    </cfRule>
  </conditionalFormatting>
  <conditionalFormatting sqref="BE6:BE999 U6:U999 AY6:AY999">
    <cfRule type="cellIs" dxfId="167" priority="54046" operator="equal">
      <formula>"ERRO"</formula>
    </cfRule>
  </conditionalFormatting>
  <conditionalFormatting sqref="BQ6:BQ999">
    <cfRule type="cellIs" dxfId="166" priority="54041" operator="equal">
      <formula>"Produção e Intervalo"</formula>
    </cfRule>
    <cfRule type="cellIs" dxfId="165" priority="54042" operator="equal">
      <formula>"Aderente"</formula>
    </cfRule>
    <cfRule type="cellIs" dxfId="164" priority="54043" operator="equal">
      <formula>"Intervalo"</formula>
    </cfRule>
    <cfRule type="cellIs" dxfId="163" priority="54044" operator="equal">
      <formula>"Produção"</formula>
    </cfRule>
    <cfRule type="cellIs" dxfId="162" priority="54045" operator="equal">
      <formula>"ERRO"</formula>
    </cfRule>
  </conditionalFormatting>
  <conditionalFormatting sqref="BR6:BS999">
    <cfRule type="cellIs" dxfId="161" priority="54023" operator="equal">
      <formula>"*"</formula>
    </cfRule>
    <cfRule type="cellIs" dxfId="160" priority="54024" operator="greaterThanOrEqual">
      <formula>1</formula>
    </cfRule>
    <cfRule type="cellIs" dxfId="159" priority="54025" operator="lessThan">
      <formula>1</formula>
    </cfRule>
  </conditionalFormatting>
  <conditionalFormatting sqref="BP765:BP998 BP6:BP376 BP378:BP737 BP750 BP746:BP747 BP743 BP739:BP741 BP752:BP763">
    <cfRule type="iconSet" priority="60811">
      <iconSet showValue="0">
        <cfvo type="percent" val="0"/>
        <cfvo type="num" val="1"/>
        <cfvo type="num" val="1" gte="0"/>
      </iconSet>
    </cfRule>
  </conditionalFormatting>
  <conditionalFormatting sqref="BK766:BK768 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70:BK998">
    <cfRule type="iconSet" priority="6081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49" operator="equal">
      <formula>"OPORTUNIDADE"</formula>
    </cfRule>
  </conditionalFormatting>
  <conditionalFormatting sqref="Z28">
    <cfRule type="cellIs" dxfId="157" priority="147" operator="equal">
      <formula>"NÃO"</formula>
    </cfRule>
    <cfRule type="cellIs" dxfId="156" priority="148" operator="equal">
      <formula>"SIM"</formula>
    </cfRule>
  </conditionalFormatting>
  <conditionalFormatting sqref="Y28">
    <cfRule type="cellIs" dxfId="155" priority="146" operator="equal">
      <formula>"OPORTUNIDADE"</formula>
    </cfRule>
  </conditionalFormatting>
  <conditionalFormatting sqref="Y28">
    <cfRule type="cellIs" dxfId="154" priority="144" operator="equal">
      <formula>"NÃO"</formula>
    </cfRule>
    <cfRule type="cellIs" dxfId="153" priority="145" operator="equal">
      <formula>"SIM"</formula>
    </cfRule>
  </conditionalFormatting>
  <conditionalFormatting sqref="BK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6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6:BH999">
    <cfRule type="iconSet" priority="61071">
      <iconSet showValue="0">
        <cfvo type="percent" val="0"/>
        <cfvo type="num" val="1"/>
        <cfvo type="num" val="1" gte="0"/>
      </iconSet>
    </cfRule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BI6:BI999">
    <cfRule type="iconSet" priority="61075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998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998" xr:uid="{5660C63F-E48A-4B22-8676-2173D1C5D5AE}">
      <formula1>IMPCAUSADOR</formula1>
    </dataValidation>
    <dataValidation type="list" allowBlank="1" showInputMessage="1" showErrorMessage="1" sqref="J1099:J1048576 J2:J998" xr:uid="{E496B56B-23A3-4900-AB8F-94B380BE4359}">
      <formula1>SUBs</formula1>
    </dataValidation>
    <dataValidation type="list" allowBlank="1" showInputMessage="1" showErrorMessage="1" sqref="BO145 BN6:BN276 BN278:BN514 BO588 BN516:BN99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998" xr:uid="{7391AC6D-C580-4061-B728-AD9EF3561BCA}">
      <formula1>INDIRECT(BT6)</formula1>
    </dataValidation>
    <dataValidation allowBlank="1" showInputMessage="1" showErrorMessage="1" sqref="S6:T999 BC1:BC1048576" xr:uid="{D50C8F1C-1457-4B16-BCED-8805920651BE}"/>
    <dataValidation type="list" allowBlank="1" showInputMessage="1" showErrorMessage="1" sqref="BD6:BD999" xr:uid="{2BE53FF9-2AB3-404D-B4FC-AC274515B234}">
      <formula1>GERENCIA</formula1>
    </dataValidation>
    <dataValidation type="list" allowBlank="1" showInputMessage="1" showErrorMessage="1" sqref="D6:D9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AZ6:AZ999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AB6:AB999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AC6:AC999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Y6:Y999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Z6:Z999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X6:X999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AI6:AI999 F6:F999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2108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2109</v>
      </c>
      <c r="C4" s="156" t="s">
        <v>2110</v>
      </c>
      <c r="D4" s="156" t="s">
        <v>2111</v>
      </c>
      <c r="E4" s="156" t="s">
        <v>2112</v>
      </c>
      <c r="F4" s="156" t="s">
        <v>4</v>
      </c>
      <c r="G4" s="156" t="s">
        <v>2113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2114</v>
      </c>
      <c r="C6" s="157">
        <v>407867</v>
      </c>
      <c r="D6" s="157" t="s">
        <v>2115</v>
      </c>
      <c r="E6" s="157" t="s">
        <v>650</v>
      </c>
      <c r="F6" s="157" t="s">
        <v>2116</v>
      </c>
      <c r="G6" s="158"/>
    </row>
    <row r="7" spans="2:7">
      <c r="B7" s="177" t="s">
        <v>2117</v>
      </c>
      <c r="C7" s="177">
        <v>293644</v>
      </c>
      <c r="D7" s="177" t="s">
        <v>2118</v>
      </c>
      <c r="E7" s="177" t="s">
        <v>650</v>
      </c>
      <c r="F7" s="177" t="s">
        <v>2116</v>
      </c>
      <c r="G7" s="178" t="s">
        <v>2119</v>
      </c>
    </row>
    <row r="8" spans="2:7">
      <c r="B8" s="157" t="s">
        <v>2120</v>
      </c>
      <c r="C8" s="157">
        <v>256790</v>
      </c>
      <c r="D8" s="157" t="s">
        <v>2121</v>
      </c>
      <c r="E8" s="157" t="s">
        <v>651</v>
      </c>
      <c r="F8" s="157" t="s">
        <v>2122</v>
      </c>
      <c r="G8" s="158">
        <v>46357</v>
      </c>
    </row>
    <row r="9" spans="2:7" ht="29.25">
      <c r="B9" s="157" t="s">
        <v>2123</v>
      </c>
      <c r="C9" s="157"/>
      <c r="D9" s="157"/>
      <c r="E9" s="157" t="s">
        <v>651</v>
      </c>
      <c r="F9" s="157" t="s">
        <v>2122</v>
      </c>
      <c r="G9" s="158" t="s">
        <v>2124</v>
      </c>
    </row>
    <row r="10" spans="2:7">
      <c r="B10" s="157" t="s">
        <v>2125</v>
      </c>
      <c r="C10" s="157">
        <v>265193</v>
      </c>
      <c r="D10" s="157" t="s">
        <v>2126</v>
      </c>
      <c r="E10" s="157" t="s">
        <v>652</v>
      </c>
      <c r="F10" s="157" t="s">
        <v>54</v>
      </c>
      <c r="G10" s="157" t="s">
        <v>2127</v>
      </c>
    </row>
    <row r="11" spans="2:7">
      <c r="B11" s="157" t="s">
        <v>2128</v>
      </c>
      <c r="C11" s="157">
        <v>293716</v>
      </c>
      <c r="D11" s="157" t="s">
        <v>2129</v>
      </c>
      <c r="E11" s="157" t="s">
        <v>652</v>
      </c>
      <c r="F11" s="157" t="s">
        <v>54</v>
      </c>
      <c r="G11" s="158">
        <v>46204</v>
      </c>
    </row>
    <row r="12" spans="2:7">
      <c r="B12" s="157" t="s">
        <v>2130</v>
      </c>
      <c r="C12" s="157">
        <v>257258</v>
      </c>
      <c r="D12" s="157" t="s">
        <v>2131</v>
      </c>
      <c r="E12" s="157" t="s">
        <v>653</v>
      </c>
      <c r="F12" s="157" t="s">
        <v>71</v>
      </c>
      <c r="G12" s="158">
        <v>46327</v>
      </c>
    </row>
    <row r="13" spans="2:7" ht="29.25">
      <c r="B13" s="157" t="s">
        <v>2132</v>
      </c>
      <c r="C13" s="157">
        <v>371147</v>
      </c>
      <c r="D13" s="157" t="s">
        <v>2133</v>
      </c>
      <c r="E13" s="157" t="s">
        <v>653</v>
      </c>
      <c r="F13" s="157" t="s">
        <v>71</v>
      </c>
      <c r="G13" s="157" t="s">
        <v>2127</v>
      </c>
    </row>
    <row r="14" spans="2:7">
      <c r="B14" s="157" t="s">
        <v>2134</v>
      </c>
      <c r="C14" s="157">
        <v>259230</v>
      </c>
      <c r="D14" s="157" t="s">
        <v>2135</v>
      </c>
      <c r="E14" s="157" t="s">
        <v>653</v>
      </c>
      <c r="F14" s="157" t="s">
        <v>71</v>
      </c>
      <c r="G14" s="158">
        <v>45992</v>
      </c>
    </row>
    <row r="15" spans="2:7">
      <c r="B15" s="157" t="s">
        <v>2136</v>
      </c>
      <c r="C15" s="157">
        <v>370705</v>
      </c>
      <c r="D15" s="157"/>
      <c r="E15" s="157" t="s">
        <v>653</v>
      </c>
      <c r="F15" s="157" t="s">
        <v>71</v>
      </c>
      <c r="G15" s="157" t="s">
        <v>2127</v>
      </c>
    </row>
    <row r="16" spans="2:7" ht="29.25">
      <c r="B16" s="157" t="s">
        <v>2137</v>
      </c>
      <c r="C16" s="157">
        <v>258542</v>
      </c>
      <c r="D16" s="157" t="s">
        <v>2138</v>
      </c>
      <c r="E16" s="157" t="s">
        <v>654</v>
      </c>
      <c r="F16" s="157" t="s">
        <v>335</v>
      </c>
      <c r="G16" s="158">
        <v>45962</v>
      </c>
    </row>
    <row r="17" spans="2:7" ht="29.25">
      <c r="B17" s="157" t="s">
        <v>2139</v>
      </c>
      <c r="C17" s="157">
        <v>257050</v>
      </c>
      <c r="D17" s="157" t="s">
        <v>2140</v>
      </c>
      <c r="E17" s="157" t="s">
        <v>654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2141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509</v>
      </c>
      <c r="C4" s="159" t="s">
        <v>2142</v>
      </c>
      <c r="D4" s="159" t="s">
        <v>2143</v>
      </c>
      <c r="E4" s="159" t="s">
        <v>2144</v>
      </c>
      <c r="F4" s="156" t="s">
        <v>2145</v>
      </c>
      <c r="G4" s="159" t="s">
        <v>2146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650</v>
      </c>
      <c r="C6" s="162">
        <v>9341</v>
      </c>
      <c r="D6" s="163">
        <v>46055</v>
      </c>
      <c r="E6" s="162">
        <v>8.5</v>
      </c>
      <c r="F6" s="164" t="s">
        <v>2147</v>
      </c>
      <c r="G6" s="162"/>
    </row>
    <row r="7" spans="2:7" ht="19.5" customHeight="1">
      <c r="B7" s="162" t="s">
        <v>651</v>
      </c>
      <c r="C7" s="162">
        <v>7629</v>
      </c>
      <c r="D7" s="163">
        <v>46076</v>
      </c>
      <c r="E7" s="162">
        <v>10000</v>
      </c>
      <c r="F7" s="164" t="s">
        <v>2148</v>
      </c>
      <c r="G7" s="162"/>
    </row>
    <row r="8" spans="2:7" ht="19.5" customHeight="1">
      <c r="B8" s="162" t="s">
        <v>652</v>
      </c>
      <c r="C8" s="162">
        <v>7694</v>
      </c>
      <c r="D8" s="163">
        <v>46076</v>
      </c>
      <c r="E8" s="162">
        <v>6900</v>
      </c>
      <c r="F8" s="164" t="s">
        <v>2147</v>
      </c>
      <c r="G8" s="162"/>
    </row>
    <row r="9" spans="2:7" ht="19.5" customHeight="1">
      <c r="B9" s="162" t="s">
        <v>653</v>
      </c>
      <c r="C9" s="162">
        <v>7663</v>
      </c>
      <c r="D9" s="163">
        <v>46077</v>
      </c>
      <c r="E9" s="162">
        <v>8000</v>
      </c>
      <c r="F9" s="164" t="s">
        <v>2149</v>
      </c>
      <c r="G9" s="162" t="s">
        <v>2150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2147</v>
      </c>
      <c r="G10" s="162"/>
    </row>
    <row r="11" spans="2:7" ht="19.5" customHeight="1">
      <c r="B11" s="162" t="s">
        <v>2151</v>
      </c>
      <c r="C11" s="162">
        <v>9038</v>
      </c>
      <c r="D11" s="163">
        <v>46076</v>
      </c>
      <c r="E11" s="162">
        <v>8698</v>
      </c>
      <c r="F11" s="164" t="s">
        <v>2152</v>
      </c>
      <c r="G11" s="162"/>
    </row>
    <row r="12" spans="2:7" ht="19.5" customHeight="1">
      <c r="B12" s="162" t="s">
        <v>575</v>
      </c>
      <c r="C12" s="162" t="s">
        <v>2153</v>
      </c>
      <c r="D12" s="163">
        <v>46066</v>
      </c>
      <c r="E12" s="162">
        <v>9500</v>
      </c>
      <c r="F12" s="164" t="s">
        <v>2154</v>
      </c>
      <c r="G12" s="162"/>
    </row>
    <row r="13" spans="2:7" ht="19.5" customHeight="1">
      <c r="B13" s="162" t="s">
        <v>575</v>
      </c>
      <c r="C13" s="162" t="s">
        <v>2155</v>
      </c>
      <c r="D13" s="163">
        <v>46066</v>
      </c>
      <c r="E13" s="162">
        <v>10500</v>
      </c>
      <c r="F13" s="164" t="s">
        <v>2154</v>
      </c>
      <c r="G13" s="162"/>
    </row>
    <row r="14" spans="2:7" ht="19.5" customHeight="1">
      <c r="B14" s="162" t="s">
        <v>575</v>
      </c>
      <c r="C14" s="162" t="s">
        <v>2156</v>
      </c>
      <c r="D14" s="163">
        <v>46066</v>
      </c>
      <c r="E14" s="162">
        <v>9000</v>
      </c>
      <c r="F14" s="164" t="s">
        <v>2154</v>
      </c>
      <c r="G14" s="162"/>
    </row>
    <row r="15" spans="2:7" ht="19.5" customHeight="1">
      <c r="B15" s="162" t="s">
        <v>667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667</v>
      </c>
      <c r="C16" s="162"/>
      <c r="D16" s="162"/>
      <c r="E16" s="162"/>
      <c r="F16" s="162"/>
      <c r="G16" s="162"/>
    </row>
    <row r="17" spans="2:7" ht="19.5" customHeight="1">
      <c r="B17" s="162" t="s">
        <v>667</v>
      </c>
      <c r="C17" s="162"/>
      <c r="D17" s="162"/>
      <c r="E17" s="162"/>
      <c r="F17" s="162"/>
      <c r="G17" s="162"/>
    </row>
    <row r="18" spans="2:7" ht="19.5" customHeight="1">
      <c r="B18" s="162" t="s">
        <v>667</v>
      </c>
      <c r="C18" s="162"/>
      <c r="D18" s="162"/>
      <c r="E18" s="162"/>
      <c r="F18" s="162"/>
      <c r="G18" s="162"/>
    </row>
    <row r="19" spans="2:7" ht="19.5" customHeight="1">
      <c r="B19" s="162" t="s">
        <v>666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666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669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669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669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669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779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2157</v>
      </c>
      <c r="D5" s="278"/>
      <c r="E5" s="278"/>
      <c r="F5" s="278"/>
      <c r="G5" s="278"/>
      <c r="H5" s="278"/>
      <c r="I5" s="278"/>
      <c r="J5" s="279"/>
      <c r="K5" s="280" t="s">
        <v>2158</v>
      </c>
      <c r="L5" s="281"/>
      <c r="M5" s="281"/>
      <c r="N5" s="281"/>
      <c r="O5" s="282" t="s">
        <v>2159</v>
      </c>
      <c r="P5" s="283"/>
    </row>
    <row r="6" spans="1:16" s="73" customFormat="1" ht="15" customHeight="1">
      <c r="A6" s="65" t="s">
        <v>2160</v>
      </c>
      <c r="B6" s="74" t="s">
        <v>2161</v>
      </c>
      <c r="C6" s="75" t="s">
        <v>995</v>
      </c>
      <c r="D6" s="76" t="s">
        <v>996</v>
      </c>
      <c r="E6" s="75" t="s">
        <v>2162</v>
      </c>
      <c r="F6" s="75" t="s">
        <v>986</v>
      </c>
      <c r="G6" s="75" t="s">
        <v>990</v>
      </c>
      <c r="H6" s="114" t="s">
        <v>434</v>
      </c>
      <c r="I6" s="77" t="s">
        <v>991</v>
      </c>
      <c r="J6" s="77" t="s">
        <v>992</v>
      </c>
      <c r="K6" s="78" t="s">
        <v>986</v>
      </c>
      <c r="L6" s="78" t="s">
        <v>2163</v>
      </c>
      <c r="M6" s="79" t="s">
        <v>434</v>
      </c>
      <c r="N6" s="80" t="s">
        <v>990</v>
      </c>
      <c r="O6" s="154" t="s">
        <v>1033</v>
      </c>
      <c r="P6" s="132" t="s">
        <v>2164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e">
        <f>IF(SP_SUL!#REF!="","*",SP_SUL!#REF!)</f>
        <v>#REF!</v>
      </c>
      <c r="B741" s="82" t="e">
        <f>IF(SP_SUL!#REF!="","*",SP_SUL!#REF!)</f>
        <v>#REF!</v>
      </c>
      <c r="C741" s="82" t="e">
        <f>IF(SP_SUL!#REF!="","*",SP_SUL!#REF!)</f>
        <v>#REF!</v>
      </c>
      <c r="D741" s="82" t="e">
        <f>IF(SP_SUL!#REF!="","*",SP_SUL!#REF!)</f>
        <v>#REF!</v>
      </c>
      <c r="E741" s="82" t="e">
        <f>IF(SP_SUL!#REF!="","*",SP_SUL!#REF!)</f>
        <v>#REF!</v>
      </c>
      <c r="F741" s="82" t="e">
        <f>IF(SP_SUL!#REF!="","*",SP_SUL!#REF!)</f>
        <v>#REF!</v>
      </c>
      <c r="G741" s="82" t="e">
        <f>IF(SP_SUL!#REF!="","*",SP_SUL!#REF!)</f>
        <v>#REF!</v>
      </c>
      <c r="H741" s="115" t="e">
        <f>IF(SP_SUL!#REF!="","*",SP_SUL!#REF!)</f>
        <v>#REF!</v>
      </c>
      <c r="I741" s="112" t="e">
        <f>IF(SP_SUL!#REF!="","*",SP_SUL!#REF!)</f>
        <v>#REF!</v>
      </c>
      <c r="J741" s="112" t="e">
        <f>IF(SP_SUL!#REF!="","*",SP_SUL!#REF!)</f>
        <v>#REF!</v>
      </c>
      <c r="K741" s="82" t="e">
        <f>IF(SP_SUL!#REF!="","*",SP_SUL!#REF!)</f>
        <v>#REF!</v>
      </c>
      <c r="L741" s="82" t="e">
        <f>IF(SP_SUL!#REF!="","*",SP_SUL!#REF!)</f>
        <v>#REF!</v>
      </c>
      <c r="M741" s="82" t="e">
        <f>IF(SP_SUL!#REF!="","*",SP_SUL!#REF!)</f>
        <v>#REF!</v>
      </c>
      <c r="N741" s="82" t="e">
        <f>IF(SP_SUL!#REF!="","*",SP_SUL!#REF!)</f>
        <v>#REF!</v>
      </c>
      <c r="O741" s="109" t="e">
        <f>IF(SP_SUL!#REF!="","*",SP_SUL!#REF!)</f>
        <v>#REF!</v>
      </c>
      <c r="P741" s="145" t="e">
        <f>IF($A$2=1,IF(SP_SUL!#REF!="","*",SP_SUL!#REF!),IF(SP_SUL!#REF!="","*",SP_SUL!#REF!))</f>
        <v>#REF!</v>
      </c>
    </row>
    <row r="742" spans="1:16" hidden="1">
      <c r="A742" s="81" t="e">
        <f>IF(SP_SUL!#REF!="","*",SP_SUL!#REF!)</f>
        <v>#REF!</v>
      </c>
      <c r="B742" s="82" t="e">
        <f>IF(SP_SUL!#REF!="","*",SP_SUL!#REF!)</f>
        <v>#REF!</v>
      </c>
      <c r="C742" s="82" t="e">
        <f>IF(SP_SUL!#REF!="","*",SP_SUL!#REF!)</f>
        <v>#REF!</v>
      </c>
      <c r="D742" s="82" t="e">
        <f>IF(SP_SUL!#REF!="","*",SP_SUL!#REF!)</f>
        <v>#REF!</v>
      </c>
      <c r="E742" s="82" t="e">
        <f>IF(SP_SUL!#REF!="","*",SP_SUL!#REF!)</f>
        <v>#REF!</v>
      </c>
      <c r="F742" s="82" t="e">
        <f>IF(SP_SUL!#REF!="","*",SP_SUL!#REF!)</f>
        <v>#REF!</v>
      </c>
      <c r="G742" s="82" t="e">
        <f>IF(SP_SUL!#REF!="","*",SP_SUL!#REF!)</f>
        <v>#REF!</v>
      </c>
      <c r="H742" s="115" t="e">
        <f>IF(SP_SUL!#REF!="","*",SP_SUL!#REF!)</f>
        <v>#REF!</v>
      </c>
      <c r="I742" s="112" t="e">
        <f>IF(SP_SUL!#REF!="","*",SP_SUL!#REF!)</f>
        <v>#REF!</v>
      </c>
      <c r="J742" s="112" t="e">
        <f>IF(SP_SUL!#REF!="","*",SP_SUL!#REF!)</f>
        <v>#REF!</v>
      </c>
      <c r="K742" s="82" t="e">
        <f>IF(SP_SUL!#REF!="","*",SP_SUL!#REF!)</f>
        <v>#REF!</v>
      </c>
      <c r="L742" s="82" t="e">
        <f>IF(SP_SUL!#REF!="","*",SP_SUL!#REF!)</f>
        <v>#REF!</v>
      </c>
      <c r="M742" s="82" t="e">
        <f>IF(SP_SUL!#REF!="","*",SP_SUL!#REF!)</f>
        <v>#REF!</v>
      </c>
      <c r="N742" s="82" t="e">
        <f>IF(SP_SUL!#REF!="","*",SP_SUL!#REF!)</f>
        <v>#REF!</v>
      </c>
      <c r="O742" s="109" t="e">
        <f>IF(SP_SUL!#REF!="","*",SP_SUL!#REF!)</f>
        <v>#REF!</v>
      </c>
      <c r="P742" s="145" t="e">
        <f>IF($A$2=1,IF(SP_SUL!#REF!="","*",SP_SUL!#REF!),IF(SP_SUL!#REF!="","*",SP_SUL!#REF!))</f>
        <v>#REF!</v>
      </c>
    </row>
    <row r="743" spans="1:16" hidden="1">
      <c r="A743" s="81">
        <f>IF(SP_SUL!B742="","*",SP_SUL!B742)</f>
        <v>46081</v>
      </c>
      <c r="B743" s="82" t="str">
        <f>IF(SP_SUL!X742="","*",SP_SUL!X742)</f>
        <v>Oportunidade</v>
      </c>
      <c r="C743" s="82" t="str">
        <f>IF(SP_SUL!S742="","*",SP_SUL!S742)</f>
        <v>SP SUL</v>
      </c>
      <c r="D743" s="82" t="str">
        <f>IF(SP_SUL!T742="","*",SP_SUL!T742)</f>
        <v>ZBV-ZKE</v>
      </c>
      <c r="E743" s="82" t="str">
        <f>IF(SP_SUL!D742="","*",SP_SUL!D742)</f>
        <v>ROBSON (TP-729)</v>
      </c>
      <c r="F743" s="82" t="str">
        <f>IF(SP_SUL!H742="","*",SP_SUL!H742)</f>
        <v>-</v>
      </c>
      <c r="G743" s="82" t="str">
        <f>IF(SP_SUL!M742="","*",SP_SUL!M742)</f>
        <v>ZDS-ZQB</v>
      </c>
      <c r="H743" s="115">
        <f>IF(SP_SUL!K742="","*",SP_SUL!K742)</f>
        <v>252.45</v>
      </c>
      <c r="I743" s="112">
        <f>IF(SP_SUL!O742="","*",SP_SUL!O742)</f>
        <v>0.41666666666666669</v>
      </c>
      <c r="J743" s="112">
        <f>IF(SP_SUL!P742="","*",SP_SUL!P742)</f>
        <v>8.3333333333333329E-2</v>
      </c>
      <c r="K743" s="82" t="str">
        <f>IF(SP_SUL!AK742="","*",SP_SUL!AK742)</f>
        <v>-</v>
      </c>
      <c r="L743" s="82" t="str">
        <f>IF(SP_SUL!AM742="","*",SP_SUL!AM742)</f>
        <v>ZDS-ZQB</v>
      </c>
      <c r="M743" s="82">
        <f>IF(SP_SUL!AP742="","*",SP_SUL!AP742)</f>
        <v>252.45</v>
      </c>
      <c r="N743" s="82" t="str">
        <f>IF(SP_SUL!AM742="","*",SP_SUL!AM742)</f>
        <v>ZDS-ZQB</v>
      </c>
      <c r="O743" s="109">
        <f>IF(SP_SUL!BH742="","*",SP_SUL!BH742)</f>
        <v>0</v>
      </c>
      <c r="P743" s="145" t="str">
        <f>IF($A$2=1,IF(SP_SUL!BJ742="","*",SP_SUL!BJ742),IF(SP_SUL!BK742="","*",SP_SUL!BK742))</f>
        <v xml:space="preserve">Nao solicitou intervalo </v>
      </c>
    </row>
    <row r="744" spans="1:16" hidden="1">
      <c r="A744" s="81">
        <f>IF(SP_SUL!B743="","*",SP_SUL!B743)</f>
        <v>46081</v>
      </c>
      <c r="B744" s="82" t="str">
        <f>IF(SP_SUL!X743="","*",SP_SUL!X743)</f>
        <v>Oportunidade</v>
      </c>
      <c r="C744" s="82" t="str">
        <f>IF(SP_SUL!S743="","*",SP_SUL!S743)</f>
        <v>SP SUL</v>
      </c>
      <c r="D744" s="82" t="str">
        <f>IF(SP_SUL!T743="","*",SP_SUL!T743)</f>
        <v>ZBV-ZKE</v>
      </c>
      <c r="E744" s="82" t="str">
        <f>IF(SP_SUL!D743="","*",SP_SUL!D743)</f>
        <v>V93</v>
      </c>
      <c r="F744" s="82" t="str">
        <f>IF(SP_SUL!H743="","*",SP_SUL!H743)</f>
        <v>ZYU1</v>
      </c>
      <c r="G744" s="82" t="str">
        <f>IF(SP_SUL!M743="","*",SP_SUL!M743)</f>
        <v>ZYU-ZST</v>
      </c>
      <c r="H744" s="115">
        <f>IF(SP_SUL!K743="","*",SP_SUL!K743)</f>
        <v>204.4</v>
      </c>
      <c r="I744" s="112">
        <f>IF(SP_SUL!O743="","*",SP_SUL!O743)</f>
        <v>0.33333333333333331</v>
      </c>
      <c r="J744" s="112">
        <f>IF(SP_SUL!P743="","*",SP_SUL!P743)</f>
        <v>8.3333333333333329E-2</v>
      </c>
      <c r="K744" s="82" t="str">
        <f>IF(SP_SUL!AK743="","*",SP_SUL!AK743)</f>
        <v>ZYU1</v>
      </c>
      <c r="L744" s="82" t="str">
        <f>IF(SP_SUL!AM743="","*",SP_SUL!AM743)</f>
        <v>ZYU-ZST</v>
      </c>
      <c r="M744" s="82">
        <f>IF(SP_SUL!AP743="","*",SP_SUL!AP743)</f>
        <v>204.4</v>
      </c>
      <c r="N744" s="82" t="str">
        <f>IF(SP_SUL!AM743="","*",SP_SUL!AM743)</f>
        <v>ZYU-ZST</v>
      </c>
      <c r="O744" s="109">
        <f>IF(SP_SUL!BH743="","*",SP_SUL!BH743)</f>
        <v>2</v>
      </c>
      <c r="P744" s="145" t="str">
        <f>IF($A$2=1,IF(SP_SUL!BJ743="","*",SP_SUL!BJ743),IF(SP_SUL!BK743="","*",SP_SUL!BK743))</f>
        <v xml:space="preserve">MC1 07:35, intervalo 10hr ate 12hrs </v>
      </c>
    </row>
    <row r="745" spans="1:16" hidden="1">
      <c r="A745" s="81">
        <f>IF(SP_SUL!B744="","*",SP_SUL!B744)</f>
        <v>46081</v>
      </c>
      <c r="B745" s="82" t="str">
        <f>IF(SP_SUL!X744="","*",SP_SUL!X744)</f>
        <v>Oportunidade</v>
      </c>
      <c r="C745" s="82" t="str">
        <f>IF(SP_SUL!S744="","*",SP_SUL!S744)</f>
        <v>SP SUL</v>
      </c>
      <c r="D745" s="82" t="str">
        <f>IF(SP_SUL!T744="","*",SP_SUL!T744)</f>
        <v>ZBV-ZKE</v>
      </c>
      <c r="E745" s="82" t="str">
        <f>IF(SP_SUL!D744="","*",SP_SUL!D744)</f>
        <v>JOSÉ  (TF-521)</v>
      </c>
      <c r="F745" s="82" t="str">
        <f>IF(SP_SUL!H744="","*",SP_SUL!H744)</f>
        <v>-</v>
      </c>
      <c r="G745" s="82" t="str">
        <f>IF(SP_SUL!M744="","*",SP_SUL!M744)</f>
        <v>ZDY-ZFY</v>
      </c>
      <c r="H745" s="115">
        <f>IF(SP_SUL!K744="","*",SP_SUL!K744)</f>
        <v>190.3</v>
      </c>
      <c r="I745" s="112">
        <f>IF(SP_SUL!O744="","*",SP_SUL!O744)</f>
        <v>0.375</v>
      </c>
      <c r="J745" s="112">
        <f>IF(SP_SUL!P744="","*",SP_SUL!P744)</f>
        <v>8.3333333333333329E-2</v>
      </c>
      <c r="K745" s="82" t="str">
        <f>IF(SP_SUL!AK744="","*",SP_SUL!AK744)</f>
        <v>-</v>
      </c>
      <c r="L745" s="82" t="str">
        <f>IF(SP_SUL!AM744="","*",SP_SUL!AM744)</f>
        <v>ZDY-ZFY</v>
      </c>
      <c r="M745" s="82">
        <f>IF(SP_SUL!AP744="","*",SP_SUL!AP744)</f>
        <v>190.3</v>
      </c>
      <c r="N745" s="82" t="str">
        <f>IF(SP_SUL!AM744="","*",SP_SUL!AM744)</f>
        <v>ZDY-ZFY</v>
      </c>
      <c r="O745" s="109">
        <f>IF(SP_SUL!BH744="","*",SP_SUL!BH744)</f>
        <v>0</v>
      </c>
      <c r="P745" s="145" t="str">
        <f>IF($A$2=1,IF(SP_SUL!BJ744="","*",SP_SUL!BJ744),IF(SP_SUL!BK744="","*",SP_SUL!BK744))</f>
        <v xml:space="preserve">Nao solicitou intervalo </v>
      </c>
    </row>
    <row r="746" spans="1:16" hidden="1">
      <c r="A746" s="81">
        <f>IF(SP_SUL!B745="","*",SP_SUL!B745)</f>
        <v>46081</v>
      </c>
      <c r="B746" s="82" t="str">
        <f>IF(SP_SUL!X745="","*",SP_SUL!X745)</f>
        <v>Oportunidade</v>
      </c>
      <c r="C746" s="82" t="str">
        <f>IF(SP_SUL!S745="","*",SP_SUL!S745)</f>
        <v>SP SUL</v>
      </c>
      <c r="D746" s="82" t="str">
        <f>IF(SP_SUL!T745="","*",SP_SUL!T745)</f>
        <v>ZBV-ZKE</v>
      </c>
      <c r="E746" s="82" t="str">
        <f>IF(SP_SUL!D745="","*",SP_SUL!D745)</f>
        <v>ROBSON (TP-729)</v>
      </c>
      <c r="F746" s="82" t="str">
        <f>IF(SP_SUL!H745="","*",SP_SUL!H745)</f>
        <v>-</v>
      </c>
      <c r="G746" s="82" t="str">
        <f>IF(SP_SUL!M745="","*",SP_SUL!M745)</f>
        <v>ZDY-ZFY</v>
      </c>
      <c r="H746" s="115">
        <f>IF(SP_SUL!K745="","*",SP_SUL!K745)</f>
        <v>187.58</v>
      </c>
      <c r="I746" s="112">
        <f>IF(SP_SUL!O745="","*",SP_SUL!O745)</f>
        <v>0.375</v>
      </c>
      <c r="J746" s="112">
        <f>IF(SP_SUL!P745="","*",SP_SUL!P745)</f>
        <v>8.3333333333333329E-2</v>
      </c>
      <c r="K746" s="82" t="str">
        <f>IF(SP_SUL!AK745="","*",SP_SUL!AK745)</f>
        <v>-</v>
      </c>
      <c r="L746" s="82" t="str">
        <f>IF(SP_SUL!AM745="","*",SP_SUL!AM745)</f>
        <v>ZDY-ZFY</v>
      </c>
      <c r="M746" s="82">
        <f>IF(SP_SUL!AP745="","*",SP_SUL!AP745)</f>
        <v>187.58</v>
      </c>
      <c r="N746" s="82" t="str">
        <f>IF(SP_SUL!AM745="","*",SP_SUL!AM745)</f>
        <v>ZDY-ZFY</v>
      </c>
      <c r="O746" s="109">
        <f>IF(SP_SUL!BH745="","*",SP_SUL!BH745)</f>
        <v>0</v>
      </c>
      <c r="P746" s="145" t="str">
        <f>IF($A$2=1,IF(SP_SUL!BJ745="","*",SP_SUL!BJ745),IF(SP_SUL!BK745="","*",SP_SUL!BK745))</f>
        <v>TP pronto 11:40, sem oportunidade de faixa, fluxo de trens</v>
      </c>
    </row>
    <row r="747" spans="1:16" hidden="1">
      <c r="A747" s="81">
        <f>IF(SP_SUL!B746="","*",SP_SUL!B746)</f>
        <v>46081</v>
      </c>
      <c r="B747" s="82" t="str">
        <f>IF(SP_SUL!X746="","*",SP_SUL!X746)</f>
        <v>Oportunidade</v>
      </c>
      <c r="C747" s="82" t="str">
        <f>IF(SP_SUL!S746="","*",SP_SUL!S746)</f>
        <v>SP SUL</v>
      </c>
      <c r="D747" s="82" t="str">
        <f>IF(SP_SUL!T746="","*",SP_SUL!T746)</f>
        <v>ZBV-ZKE</v>
      </c>
      <c r="E747" s="82" t="str">
        <f>IF(SP_SUL!D746="","*",SP_SUL!D746)</f>
        <v xml:space="preserve">TURMA FIXA VIA </v>
      </c>
      <c r="F747" s="82" t="str">
        <f>IF(SP_SUL!H746="","*",SP_SUL!H746)</f>
        <v>-</v>
      </c>
      <c r="G747" s="82" t="str">
        <f>IF(SP_SUL!M746="","*",SP_SUL!M746)</f>
        <v>ZGA-ZCX</v>
      </c>
      <c r="H747" s="115">
        <f>IF(SP_SUL!K746="","*",SP_SUL!K746)</f>
        <v>157.9</v>
      </c>
      <c r="I747" s="112">
        <f>IF(SP_SUL!O746="","*",SP_SUL!O746)</f>
        <v>0.41666666666666669</v>
      </c>
      <c r="J747" s="112">
        <f>IF(SP_SUL!P746="","*",SP_SUL!P746)</f>
        <v>0.125</v>
      </c>
      <c r="K747" s="82" t="str">
        <f>IF(SP_SUL!AK746="","*",SP_SUL!AK746)</f>
        <v>-</v>
      </c>
      <c r="L747" s="82" t="str">
        <f>IF(SP_SUL!AM746="","*",SP_SUL!AM746)</f>
        <v>ZGA-ZCX</v>
      </c>
      <c r="M747" s="82">
        <f>IF(SP_SUL!AP746="","*",SP_SUL!AP746)</f>
        <v>157.9</v>
      </c>
      <c r="N747" s="82" t="str">
        <f>IF(SP_SUL!AM746="","*",SP_SUL!AM746)</f>
        <v>ZGA-ZCX</v>
      </c>
      <c r="O747" s="109">
        <f>IF(SP_SUL!BH746="","*",SP_SUL!BH746)</f>
        <v>2</v>
      </c>
      <c r="P747" s="145" t="str">
        <f>IF($A$2=1,IF(SP_SUL!BJ746="","*",SP_SUL!BJ746),IF(SP_SUL!BK746="","*",SP_SUL!BK746))</f>
        <v>TP pronta 10hrs, intervalo 11:17 ate 14:17</v>
      </c>
    </row>
    <row r="748" spans="1:16" hidden="1">
      <c r="A748" s="81">
        <f>IF(SP_SUL!B747="","*",SP_SUL!B747)</f>
        <v>46081</v>
      </c>
      <c r="B748" s="82" t="str">
        <f>IF(SP_SUL!X747="","*",SP_SUL!X747)</f>
        <v>Oportunidade</v>
      </c>
      <c r="C748" s="82" t="str">
        <f>IF(SP_SUL!S747="","*",SP_SUL!S747)</f>
        <v>SP SUL</v>
      </c>
      <c r="D748" s="82" t="str">
        <f>IF(SP_SUL!T747="","*",SP_SUL!T747)</f>
        <v>ZKE-ZEV</v>
      </c>
      <c r="E748" s="82" t="str">
        <f>IF(SP_SUL!D747="","*",SP_SUL!D747)</f>
        <v>E17</v>
      </c>
      <c r="F748" s="82" t="str">
        <f>IF(SP_SUL!H747="","*",SP_SUL!H747)</f>
        <v>102ZKW2</v>
      </c>
      <c r="G748" s="82" t="str">
        <f>IF(SP_SUL!M747="","*",SP_SUL!M747)</f>
        <v>ZKW-ZLU</v>
      </c>
      <c r="H748" s="115">
        <f>IF(SP_SUL!K747="","*",SP_SUL!K747)</f>
        <v>100.3</v>
      </c>
      <c r="I748" s="112">
        <f>IF(SP_SUL!O747="","*",SP_SUL!O747)</f>
        <v>0.38194444444444442</v>
      </c>
      <c r="J748" s="112">
        <f>IF(SP_SUL!P747="","*",SP_SUL!P747)</f>
        <v>0.125</v>
      </c>
      <c r="K748" s="82" t="str">
        <f>IF(SP_SUL!AK747="","*",SP_SUL!AK747)</f>
        <v>102ZKW2</v>
      </c>
      <c r="L748" s="82" t="str">
        <f>IF(SP_SUL!AM747="","*",SP_SUL!AM747)</f>
        <v>ZKW-ZLU</v>
      </c>
      <c r="M748" s="82">
        <f>IF(SP_SUL!AP747="","*",SP_SUL!AP747)</f>
        <v>100.3</v>
      </c>
      <c r="N748" s="82" t="str">
        <f>IF(SP_SUL!AM747="","*",SP_SUL!AM747)</f>
        <v>ZKW-ZLU</v>
      </c>
      <c r="O748" s="109">
        <f>IF(SP_SUL!BH747="","*",SP_SUL!BH747)</f>
        <v>2</v>
      </c>
      <c r="P748" s="145" t="str">
        <f>IF($A$2=1,IF(SP_SUL!BJ747="","*",SP_SUL!BJ747),IF(SP_SUL!BK747="","*",SP_SUL!BK747))</f>
        <v>MC1 08:30, intervalo 09:17 ate 12:20</v>
      </c>
    </row>
    <row r="749" spans="1:16" hidden="1">
      <c r="A749" s="81">
        <f>IF(SP_SUL!B748="","*",SP_SUL!B748)</f>
        <v>46081</v>
      </c>
      <c r="B749" s="82" t="str">
        <f>IF(SP_SUL!X748="","*",SP_SUL!X748)</f>
        <v>Oportunidade</v>
      </c>
      <c r="C749" s="82" t="str">
        <f>IF(SP_SUL!S748="","*",SP_SUL!S748)</f>
        <v>SP SUL</v>
      </c>
      <c r="D749" s="82" t="str">
        <f>IF(SP_SUL!T748="","*",SP_SUL!T748)</f>
        <v>ZKE-ZEV</v>
      </c>
      <c r="E749" s="82" t="str">
        <f>IF(SP_SUL!D748="","*",SP_SUL!D748)</f>
        <v>CLEBISON (TP-728)</v>
      </c>
      <c r="F749" s="82" t="str">
        <f>IF(SP_SUL!H748="","*",SP_SUL!H748)</f>
        <v>-</v>
      </c>
      <c r="G749" s="82" t="str">
        <f>IF(SP_SUL!M748="","*",SP_SUL!M748)</f>
        <v>ZWI-ZEM</v>
      </c>
      <c r="H749" s="115">
        <f>IF(SP_SUL!K748="","*",SP_SUL!K748)</f>
        <v>127.5</v>
      </c>
      <c r="I749" s="112">
        <f>IF(SP_SUL!O748="","*",SP_SUL!O748)</f>
        <v>0.375</v>
      </c>
      <c r="J749" s="112">
        <f>IF(SP_SUL!P748="","*",SP_SUL!P748)</f>
        <v>8.3333333333333329E-2</v>
      </c>
      <c r="K749" s="82" t="str">
        <f>IF(SP_SUL!AK748="","*",SP_SUL!AK748)</f>
        <v>-</v>
      </c>
      <c r="L749" s="82" t="str">
        <f>IF(SP_SUL!AM748="","*",SP_SUL!AM748)</f>
        <v>ZWI-ZEM</v>
      </c>
      <c r="M749" s="82">
        <f>IF(SP_SUL!AP748="","*",SP_SUL!AP748)</f>
        <v>127.5</v>
      </c>
      <c r="N749" s="82" t="str">
        <f>IF(SP_SUL!AM748="","*",SP_SUL!AM748)</f>
        <v>ZWI-ZEM</v>
      </c>
      <c r="O749" s="109">
        <f>IF(SP_SUL!BH748="","*",SP_SUL!BH748)</f>
        <v>0</v>
      </c>
      <c r="P749" s="145" t="str">
        <f>IF($A$2=1,IF(SP_SUL!BJ748="","*",SP_SUL!BJ748),IF(SP_SUL!BK748="","*",SP_SUL!BK748))</f>
        <v xml:space="preserve">Nao solicitou intervalo </v>
      </c>
    </row>
    <row r="750" spans="1:16" hidden="1">
      <c r="A750" s="81">
        <f>IF(SP_SUL!B749="","*",SP_SUL!B749)</f>
        <v>46081</v>
      </c>
      <c r="B750" s="82" t="str">
        <f>IF(SP_SUL!X749="","*",SP_SUL!X749)</f>
        <v>Oportunidade</v>
      </c>
      <c r="C750" s="82" t="str">
        <f>IF(SP_SUL!S749="","*",SP_SUL!S749)</f>
        <v>SP SUL</v>
      </c>
      <c r="D750" s="82" t="str">
        <f>IF(SP_SUL!T749="","*",SP_SUL!T749)</f>
        <v>ZKE-ZEV</v>
      </c>
      <c r="E750" s="82" t="str">
        <f>IF(SP_SUL!D749="","*",SP_SUL!D749)</f>
        <v>ISMAEL(TP-726)</v>
      </c>
      <c r="F750" s="82" t="str">
        <f>IF(SP_SUL!H749="","*",SP_SUL!H749)</f>
        <v>-</v>
      </c>
      <c r="G750" s="82" t="str">
        <f>IF(SP_SUL!M749="","*",SP_SUL!M749)</f>
        <v>ZWI-ZEM</v>
      </c>
      <c r="H750" s="115">
        <f>IF(SP_SUL!K749="","*",SP_SUL!K749)</f>
        <v>127.5</v>
      </c>
      <c r="I750" s="112">
        <f>IF(SP_SUL!O749="","*",SP_SUL!O749)</f>
        <v>0.375</v>
      </c>
      <c r="J750" s="112">
        <f>IF(SP_SUL!P749="","*",SP_SUL!P749)</f>
        <v>8.3333333333333329E-2</v>
      </c>
      <c r="K750" s="82" t="str">
        <f>IF(SP_SUL!AK749="","*",SP_SUL!AK749)</f>
        <v>-</v>
      </c>
      <c r="L750" s="82" t="str">
        <f>IF(SP_SUL!AM749="","*",SP_SUL!AM749)</f>
        <v>ZWI-ZEM</v>
      </c>
      <c r="M750" s="82">
        <f>IF(SP_SUL!AP749="","*",SP_SUL!AP749)</f>
        <v>127.5</v>
      </c>
      <c r="N750" s="82" t="str">
        <f>IF(SP_SUL!AM749="","*",SP_SUL!AM749)</f>
        <v>ZWI-ZEM</v>
      </c>
      <c r="O750" s="109">
        <f>IF(SP_SUL!BH749="","*",SP_SUL!BH749)</f>
        <v>0</v>
      </c>
      <c r="P750" s="145" t="str">
        <f>IF($A$2=1,IF(SP_SUL!BJ749="","*",SP_SUL!BJ749),IF(SP_SUL!BK749="","*",SP_SUL!BK749))</f>
        <v xml:space="preserve">Nao solicitou intervalo </v>
      </c>
    </row>
    <row r="751" spans="1:16" hidden="1">
      <c r="A751" s="81">
        <f>IF(SP_SUL!B750="","*",SP_SUL!B750)</f>
        <v>46081</v>
      </c>
      <c r="B751" s="82" t="str">
        <f>IF(SP_SUL!X750="","*",SP_SUL!X750)</f>
        <v>Oportunidade</v>
      </c>
      <c r="C751" s="82" t="str">
        <f>IF(SP_SUL!S750="","*",SP_SUL!S750)</f>
        <v>SP SUL</v>
      </c>
      <c r="D751" s="82" t="str">
        <f>IF(SP_SUL!T750="","*",SP_SUL!T750)</f>
        <v>ZKE-ZEV</v>
      </c>
      <c r="E751" s="82" t="str">
        <f>IF(SP_SUL!D750="","*",SP_SUL!D750)</f>
        <v>W60</v>
      </c>
      <c r="F751" s="82" t="str">
        <f>IF(SP_SUL!H750="","*",SP_SUL!H750)</f>
        <v>ZEM130-2</v>
      </c>
      <c r="G751" s="82" t="str">
        <f>IF(SP_SUL!M750="","*",SP_SUL!M750)</f>
        <v>ZWI-ZEM</v>
      </c>
      <c r="H751" s="115">
        <f>IF(SP_SUL!K750="","*",SP_SUL!K750)</f>
        <v>127.8</v>
      </c>
      <c r="I751" s="112">
        <f>IF(SP_SUL!O750="","*",SP_SUL!O750)</f>
        <v>0.33333333333333331</v>
      </c>
      <c r="J751" s="112">
        <f>IF(SP_SUL!P750="","*",SP_SUL!P750)</f>
        <v>8.3333333333333329E-2</v>
      </c>
      <c r="K751" s="82" t="str">
        <f>IF(SP_SUL!AK750="","*",SP_SUL!AK750)</f>
        <v>ZEM130-2</v>
      </c>
      <c r="L751" s="82" t="str">
        <f>IF(SP_SUL!AM750="","*",SP_SUL!AM750)</f>
        <v>ZWI-ZEM</v>
      </c>
      <c r="M751" s="82">
        <f>IF(SP_SUL!AP750="","*",SP_SUL!AP750)</f>
        <v>127.8</v>
      </c>
      <c r="N751" s="82" t="str">
        <f>IF(SP_SUL!AM750="","*",SP_SUL!AM750)</f>
        <v>ZWI-ZEM</v>
      </c>
      <c r="O751" s="109">
        <f>IF(SP_SUL!BH750="","*",SP_SUL!BH750)</f>
        <v>2</v>
      </c>
      <c r="P751" s="145" t="str">
        <f>IF($A$2=1,IF(SP_SUL!BJ750="","*",SP_SUL!BJ750),IF(SP_SUL!BK750="","*",SP_SUL!BK750))</f>
        <v>MC1 07:23, segue intervalo 11:28 ate 12:48</v>
      </c>
    </row>
    <row r="752" spans="1:16" hidden="1">
      <c r="A752" s="81">
        <f>IF(SP_SUL!B751="","*",SP_SUL!B751)</f>
        <v>46081</v>
      </c>
      <c r="B752" s="82" t="str">
        <f>IF(SP_SUL!X751="","*",SP_SUL!X751)</f>
        <v>Oportunidade</v>
      </c>
      <c r="C752" s="82" t="str">
        <f>IF(SP_SUL!S751="","*",SP_SUL!S751)</f>
        <v>SP SUL</v>
      </c>
      <c r="D752" s="82" t="str">
        <f>IF(SP_SUL!T751="","*",SP_SUL!T751)</f>
        <v>ZKE-ZEV</v>
      </c>
      <c r="E752" s="82" t="str">
        <f>IF(SP_SUL!D751="","*",SP_SUL!D751)</f>
        <v>V89</v>
      </c>
      <c r="F752" s="82" t="str">
        <f>IF(SP_SUL!H751="","*",SP_SUL!H751)</f>
        <v>102ZKW2</v>
      </c>
      <c r="G752" s="82" t="str">
        <f>IF(SP_SUL!M751="","*",SP_SUL!M751)</f>
        <v>ZEM</v>
      </c>
      <c r="H752" s="115">
        <f>IF(SP_SUL!K751="","*",SP_SUL!K751)</f>
        <v>134.5</v>
      </c>
      <c r="I752" s="112">
        <f>IF(SP_SUL!O751="","*",SP_SUL!O751)</f>
        <v>0.375</v>
      </c>
      <c r="J752" s="112">
        <f>IF(SP_SUL!P751="","*",SP_SUL!P751)</f>
        <v>8.3333333333333329E-2</v>
      </c>
      <c r="K752" s="82" t="str">
        <f>IF(SP_SUL!AK751="","*",SP_SUL!AK751)</f>
        <v>102ZKW2</v>
      </c>
      <c r="L752" s="82" t="str">
        <f>IF(SP_SUL!AM751="","*",SP_SUL!AM751)</f>
        <v>ZEM</v>
      </c>
      <c r="M752" s="82">
        <f>IF(SP_SUL!AP751="","*",SP_SUL!AP751)</f>
        <v>134.5</v>
      </c>
      <c r="N752" s="82" t="str">
        <f>IF(SP_SUL!AM751="","*",SP_SUL!AM751)</f>
        <v>ZEM</v>
      </c>
      <c r="O752" s="109">
        <f>IF(SP_SUL!BH751="","*",SP_SUL!BH751)</f>
        <v>0</v>
      </c>
      <c r="P752" s="145" t="str">
        <f>IF($A$2=1,IF(SP_SUL!BJ751="","*",SP_SUL!BJ751),IF(SP_SUL!BK751="","*",SP_SUL!BK751))</f>
        <v>MC1 11:48, sem oportunidade de trabalho, somente deslocou de ZKW- ZEM</v>
      </c>
    </row>
    <row r="753" spans="1:16" hidden="1">
      <c r="A753" s="81" t="e">
        <f>IF(SP_SUL!#REF!="","*",SP_SUL!#REF!)</f>
        <v>#REF!</v>
      </c>
      <c r="B753" s="82" t="e">
        <f>IF(SP_SUL!#REF!="","*",SP_SUL!#REF!)</f>
        <v>#REF!</v>
      </c>
      <c r="C753" s="82" t="e">
        <f>IF(SP_SUL!#REF!="","*",SP_SUL!#REF!)</f>
        <v>#REF!</v>
      </c>
      <c r="D753" s="82" t="e">
        <f>IF(SP_SUL!#REF!="","*",SP_SUL!#REF!)</f>
        <v>#REF!</v>
      </c>
      <c r="E753" s="82" t="e">
        <f>IF(SP_SUL!#REF!="","*",SP_SUL!#REF!)</f>
        <v>#REF!</v>
      </c>
      <c r="F753" s="82" t="e">
        <f>IF(SP_SUL!#REF!="","*",SP_SUL!#REF!)</f>
        <v>#REF!</v>
      </c>
      <c r="G753" s="82" t="e">
        <f>IF(SP_SUL!#REF!="","*",SP_SUL!#REF!)</f>
        <v>#REF!</v>
      </c>
      <c r="H753" s="115" t="e">
        <f>IF(SP_SUL!#REF!="","*",SP_SUL!#REF!)</f>
        <v>#REF!</v>
      </c>
      <c r="I753" s="112" t="e">
        <f>IF(SP_SUL!#REF!="","*",SP_SUL!#REF!)</f>
        <v>#REF!</v>
      </c>
      <c r="J753" s="112" t="e">
        <f>IF(SP_SUL!#REF!="","*",SP_SUL!#REF!)</f>
        <v>#REF!</v>
      </c>
      <c r="K753" s="82" t="e">
        <f>IF(SP_SUL!#REF!="","*",SP_SUL!#REF!)</f>
        <v>#REF!</v>
      </c>
      <c r="L753" s="82" t="e">
        <f>IF(SP_SUL!#REF!="","*",SP_SUL!#REF!)</f>
        <v>#REF!</v>
      </c>
      <c r="M753" s="82" t="e">
        <f>IF(SP_SUL!#REF!="","*",SP_SUL!#REF!)</f>
        <v>#REF!</v>
      </c>
      <c r="N753" s="82" t="e">
        <f>IF(SP_SUL!#REF!="","*",SP_SUL!#REF!)</f>
        <v>#REF!</v>
      </c>
      <c r="O753" s="109" t="e">
        <f>IF(SP_SUL!#REF!="","*",SP_SUL!#REF!)</f>
        <v>#REF!</v>
      </c>
      <c r="P753" s="145" t="e">
        <f>IF($A$2=1,IF(SP_SUL!#REF!="","*",SP_SUL!#REF!),IF(SP_SUL!#REF!="","*",SP_SUL!#REF!))</f>
        <v>#REF!</v>
      </c>
    </row>
    <row r="754" spans="1:16" hidden="1">
      <c r="A754" s="81">
        <f>IF(SP_SUL!B752="","*",SP_SUL!B752)</f>
        <v>46081</v>
      </c>
      <c r="B754" s="82" t="str">
        <f>IF(SP_SUL!X752="","*",SP_SUL!X752)</f>
        <v>Oportunidade</v>
      </c>
      <c r="C754" s="82" t="str">
        <f>IF(SP_SUL!S752="","*",SP_SUL!S752)</f>
        <v>SP SUL</v>
      </c>
      <c r="D754" s="82" t="str">
        <f>IF(SP_SUL!T752="","*",SP_SUL!T752)</f>
        <v>ZKE-ZEV</v>
      </c>
      <c r="E754" s="82" t="str">
        <f>IF(SP_SUL!D752="","*",SP_SUL!D752)</f>
        <v>MOD ZRB</v>
      </c>
      <c r="F754" s="82" t="str">
        <f>IF(SP_SUL!H752="","*",SP_SUL!H752)</f>
        <v>-</v>
      </c>
      <c r="G754" s="82" t="str">
        <f>IF(SP_SUL!M752="","*",SP_SUL!M752)</f>
        <v>ZEJ-ZRB</v>
      </c>
      <c r="H754" s="115">
        <f>IF(SP_SUL!K752="","*",SP_SUL!K752)</f>
        <v>145.9</v>
      </c>
      <c r="I754" s="112">
        <f>IF(SP_SUL!O752="","*",SP_SUL!O752)</f>
        <v>0.33333333333333331</v>
      </c>
      <c r="J754" s="112">
        <f>IF(SP_SUL!P752="","*",SP_SUL!P752)</f>
        <v>0.33333333333333331</v>
      </c>
      <c r="K754" s="82" t="str">
        <f>IF(SP_SUL!AK752="","*",SP_SUL!AK752)</f>
        <v>-</v>
      </c>
      <c r="L754" s="82" t="str">
        <f>IF(SP_SUL!AM752="","*",SP_SUL!AM752)</f>
        <v>ZEJ-ZRB</v>
      </c>
      <c r="M754" s="82">
        <f>IF(SP_SUL!AP752="","*",SP_SUL!AP752)</f>
        <v>145.9</v>
      </c>
      <c r="N754" s="82" t="str">
        <f>IF(SP_SUL!AM752="","*",SP_SUL!AM752)</f>
        <v>ZEJ-ZRB</v>
      </c>
      <c r="O754" s="109">
        <f>IF(SP_SUL!BH752="","*",SP_SUL!BH752)</f>
        <v>2</v>
      </c>
      <c r="P754" s="145" t="str">
        <f>IF($A$2=1,IF(SP_SUL!BJ752="","*",SP_SUL!BJ752),IF(SP_SUL!BK752="","*",SP_SUL!BK752))</f>
        <v>MC1 07:15, segue intervalo 10:54 ate 18:54</v>
      </c>
    </row>
    <row r="755" spans="1:16" hidden="1">
      <c r="A755" s="81">
        <f>IF(SP_SUL!B753="","*",SP_SUL!B753)</f>
        <v>46081</v>
      </c>
      <c r="B755" s="82" t="str">
        <f>IF(SP_SUL!X753="","*",SP_SUL!X753)</f>
        <v>Oportunidade</v>
      </c>
      <c r="C755" s="82" t="str">
        <f>IF(SP_SUL!S753="","*",SP_SUL!S753)</f>
        <v>SP SUL</v>
      </c>
      <c r="D755" s="82" t="str">
        <f>IF(SP_SUL!T753="","*",SP_SUL!T753)</f>
        <v>ZKE-ZEV</v>
      </c>
      <c r="E755" s="82" t="str">
        <f>IF(SP_SUL!D753="","*",SP_SUL!D753)</f>
        <v>W96</v>
      </c>
      <c r="F755" s="82" t="str">
        <f>IF(SP_SUL!H753="","*",SP_SUL!H753)</f>
        <v>ZEM1</v>
      </c>
      <c r="G755" s="82" t="str">
        <f>IF(SP_SUL!M753="","*",SP_SUL!M753)</f>
        <v>ZEJ-ZRB</v>
      </c>
      <c r="H755" s="115">
        <f>IF(SP_SUL!K753="","*",SP_SUL!K753)</f>
        <v>150</v>
      </c>
      <c r="I755" s="112">
        <f>IF(SP_SUL!O753="","*",SP_SUL!O753)</f>
        <v>0.29166666666666669</v>
      </c>
      <c r="J755" s="112">
        <f>IF(SP_SUL!P753="","*",SP_SUL!P753)</f>
        <v>6.9444444444444447E-4</v>
      </c>
      <c r="K755" s="82" t="str">
        <f>IF(SP_SUL!AK753="","*",SP_SUL!AK753)</f>
        <v>ZEM1</v>
      </c>
      <c r="L755" s="82" t="str">
        <f>IF(SP_SUL!AM753="","*",SP_SUL!AM753)</f>
        <v>ZEJ-ZRB</v>
      </c>
      <c r="M755" s="82">
        <f>IF(SP_SUL!AP753="","*",SP_SUL!AP753)</f>
        <v>150</v>
      </c>
      <c r="N755" s="82" t="str">
        <f>IF(SP_SUL!AM753="","*",SP_SUL!AM753)</f>
        <v>ZEJ-ZRB</v>
      </c>
      <c r="O755" s="109">
        <f>IF(SP_SUL!BH753="","*",SP_SUL!BH753)</f>
        <v>2</v>
      </c>
      <c r="P755" s="145" t="str">
        <f>IF($A$2=1,IF(SP_SUL!BJ753="","*",SP_SUL!BJ753),IF(SP_SUL!BK753="","*",SP_SUL!BK753))</f>
        <v>MC1 07:15, intervalo 10:54 ate 18:54</v>
      </c>
    </row>
    <row r="756" spans="1:16" hidden="1">
      <c r="A756" s="81" t="e">
        <f>IF(SP_SUL!#REF!="","*",SP_SUL!#REF!)</f>
        <v>#REF!</v>
      </c>
      <c r="B756" s="82" t="e">
        <f>IF(SP_SUL!#REF!="","*",SP_SUL!#REF!)</f>
        <v>#REF!</v>
      </c>
      <c r="C756" s="82" t="e">
        <f>IF(SP_SUL!#REF!="","*",SP_SUL!#REF!)</f>
        <v>#REF!</v>
      </c>
      <c r="D756" s="82" t="e">
        <f>IF(SP_SUL!#REF!="","*",SP_SUL!#REF!)</f>
        <v>#REF!</v>
      </c>
      <c r="E756" s="82" t="e">
        <f>IF(SP_SUL!#REF!="","*",SP_SUL!#REF!)</f>
        <v>#REF!</v>
      </c>
      <c r="F756" s="82" t="e">
        <f>IF(SP_SUL!#REF!="","*",SP_SUL!#REF!)</f>
        <v>#REF!</v>
      </c>
      <c r="G756" s="82" t="e">
        <f>IF(SP_SUL!#REF!="","*",SP_SUL!#REF!)</f>
        <v>#REF!</v>
      </c>
      <c r="H756" s="115" t="e">
        <f>IF(SP_SUL!#REF!="","*",SP_SUL!#REF!)</f>
        <v>#REF!</v>
      </c>
      <c r="I756" s="112" t="e">
        <f>IF(SP_SUL!#REF!="","*",SP_SUL!#REF!)</f>
        <v>#REF!</v>
      </c>
      <c r="J756" s="112" t="e">
        <f>IF(SP_SUL!#REF!="","*",SP_SUL!#REF!)</f>
        <v>#REF!</v>
      </c>
      <c r="K756" s="82" t="e">
        <f>IF(SP_SUL!#REF!="","*",SP_SUL!#REF!)</f>
        <v>#REF!</v>
      </c>
      <c r="L756" s="82" t="e">
        <f>IF(SP_SUL!#REF!="","*",SP_SUL!#REF!)</f>
        <v>#REF!</v>
      </c>
      <c r="M756" s="82" t="e">
        <f>IF(SP_SUL!#REF!="","*",SP_SUL!#REF!)</f>
        <v>#REF!</v>
      </c>
      <c r="N756" s="82" t="e">
        <f>IF(SP_SUL!#REF!="","*",SP_SUL!#REF!)</f>
        <v>#REF!</v>
      </c>
      <c r="O756" s="109" t="e">
        <f>IF(SP_SUL!#REF!="","*",SP_SUL!#REF!)</f>
        <v>#REF!</v>
      </c>
      <c r="P756" s="145" t="e">
        <f>IF($A$2=1,IF(SP_SUL!#REF!="","*",SP_SUL!#REF!),IF(SP_SUL!#REF!="","*",SP_SUL!#REF!))</f>
        <v>#REF!</v>
      </c>
    </row>
    <row r="757" spans="1:16" hidden="1">
      <c r="A757" s="81">
        <f>IF(SP_SUL!B754="","*",SP_SUL!B754)</f>
        <v>46081</v>
      </c>
      <c r="B757" s="82" t="str">
        <f>IF(SP_SUL!X754="","*",SP_SUL!X754)</f>
        <v>Oportunidade</v>
      </c>
      <c r="C757" s="82" t="str">
        <f>IF(SP_SUL!S754="","*",SP_SUL!S754)</f>
        <v>SP SUL</v>
      </c>
      <c r="D757" s="82" t="str">
        <f>IF(SP_SUL!T754="","*",SP_SUL!T754)</f>
        <v>ZKE-ZEV</v>
      </c>
      <c r="E757" s="82" t="str">
        <f>IF(SP_SUL!D754="","*",SP_SUL!D754)</f>
        <v>MATEUS (TP-809)</v>
      </c>
      <c r="F757" s="82" t="str">
        <f>IF(SP_SUL!H754="","*",SP_SUL!H754)</f>
        <v>-</v>
      </c>
      <c r="G757" s="82" t="str">
        <f>IF(SP_SUL!M754="","*",SP_SUL!M754)</f>
        <v>ZEJ-ZRB</v>
      </c>
      <c r="H757" s="115">
        <f>IF(SP_SUL!K754="","*",SP_SUL!K754)</f>
        <v>151.80000000000001</v>
      </c>
      <c r="I757" s="112">
        <f>IF(SP_SUL!O754="","*",SP_SUL!O754)</f>
        <v>0.35416666666666669</v>
      </c>
      <c r="J757" s="112">
        <f>IF(SP_SUL!P754="","*",SP_SUL!P754)</f>
        <v>6.9444444444444448E-2</v>
      </c>
      <c r="K757" s="82" t="str">
        <f>IF(SP_SUL!AK754="","*",SP_SUL!AK754)</f>
        <v>-</v>
      </c>
      <c r="L757" s="82" t="str">
        <f>IF(SP_SUL!AM754="","*",SP_SUL!AM754)</f>
        <v>ZEJ-ZRB</v>
      </c>
      <c r="M757" s="82">
        <f>IF(SP_SUL!AP754="","*",SP_SUL!AP754)</f>
        <v>151.80000000000001</v>
      </c>
      <c r="N757" s="82" t="str">
        <f>IF(SP_SUL!AM754="","*",SP_SUL!AM754)</f>
        <v>ZEJ-ZRB</v>
      </c>
      <c r="O757" s="109">
        <f>IF(SP_SUL!BH754="","*",SP_SUL!BH754)</f>
        <v>2</v>
      </c>
      <c r="P757" s="145" t="str">
        <f>IF($A$2=1,IF(SP_SUL!BJ754="","*",SP_SUL!BJ754),IF(SP_SUL!BK754="","*",SP_SUL!BK754))</f>
        <v>TP pronta 09hrs, intervalo 10hr ate 11:40</v>
      </c>
    </row>
    <row r="758" spans="1:16" hidden="1">
      <c r="A758" s="81">
        <f>IF(SP_SUL!B755="","*",SP_SUL!B755)</f>
        <v>46081</v>
      </c>
      <c r="B758" s="82" t="str">
        <f>IF(SP_SUL!X755="","*",SP_SUL!X755)</f>
        <v>Oportunidade</v>
      </c>
      <c r="C758" s="82" t="str">
        <f>IF(SP_SUL!S755="","*",SP_SUL!S755)</f>
        <v>SP SUL</v>
      </c>
      <c r="D758" s="82" t="str">
        <f>IF(SP_SUL!T755="","*",SP_SUL!T755)</f>
        <v>ZKE-ZEV</v>
      </c>
      <c r="E758" s="82" t="str">
        <f>IF(SP_SUL!D755="","*",SP_SUL!D755)</f>
        <v>WALTER (TP-810)</v>
      </c>
      <c r="F758" s="82" t="str">
        <f>IF(SP_SUL!H755="","*",SP_SUL!H755)</f>
        <v>-</v>
      </c>
      <c r="G758" s="82" t="str">
        <f>IF(SP_SUL!M755="","*",SP_SUL!M755)</f>
        <v>ZEJ-ZRB</v>
      </c>
      <c r="H758" s="115">
        <f>IF(SP_SUL!K755="","*",SP_SUL!K755)</f>
        <v>151.19999999999999</v>
      </c>
      <c r="I758" s="112">
        <f>IF(SP_SUL!O755="","*",SP_SUL!O755)</f>
        <v>0.35416666666666669</v>
      </c>
      <c r="J758" s="112">
        <f>IF(SP_SUL!P755="","*",SP_SUL!P755)</f>
        <v>6.9444444444444448E-2</v>
      </c>
      <c r="K758" s="82" t="str">
        <f>IF(SP_SUL!AK755="","*",SP_SUL!AK755)</f>
        <v>-</v>
      </c>
      <c r="L758" s="82" t="str">
        <f>IF(SP_SUL!AM755="","*",SP_SUL!AM755)</f>
        <v>ZEJ-ZRB</v>
      </c>
      <c r="M758" s="82">
        <f>IF(SP_SUL!AP755="","*",SP_SUL!AP755)</f>
        <v>151.19999999999999</v>
      </c>
      <c r="N758" s="82" t="str">
        <f>IF(SP_SUL!AM755="","*",SP_SUL!AM755)</f>
        <v>ZEJ-ZRB</v>
      </c>
      <c r="O758" s="109">
        <f>IF(SP_SUL!BH755="","*",SP_SUL!BH755)</f>
        <v>2</v>
      </c>
      <c r="P758" s="145" t="str">
        <f>IF($A$2=1,IF(SP_SUL!BJ755="","*",SP_SUL!BJ755),IF(SP_SUL!BK755="","*",SP_SUL!BK755))</f>
        <v>TP pronta 09hrs, intervalo 10hr ate 11:40</v>
      </c>
    </row>
    <row r="759" spans="1:16" hidden="1">
      <c r="A759" s="81">
        <f>IF(SP_SUL!B756="","*",SP_SUL!B756)</f>
        <v>46081</v>
      </c>
      <c r="B759" s="82" t="str">
        <f>IF(SP_SUL!X756="","*",SP_SUL!X756)</f>
        <v>Oportunidade</v>
      </c>
      <c r="C759" s="82" t="str">
        <f>IF(SP_SUL!S756="","*",SP_SUL!S756)</f>
        <v>SP SUL</v>
      </c>
      <c r="D759" s="82" t="str">
        <f>IF(SP_SUL!T756="","*",SP_SUL!T756)</f>
        <v>ZKE-ZEV</v>
      </c>
      <c r="E759" s="82" t="str">
        <f>IF(SP_SUL!D756="","*",SP_SUL!D756)</f>
        <v>ADENISON (TP-810)</v>
      </c>
      <c r="F759" s="82" t="str">
        <f>IF(SP_SUL!H756="","*",SP_SUL!H756)</f>
        <v>-</v>
      </c>
      <c r="G759" s="82" t="str">
        <f>IF(SP_SUL!M756="","*",SP_SUL!M756)</f>
        <v>ZEJ</v>
      </c>
      <c r="H759" s="115">
        <f>IF(SP_SUL!K756="","*",SP_SUL!K756)</f>
        <v>146.80000000000001</v>
      </c>
      <c r="I759" s="112">
        <f>IF(SP_SUL!O756="","*",SP_SUL!O756)</f>
        <v>0.35416666666666669</v>
      </c>
      <c r="J759" s="112">
        <f>IF(SP_SUL!P756="","*",SP_SUL!P756)</f>
        <v>6.9444444444444448E-2</v>
      </c>
      <c r="K759" s="82" t="str">
        <f>IF(SP_SUL!AK756="","*",SP_SUL!AK756)</f>
        <v>-</v>
      </c>
      <c r="L759" s="82" t="str">
        <f>IF(SP_SUL!AM756="","*",SP_SUL!AM756)</f>
        <v>ZEJ</v>
      </c>
      <c r="M759" s="82">
        <f>IF(SP_SUL!AP756="","*",SP_SUL!AP756)</f>
        <v>146.80000000000001</v>
      </c>
      <c r="N759" s="82" t="str">
        <f>IF(SP_SUL!AM756="","*",SP_SUL!AM756)</f>
        <v>ZEJ</v>
      </c>
      <c r="O759" s="109">
        <f>IF(SP_SUL!BH756="","*",SP_SUL!BH756)</f>
        <v>2</v>
      </c>
      <c r="P759" s="145" t="str">
        <f>IF($A$2=1,IF(SP_SUL!BJ756="","*",SP_SUL!BJ756),IF(SP_SUL!BK756="","*",SP_SUL!BK756))</f>
        <v>TP pronta 09hrs, intervalo 10hr ate 11:40</v>
      </c>
    </row>
    <row r="760" spans="1:16" hidden="1">
      <c r="A760" s="81">
        <f>IF(SP_SUL!B757="","*",SP_SUL!B757)</f>
        <v>46081</v>
      </c>
      <c r="B760" s="82" t="str">
        <f>IF(SP_SUL!X757="","*",SP_SUL!X757)</f>
        <v>Contrato</v>
      </c>
      <c r="C760" s="82" t="str">
        <f>IF(SP_SUL!S757="","*",SP_SUL!S757)</f>
        <v>SP SUL</v>
      </c>
      <c r="D760" s="82" t="str">
        <f>IF(SP_SUL!T757="","*",SP_SUL!T757)</f>
        <v>ZEV-ZPT</v>
      </c>
      <c r="E760" s="82" t="str">
        <f>IF(SP_SUL!D757="","*",SP_SUL!D757)</f>
        <v>W61</v>
      </c>
      <c r="F760" s="82" t="str">
        <f>IF(SP_SUL!H757="","*",SP_SUL!H757)</f>
        <v>K67ZEV2</v>
      </c>
      <c r="G760" s="82" t="str">
        <f>IF(SP_SUL!M757="","*",SP_SUL!M757)</f>
        <v>ZXW-ZGP</v>
      </c>
      <c r="H760" s="115">
        <f>IF(SP_SUL!K757="","*",SP_SUL!K757)</f>
        <v>83.7</v>
      </c>
      <c r="I760" s="112">
        <f>IF(SP_SUL!O757="","*",SP_SUL!O757)</f>
        <v>0.33333333333333331</v>
      </c>
      <c r="J760" s="112">
        <f>IF(SP_SUL!P757="","*",SP_SUL!P757)</f>
        <v>4.1666666666666664E-2</v>
      </c>
      <c r="K760" s="82" t="str">
        <f>IF(SP_SUL!AK757="","*",SP_SUL!AK757)</f>
        <v>K67ZEV2</v>
      </c>
      <c r="L760" s="82" t="str">
        <f>IF(SP_SUL!AM757="","*",SP_SUL!AM757)</f>
        <v>ZXW-ZGP</v>
      </c>
      <c r="M760" s="82">
        <f>IF(SP_SUL!AP757="","*",SP_SUL!AP757)</f>
        <v>83.7</v>
      </c>
      <c r="N760" s="82" t="str">
        <f>IF(SP_SUL!AM757="","*",SP_SUL!AM757)</f>
        <v>ZXW-ZGP</v>
      </c>
      <c r="O760" s="109">
        <f>IF(SP_SUL!BH757="","*",SP_SUL!BH757)</f>
        <v>2</v>
      </c>
      <c r="P760" s="145" t="str">
        <f>IF($A$2=1,IF(SP_SUL!BJ757="","*",SP_SUL!BJ757),IF(SP_SUL!BK757="","*",SP_SUL!BK757))</f>
        <v xml:space="preserve">MC1 07:32, licenciado 08:14, segue em deslocamento </v>
      </c>
    </row>
    <row r="761" spans="1:16" hidden="1">
      <c r="A761" s="81">
        <f>IF(SP_SUL!B758="","*",SP_SUL!B758)</f>
        <v>46081</v>
      </c>
      <c r="B761" s="82" t="str">
        <f>IF(SP_SUL!X758="","*",SP_SUL!X758)</f>
        <v>Contrato</v>
      </c>
      <c r="C761" s="82" t="str">
        <f>IF(SP_SUL!S758="","*",SP_SUL!S758)</f>
        <v>SP SUL</v>
      </c>
      <c r="D761" s="82" t="str">
        <f>IF(SP_SUL!T758="","*",SP_SUL!T758)</f>
        <v>ZEV-ZPT</v>
      </c>
      <c r="E761" s="82" t="str">
        <f>IF(SP_SUL!D758="","*",SP_SUL!D758)</f>
        <v>W62</v>
      </c>
      <c r="F761" s="82" t="str">
        <f>IF(SP_SUL!H758="","*",SP_SUL!H758)</f>
        <v>ZPT1051</v>
      </c>
      <c r="G761" s="82" t="str">
        <f>IF(SP_SUL!M758="","*",SP_SUL!M758)</f>
        <v>ZXW-ZGP</v>
      </c>
      <c r="H761" s="115">
        <f>IF(SP_SUL!K758="","*",SP_SUL!K758)</f>
        <v>83.7</v>
      </c>
      <c r="I761" s="112">
        <f>IF(SP_SUL!O758="","*",SP_SUL!O758)</f>
        <v>0.32291666666666669</v>
      </c>
      <c r="J761" s="112">
        <f>IF(SP_SUL!P758="","*",SP_SUL!P758)</f>
        <v>4.1666666666666664E-2</v>
      </c>
      <c r="K761" s="82" t="str">
        <f>IF(SP_SUL!AK758="","*",SP_SUL!AK758)</f>
        <v>ZPT1051</v>
      </c>
      <c r="L761" s="82" t="str">
        <f>IF(SP_SUL!AM758="","*",SP_SUL!AM758)</f>
        <v>ZXW-ZGP</v>
      </c>
      <c r="M761" s="82">
        <f>IF(SP_SUL!AP758="","*",SP_SUL!AP758)</f>
        <v>83.7</v>
      </c>
      <c r="N761" s="82" t="str">
        <f>IF(SP_SUL!AM758="","*",SP_SUL!AM758)</f>
        <v>ZXW-ZGP</v>
      </c>
      <c r="O761" s="109">
        <f>IF(SP_SUL!BH758="","*",SP_SUL!BH758)</f>
        <v>2</v>
      </c>
      <c r="P761" s="145" t="str">
        <f>IF($A$2=1,IF(SP_SUL!BJ758="","*",SP_SUL!BJ758),IF(SP_SUL!BK758="","*",SP_SUL!BK758))</f>
        <v xml:space="preserve">MC1 07:28, licenciado 08:03, segue em deslocamento </v>
      </c>
    </row>
    <row r="762" spans="1:16" hidden="1">
      <c r="A762" s="81">
        <f>IF(SP_SUL!B759="","*",SP_SUL!B759)</f>
        <v>46081</v>
      </c>
      <c r="B762" s="82" t="str">
        <f>IF(SP_SUL!X759="","*",SP_SUL!X759)</f>
        <v>Oportunidade</v>
      </c>
      <c r="C762" s="82" t="str">
        <f>IF(SP_SUL!S759="","*",SP_SUL!S759)</f>
        <v>SP SUL</v>
      </c>
      <c r="D762" s="82" t="str">
        <f>IF(SP_SUL!T759="","*",SP_SUL!T759)</f>
        <v>ZEV-ZPT</v>
      </c>
      <c r="E762" s="82" t="str">
        <f>IF(SP_SUL!D759="","*",SP_SUL!D759)</f>
        <v>ANTONI  (TP-720)</v>
      </c>
      <c r="F762" s="82" t="str">
        <f>IF(SP_SUL!H759="","*",SP_SUL!H759)</f>
        <v>-</v>
      </c>
      <c r="G762" s="82" t="str">
        <f>IF(SP_SUL!M759="","*",SP_SUL!M759)</f>
        <v>ZXW-ZGP</v>
      </c>
      <c r="H762" s="115">
        <f>IF(SP_SUL!K759="","*",SP_SUL!K759)</f>
        <v>87</v>
      </c>
      <c r="I762" s="112">
        <f>IF(SP_SUL!O759="","*",SP_SUL!O759)</f>
        <v>0.41666666666666669</v>
      </c>
      <c r="J762" s="112">
        <f>IF(SP_SUL!P759="","*",SP_SUL!P759)</f>
        <v>0.25</v>
      </c>
      <c r="K762" s="82" t="str">
        <f>IF(SP_SUL!AK759="","*",SP_SUL!AK759)</f>
        <v>-</v>
      </c>
      <c r="L762" s="82" t="str">
        <f>IF(SP_SUL!AM759="","*",SP_SUL!AM759)</f>
        <v>ZXW-ZGP</v>
      </c>
      <c r="M762" s="82">
        <f>IF(SP_SUL!AP759="","*",SP_SUL!AP759)</f>
        <v>87</v>
      </c>
      <c r="N762" s="82" t="str">
        <f>IF(SP_SUL!AM759="","*",SP_SUL!AM759)</f>
        <v>ZXW-ZGP</v>
      </c>
      <c r="O762" s="109">
        <f>IF(SP_SUL!BH759="","*",SP_SUL!BH759)</f>
        <v>2</v>
      </c>
      <c r="P762" s="145" t="str">
        <f>IF($A$2=1,IF(SP_SUL!BJ759="","*",SP_SUL!BJ759),IF(SP_SUL!BK759="","*",SP_SUL!BK759))</f>
        <v>TP pronta 11hrs, intervalo 11:47 ate 17:47</v>
      </c>
    </row>
    <row r="763" spans="1:16" hidden="1">
      <c r="A763" s="81">
        <f>IF(SP_SUL!B760="","*",SP_SUL!B760)</f>
        <v>46081</v>
      </c>
      <c r="B763" s="82" t="str">
        <f>IF(SP_SUL!X760="","*",SP_SUL!X760)</f>
        <v>Oportunidade</v>
      </c>
      <c r="C763" s="82" t="str">
        <f>IF(SP_SUL!S760="","*",SP_SUL!S760)</f>
        <v>SP SUL</v>
      </c>
      <c r="D763" s="82" t="str">
        <f>IF(SP_SUL!T760="","*",SP_SUL!T760)</f>
        <v>ZEV-ZPT</v>
      </c>
      <c r="E763" s="82" t="str">
        <f>IF(SP_SUL!D760="","*",SP_SUL!D760)</f>
        <v>CARLOS (TP-722)</v>
      </c>
      <c r="F763" s="82" t="str">
        <f>IF(SP_SUL!H760="","*",SP_SUL!H760)</f>
        <v>-</v>
      </c>
      <c r="G763" s="82" t="str">
        <f>IF(SP_SUL!M760="","*",SP_SUL!M760)</f>
        <v>ZXW-ZGP</v>
      </c>
      <c r="H763" s="115">
        <f>IF(SP_SUL!K760="","*",SP_SUL!K760)</f>
        <v>87</v>
      </c>
      <c r="I763" s="112">
        <f>IF(SP_SUL!O760="","*",SP_SUL!O760)</f>
        <v>0.41666666666666669</v>
      </c>
      <c r="J763" s="112">
        <f>IF(SP_SUL!P760="","*",SP_SUL!P760)</f>
        <v>0.25</v>
      </c>
      <c r="K763" s="82" t="str">
        <f>IF(SP_SUL!AK760="","*",SP_SUL!AK760)</f>
        <v>-</v>
      </c>
      <c r="L763" s="82" t="str">
        <f>IF(SP_SUL!AM760="","*",SP_SUL!AM760)</f>
        <v>ZXW-ZGP</v>
      </c>
      <c r="M763" s="82">
        <f>IF(SP_SUL!AP760="","*",SP_SUL!AP760)</f>
        <v>87</v>
      </c>
      <c r="N763" s="82" t="str">
        <f>IF(SP_SUL!AM760="","*",SP_SUL!AM760)</f>
        <v>ZXW-ZGP</v>
      </c>
      <c r="O763" s="109">
        <f>IF(SP_SUL!BH760="","*",SP_SUL!BH760)</f>
        <v>2</v>
      </c>
      <c r="P763" s="145" t="str">
        <f>IF($A$2=1,IF(SP_SUL!BJ760="","*",SP_SUL!BJ760),IF(SP_SUL!BK760="","*",SP_SUL!BK760))</f>
        <v>TP pronta 11hrs, intervalo 11:47 ate 17:47</v>
      </c>
    </row>
    <row r="764" spans="1:16" hidden="1">
      <c r="A764" s="81">
        <f>IF(SP_SUL!B761="","*",SP_SUL!B761)</f>
        <v>46081</v>
      </c>
      <c r="B764" s="82" t="str">
        <f>IF(SP_SUL!X761="","*",SP_SUL!X761)</f>
        <v>Oportunidade</v>
      </c>
      <c r="C764" s="82" t="str">
        <f>IF(SP_SUL!S761="","*",SP_SUL!S761)</f>
        <v>SP SUL</v>
      </c>
      <c r="D764" s="82" t="str">
        <f>IF(SP_SUL!T761="","*",SP_SUL!T761)</f>
        <v>ZEV-ZPT</v>
      </c>
      <c r="E764" s="82" t="str">
        <f>IF(SP_SUL!D761="","*",SP_SUL!D761)</f>
        <v>LEANDRO (TP-727)</v>
      </c>
      <c r="F764" s="82" t="str">
        <f>IF(SP_SUL!H761="","*",SP_SUL!H761)</f>
        <v>-</v>
      </c>
      <c r="G764" s="82" t="str">
        <f>IF(SP_SUL!M761="","*",SP_SUL!M761)</f>
        <v>ZXW-ZGP</v>
      </c>
      <c r="H764" s="115">
        <f>IF(SP_SUL!K761="","*",SP_SUL!K761)</f>
        <v>87</v>
      </c>
      <c r="I764" s="112">
        <f>IF(SP_SUL!O761="","*",SP_SUL!O761)</f>
        <v>0.41666666666666669</v>
      </c>
      <c r="J764" s="112">
        <f>IF(SP_SUL!P761="","*",SP_SUL!P761)</f>
        <v>0.25</v>
      </c>
      <c r="K764" s="82" t="str">
        <f>IF(SP_SUL!AK761="","*",SP_SUL!AK761)</f>
        <v>-</v>
      </c>
      <c r="L764" s="82" t="str">
        <f>IF(SP_SUL!AM761="","*",SP_SUL!AM761)</f>
        <v>ZXW-ZGP</v>
      </c>
      <c r="M764" s="82">
        <f>IF(SP_SUL!AP761="","*",SP_SUL!AP761)</f>
        <v>87</v>
      </c>
      <c r="N764" s="82" t="str">
        <f>IF(SP_SUL!AM761="","*",SP_SUL!AM761)</f>
        <v>ZXW-ZGP</v>
      </c>
      <c r="O764" s="109">
        <f>IF(SP_SUL!BH761="","*",SP_SUL!BH761)</f>
        <v>2</v>
      </c>
      <c r="P764" s="145" t="str">
        <f>IF($A$2=1,IF(SP_SUL!BJ761="","*",SP_SUL!BJ761),IF(SP_SUL!BK761="","*",SP_SUL!BK761))</f>
        <v>TP pronta 11hrs, intervalo 11:47 ate 17:47</v>
      </c>
    </row>
    <row r="765" spans="1:16" hidden="1">
      <c r="A765" s="81">
        <f>IF(SP_SUL!B762="","*",SP_SUL!B762)</f>
        <v>46081</v>
      </c>
      <c r="B765" s="82" t="str">
        <f>IF(SP_SUL!X762="","*",SP_SUL!X762)</f>
        <v>Oportunidade</v>
      </c>
      <c r="C765" s="82" t="str">
        <f>IF(SP_SUL!S762="","*",SP_SUL!S762)</f>
        <v>SP SUL</v>
      </c>
      <c r="D765" s="82" t="str">
        <f>IF(SP_SUL!T762="","*",SP_SUL!T762)</f>
        <v>ZEV-ZPT</v>
      </c>
      <c r="E765" s="82" t="str">
        <f>IF(SP_SUL!D762="","*",SP_SUL!D762)</f>
        <v>V85</v>
      </c>
      <c r="F765" s="82" t="str">
        <f>IF(SP_SUL!H762="","*",SP_SUL!H762)</f>
        <v>ZDRZPT</v>
      </c>
      <c r="G765" s="82" t="str">
        <f>IF(SP_SUL!M762="","*",SP_SUL!M762)</f>
        <v>ZGP</v>
      </c>
      <c r="H765" s="115">
        <f>IF(SP_SUL!K762="","*",SP_SUL!K762)</f>
        <v>102.1</v>
      </c>
      <c r="I765" s="112">
        <f>IF(SP_SUL!O762="","*",SP_SUL!O762)</f>
        <v>0.33333333333333331</v>
      </c>
      <c r="J765" s="112">
        <f>IF(SP_SUL!P762="","*",SP_SUL!P762)</f>
        <v>0.125</v>
      </c>
      <c r="K765" s="82" t="str">
        <f>IF(SP_SUL!AK762="","*",SP_SUL!AK762)</f>
        <v>ZDRZPT</v>
      </c>
      <c r="L765" s="82" t="str">
        <f>IF(SP_SUL!AM762="","*",SP_SUL!AM762)</f>
        <v>ZGP</v>
      </c>
      <c r="M765" s="82">
        <f>IF(SP_SUL!AP762="","*",SP_SUL!AP762)</f>
        <v>102.1</v>
      </c>
      <c r="N765" s="82" t="str">
        <f>IF(SP_SUL!AM762="","*",SP_SUL!AM762)</f>
        <v>ZGP</v>
      </c>
      <c r="O765" s="109">
        <f>IF(SP_SUL!BH762="","*",SP_SUL!BH762)</f>
        <v>2</v>
      </c>
      <c r="P765" s="145" t="str">
        <f>IF($A$2=1,IF(SP_SUL!BJ762="","*",SP_SUL!BJ762),IF(SP_SUL!BK762="","*",SP_SUL!BK762))</f>
        <v>MC1 08:29, foi licenciado porem retornou para ZPT devido penalidade no trecho, intervalo 17:30 ate 20:30</v>
      </c>
    </row>
    <row r="766" spans="1:16" hidden="1">
      <c r="A766" s="81">
        <f>IF(SP_SUL!B763="","*",SP_SUL!B763)</f>
        <v>46081</v>
      </c>
      <c r="B766" s="82" t="str">
        <f>IF(SP_SUL!X763="","*",SP_SUL!X763)</f>
        <v>Oportunidade</v>
      </c>
      <c r="C766" s="82" t="str">
        <f>IF(SP_SUL!S763="","*",SP_SUL!S763)</f>
        <v>SP SUL</v>
      </c>
      <c r="D766" s="82" t="str">
        <f>IF(SP_SUL!T763="","*",SP_SUL!T763)</f>
        <v>ZEV-ZPT</v>
      </c>
      <c r="E766" s="82" t="str">
        <f>IF(SP_SUL!D763="","*",SP_SUL!D763)</f>
        <v>A84</v>
      </c>
      <c r="F766" s="82" t="str">
        <f>IF(SP_SUL!H763="","*",SP_SUL!H763)</f>
        <v>ZPT1051</v>
      </c>
      <c r="G766" s="82" t="str">
        <f>IF(SP_SUL!M763="","*",SP_SUL!M763)</f>
        <v>ZPT-ZEV</v>
      </c>
      <c r="H766" s="115">
        <f>IF(SP_SUL!K763="","*",SP_SUL!K763)</f>
        <v>106.4</v>
      </c>
      <c r="I766" s="112">
        <f>IF(SP_SUL!O763="","*",SP_SUL!O763)</f>
        <v>0.3125</v>
      </c>
      <c r="J766" s="112">
        <f>IF(SP_SUL!P763="","*",SP_SUL!P763)</f>
        <v>4.1666666666666664E-2</v>
      </c>
      <c r="K766" s="82" t="str">
        <f>IF(SP_SUL!AK763="","*",SP_SUL!AK763)</f>
        <v>ZPT1051</v>
      </c>
      <c r="L766" s="82" t="str">
        <f>IF(SP_SUL!AM763="","*",SP_SUL!AM763)</f>
        <v>ZPT-ZEV</v>
      </c>
      <c r="M766" s="82">
        <f>IF(SP_SUL!AP763="","*",SP_SUL!AP763)</f>
        <v>106.4</v>
      </c>
      <c r="N766" s="82" t="str">
        <f>IF(SP_SUL!AM763="","*",SP_SUL!AM763)</f>
        <v>ZPT-ZEV</v>
      </c>
      <c r="O766" s="109">
        <f>IF(SP_SUL!BH763="","*",SP_SUL!BH763)</f>
        <v>2</v>
      </c>
      <c r="P766" s="145" t="str">
        <f>IF($A$2=1,IF(SP_SUL!BJ763="","*",SP_SUL!BJ763),IF(SP_SUL!BK763="","*",SP_SUL!BK763))</f>
        <v>MC1 07:40, segue inspeção R7D</v>
      </c>
    </row>
    <row r="767" spans="1:16" hidden="1">
      <c r="A767" s="81">
        <f>IF(SP_SUL!B764="","*",SP_SUL!B764)</f>
        <v>46081</v>
      </c>
      <c r="B767" s="82" t="str">
        <f>IF(SP_SUL!X764="","*",SP_SUL!X764)</f>
        <v>Oportunidade</v>
      </c>
      <c r="C767" s="82" t="str">
        <f>IF(SP_SUL!S764="","*",SP_SUL!S764)</f>
        <v>SP SUL</v>
      </c>
      <c r="D767" s="82" t="str">
        <f>IF(SP_SUL!T764="","*",SP_SUL!T764)</f>
        <v>ZEV-ZPT</v>
      </c>
      <c r="E767" s="82" t="str">
        <f>IF(SP_SUL!D764="","*",SP_SUL!D764)</f>
        <v>HUELTON (TP-725)</v>
      </c>
      <c r="F767" s="82" t="str">
        <f>IF(SP_SUL!H764="","*",SP_SUL!H764)</f>
        <v>-</v>
      </c>
      <c r="G767" s="82" t="str">
        <f>IF(SP_SUL!M764="","*",SP_SUL!M764)</f>
        <v>ZPT</v>
      </c>
      <c r="H767" s="115">
        <f>IF(SP_SUL!K764="","*",SP_SUL!K764)</f>
        <v>106.7</v>
      </c>
      <c r="I767" s="112">
        <f>IF(SP_SUL!O764="","*",SP_SUL!O764)</f>
        <v>0.41666666666666669</v>
      </c>
      <c r="J767" s="112">
        <f>IF(SP_SUL!P764="","*",SP_SUL!P764)</f>
        <v>6.25E-2</v>
      </c>
      <c r="K767" s="82" t="str">
        <f>IF(SP_SUL!AK764="","*",SP_SUL!AK764)</f>
        <v>-</v>
      </c>
      <c r="L767" s="82" t="str">
        <f>IF(SP_SUL!AM764="","*",SP_SUL!AM764)</f>
        <v>ZPT</v>
      </c>
      <c r="M767" s="82">
        <f>IF(SP_SUL!AP764="","*",SP_SUL!AP764)</f>
        <v>106.7</v>
      </c>
      <c r="N767" s="82" t="str">
        <f>IF(SP_SUL!AM764="","*",SP_SUL!AM764)</f>
        <v>ZPT</v>
      </c>
      <c r="O767" s="109">
        <f>IF(SP_SUL!BH764="","*",SP_SUL!BH764)</f>
        <v>0</v>
      </c>
      <c r="P767" s="145" t="str">
        <f>IF($A$2=1,IF(SP_SUL!BJ764="","*",SP_SUL!BJ764),IF(SP_SUL!BK764="","*",SP_SUL!BK764))</f>
        <v xml:space="preserve">Nao solicitou intervalo </v>
      </c>
    </row>
    <row r="768" spans="1:16" hidden="1">
      <c r="A768" s="81">
        <f>IF(SP_SUL!B765="","*",SP_SUL!B765)</f>
        <v>46081</v>
      </c>
      <c r="B768" s="82" t="str">
        <f>IF(SP_SUL!X765="","*",SP_SUL!X765)</f>
        <v>Oportunidade</v>
      </c>
      <c r="C768" s="82" t="str">
        <f>IF(SP_SUL!S765="","*",SP_SUL!S765)</f>
        <v>SP SUL</v>
      </c>
      <c r="D768" s="82" t="str">
        <f>IF(SP_SUL!T765="","*",SP_SUL!T765)</f>
        <v>ZEV-ZPT</v>
      </c>
      <c r="E768" s="82" t="str">
        <f>IF(SP_SUL!D765="","*",SP_SUL!D765)</f>
        <v>EXPANSÃO TURMA 1</v>
      </c>
      <c r="F768" s="82" t="str">
        <f>IF(SP_SUL!H765="","*",SP_SUL!H765)</f>
        <v>-</v>
      </c>
      <c r="G768" s="82" t="str">
        <f>IF(SP_SUL!M765="","*",SP_SUL!M765)</f>
        <v>109-ZGM</v>
      </c>
      <c r="H768" s="115">
        <f>IF(SP_SUL!K765="","*",SP_SUL!K765)</f>
        <v>108.75</v>
      </c>
      <c r="I768" s="112">
        <f>IF(SP_SUL!O765="","*",SP_SUL!O765)</f>
        <v>0.35416666666666669</v>
      </c>
      <c r="J768" s="112">
        <f>IF(SP_SUL!P765="","*",SP_SUL!P765)</f>
        <v>6.25E-2</v>
      </c>
      <c r="K768" s="82" t="str">
        <f>IF(SP_SUL!AK765="","*",SP_SUL!AK765)</f>
        <v>-</v>
      </c>
      <c r="L768" s="82" t="str">
        <f>IF(SP_SUL!AM765="","*",SP_SUL!AM765)</f>
        <v>109-ZGM</v>
      </c>
      <c r="M768" s="82">
        <f>IF(SP_SUL!AP765="","*",SP_SUL!AP765)</f>
        <v>108.75</v>
      </c>
      <c r="N768" s="82" t="str">
        <f>IF(SP_SUL!AM765="","*",SP_SUL!AM765)</f>
        <v>109-ZGM</v>
      </c>
      <c r="O768" s="109">
        <f>IF(SP_SUL!BH765="","*",SP_SUL!BH765)</f>
        <v>2</v>
      </c>
      <c r="P768" s="145" t="str">
        <f>IF($A$2=1,IF(SP_SUL!BJ765="","*",SP_SUL!BJ765),IF(SP_SUL!BK765="","*",SP_SUL!BK765))</f>
        <v>TP pronta 08hrs, intervalos 09:30 ate 11hrs</v>
      </c>
    </row>
    <row r="769" spans="1:16" hidden="1">
      <c r="A769" s="81" t="str">
        <f>IF(SP_SUL!B766="","*",SP_SUL!B766)</f>
        <v>*</v>
      </c>
      <c r="B769" s="82" t="str">
        <f>IF(SP_SUL!X766="","*",SP_SUL!X766)</f>
        <v>*</v>
      </c>
      <c r="C769" s="82" t="str">
        <f>IF(SP_SUL!S766="","*",SP_SUL!S766)</f>
        <v>-</v>
      </c>
      <c r="D769" s="82" t="str">
        <f>IF(SP_SUL!T766="","*",SP_SUL!T766)</f>
        <v>-</v>
      </c>
      <c r="E769" s="82" t="str">
        <f>IF(SP_SUL!D766="","*",SP_SUL!D766)</f>
        <v>*</v>
      </c>
      <c r="F769" s="82" t="str">
        <f>IF(SP_SUL!H766="","*",SP_SUL!H766)</f>
        <v>*</v>
      </c>
      <c r="G769" s="82" t="str">
        <f>IF(SP_SUL!M766="","*",SP_SUL!M766)</f>
        <v>-</v>
      </c>
      <c r="H769" s="115" t="str">
        <f>IF(SP_SUL!K766="","*",SP_SUL!K766)</f>
        <v>*</v>
      </c>
      <c r="I769" s="112" t="str">
        <f>IF(SP_SUL!O766="","*",SP_SUL!O766)</f>
        <v>*</v>
      </c>
      <c r="J769" s="112" t="str">
        <f>IF(SP_SUL!P766="","*",SP_SUL!P766)</f>
        <v>*</v>
      </c>
      <c r="K769" s="82">
        <f>IF(SP_SUL!AK766="","*",SP_SUL!AK766)</f>
        <v>0</v>
      </c>
      <c r="L769" s="82" t="str">
        <f>IF(SP_SUL!AM766="","*",SP_SUL!AM766)</f>
        <v>-</v>
      </c>
      <c r="M769" s="82">
        <f>IF(SP_SUL!AP766="","*",SP_SUL!AP766)</f>
        <v>0</v>
      </c>
      <c r="N769" s="82" t="str">
        <f>IF(SP_SUL!AM766="","*",SP_SUL!AM766)</f>
        <v>-</v>
      </c>
      <c r="O769" s="109" t="str">
        <f>IF(SP_SUL!BH766="","*",SP_SUL!BH766)</f>
        <v>*</v>
      </c>
      <c r="P769" s="145" t="str">
        <f>IF($A$2=1,IF(SP_SUL!BJ766="","*",SP_SUL!BJ766),IF(SP_SUL!BK766="","*",SP_SUL!BK766))</f>
        <v>*</v>
      </c>
    </row>
    <row r="770" spans="1:16" hidden="1">
      <c r="A770" s="81" t="str">
        <f>IF(SP_SUL!B767="","*",SP_SUL!B767)</f>
        <v>*</v>
      </c>
      <c r="B770" s="82" t="str">
        <f>IF(SP_SUL!X767="","*",SP_SUL!X767)</f>
        <v>*</v>
      </c>
      <c r="C770" s="82" t="str">
        <f>IF(SP_SUL!S767="","*",SP_SUL!S767)</f>
        <v>-</v>
      </c>
      <c r="D770" s="82" t="str">
        <f>IF(SP_SUL!T767="","*",SP_SUL!T767)</f>
        <v>-</v>
      </c>
      <c r="E770" s="82" t="str">
        <f>IF(SP_SUL!D767="","*",SP_SUL!D767)</f>
        <v>*</v>
      </c>
      <c r="F770" s="82" t="str">
        <f>IF(SP_SUL!H767="","*",SP_SUL!H767)</f>
        <v>*</v>
      </c>
      <c r="G770" s="82" t="str">
        <f>IF(SP_SUL!M767="","*",SP_SUL!M767)</f>
        <v>-</v>
      </c>
      <c r="H770" s="115" t="str">
        <f>IF(SP_SUL!K767="","*",SP_SUL!K767)</f>
        <v>*</v>
      </c>
      <c r="I770" s="112" t="str">
        <f>IF(SP_SUL!O767="","*",SP_SUL!O767)</f>
        <v>*</v>
      </c>
      <c r="J770" s="112" t="str">
        <f>IF(SP_SUL!P767="","*",SP_SUL!P767)</f>
        <v>*</v>
      </c>
      <c r="K770" s="82">
        <f>IF(SP_SUL!AK767="","*",SP_SUL!AK767)</f>
        <v>0</v>
      </c>
      <c r="L770" s="82" t="str">
        <f>IF(SP_SUL!AM767="","*",SP_SUL!AM767)</f>
        <v>-</v>
      </c>
      <c r="M770" s="82">
        <f>IF(SP_SUL!AP767="","*",SP_SUL!AP767)</f>
        <v>0</v>
      </c>
      <c r="N770" s="82" t="str">
        <f>IF(SP_SUL!AM767="","*",SP_SUL!AM767)</f>
        <v>-</v>
      </c>
      <c r="O770" s="109" t="str">
        <f>IF(SP_SUL!BH767="","*",SP_SUL!BH767)</f>
        <v>*</v>
      </c>
      <c r="P770" s="145" t="str">
        <f>IF($A$2=1,IF(SP_SUL!BJ767="","*",SP_SUL!BJ767),IF(SP_SUL!BK767="","*",SP_SUL!BK767))</f>
        <v>*</v>
      </c>
    </row>
    <row r="771" spans="1:16" hidden="1">
      <c r="A771" s="81" t="str">
        <f>IF(SP_SUL!B768="","*",SP_SUL!B768)</f>
        <v>*</v>
      </c>
      <c r="B771" s="82" t="str">
        <f>IF(SP_SUL!X768="","*",SP_SUL!X768)</f>
        <v>*</v>
      </c>
      <c r="C771" s="82" t="str">
        <f>IF(SP_SUL!S768="","*",SP_SUL!S768)</f>
        <v>-</v>
      </c>
      <c r="D771" s="82" t="str">
        <f>IF(SP_SUL!T768="","*",SP_SUL!T768)</f>
        <v>-</v>
      </c>
      <c r="E771" s="82" t="str">
        <f>IF(SP_SUL!D768="","*",SP_SUL!D768)</f>
        <v>*</v>
      </c>
      <c r="F771" s="82" t="str">
        <f>IF(SP_SUL!H768="","*",SP_SUL!H768)</f>
        <v>*</v>
      </c>
      <c r="G771" s="82" t="str">
        <f>IF(SP_SUL!M768="","*",SP_SUL!M768)</f>
        <v>-</v>
      </c>
      <c r="H771" s="115" t="str">
        <f>IF(SP_SUL!K768="","*",SP_SUL!K768)</f>
        <v>*</v>
      </c>
      <c r="I771" s="112" t="str">
        <f>IF(SP_SUL!O768="","*",SP_SUL!O768)</f>
        <v>*</v>
      </c>
      <c r="J771" s="112" t="str">
        <f>IF(SP_SUL!P768="","*",SP_SUL!P768)</f>
        <v>*</v>
      </c>
      <c r="K771" s="82">
        <f>IF(SP_SUL!AK768="","*",SP_SUL!AK768)</f>
        <v>0</v>
      </c>
      <c r="L771" s="82" t="str">
        <f>IF(SP_SUL!AM768="","*",SP_SUL!AM768)</f>
        <v>-</v>
      </c>
      <c r="M771" s="82">
        <f>IF(SP_SUL!AP768="","*",SP_SUL!AP768)</f>
        <v>0</v>
      </c>
      <c r="N771" s="82" t="str">
        <f>IF(SP_SUL!AM768="","*",SP_SUL!AM768)</f>
        <v>-</v>
      </c>
      <c r="O771" s="109" t="str">
        <f>IF(SP_SUL!BH768="","*",SP_SUL!BH768)</f>
        <v>*</v>
      </c>
      <c r="P771" s="145" t="str">
        <f>IF($A$2=1,IF(SP_SUL!BJ768="","*",SP_SUL!BJ768),IF(SP_SUL!BK768="","*",SP_SUL!BK768))</f>
        <v>*</v>
      </c>
    </row>
    <row r="772" spans="1:16" hidden="1">
      <c r="A772" s="81">
        <f>IF(SP_SUL!B769="","*",SP_SUL!B769)</f>
        <v>46082</v>
      </c>
      <c r="B772" s="82" t="str">
        <f>IF(SP_SUL!X769="","*",SP_SUL!X769)</f>
        <v>Oportunidade</v>
      </c>
      <c r="C772" s="82" t="str">
        <f>IF(SP_SUL!S769="","*",SP_SUL!S769)</f>
        <v>SP SUL</v>
      </c>
      <c r="D772" s="82" t="str">
        <f>IF(SP_SUL!T769="","*",SP_SUL!T769)</f>
        <v>ZKE-ZEV</v>
      </c>
      <c r="E772" s="82" t="str">
        <f>IF(SP_SUL!D769="","*",SP_SUL!D769)</f>
        <v>E17</v>
      </c>
      <c r="F772" s="82" t="str">
        <f>IF(SP_SUL!H769="","*",SP_SUL!H769)</f>
        <v>102ZKW2</v>
      </c>
      <c r="G772" s="82" t="str">
        <f>IF(SP_SUL!M769="","*",SP_SUL!M769)</f>
        <v>ZKW-ZLU</v>
      </c>
      <c r="H772" s="115">
        <f>IF(SP_SUL!K769="","*",SP_SUL!K769)</f>
        <v>100.3</v>
      </c>
      <c r="I772" s="112">
        <f>IF(SP_SUL!O769="","*",SP_SUL!O769)</f>
        <v>0.375</v>
      </c>
      <c r="J772" s="112">
        <f>IF(SP_SUL!P769="","*",SP_SUL!P769)</f>
        <v>0.125</v>
      </c>
      <c r="K772" s="82" t="str">
        <f>IF(SP_SUL!AK769="","*",SP_SUL!AK769)</f>
        <v>102ZKW2</v>
      </c>
      <c r="L772" s="82" t="str">
        <f>IF(SP_SUL!AM769="","*",SP_SUL!AM769)</f>
        <v>ZKW-ZLU</v>
      </c>
      <c r="M772" s="82">
        <f>IF(SP_SUL!AP769="","*",SP_SUL!AP769)</f>
        <v>100.3</v>
      </c>
      <c r="N772" s="82" t="str">
        <f>IF(SP_SUL!AM769="","*",SP_SUL!AM769)</f>
        <v>ZKW-ZLU</v>
      </c>
      <c r="O772" s="109">
        <f>IF(SP_SUL!BH769="","*",SP_SUL!BH769)</f>
        <v>1</v>
      </c>
      <c r="P772" s="145" t="str">
        <f>IF($A$2=1,IF(SP_SUL!BJ769="","*",SP_SUL!BJ769),IF(SP_SUL!BK769="","*",SP_SUL!BK769))</f>
        <v>MC1 08:24, segue intervalo 09:33 ate 12:35</v>
      </c>
    </row>
    <row r="773" spans="1:16" hidden="1">
      <c r="A773" s="81">
        <f>IF(SP_SUL!B770="","*",SP_SUL!B770)</f>
        <v>46082</v>
      </c>
      <c r="B773" s="82" t="str">
        <f>IF(SP_SUL!X770="","*",SP_SUL!X770)</f>
        <v>Oportunidade</v>
      </c>
      <c r="C773" s="82" t="str">
        <f>IF(SP_SUL!S770="","*",SP_SUL!S770)</f>
        <v>SP SUL</v>
      </c>
      <c r="D773" s="82" t="str">
        <f>IF(SP_SUL!T770="","*",SP_SUL!T770)</f>
        <v>ZEV-ZPT</v>
      </c>
      <c r="E773" s="82" t="str">
        <f>IF(SP_SUL!D770="","*",SP_SUL!D770)</f>
        <v>A84</v>
      </c>
      <c r="F773" s="82" t="str">
        <f>IF(SP_SUL!H770="","*",SP_SUL!H770)</f>
        <v>ZEV-2</v>
      </c>
      <c r="G773" s="82" t="str">
        <f>IF(SP_SUL!M770="","*",SP_SUL!M770)</f>
        <v>ZEV-ZPT</v>
      </c>
      <c r="H773" s="115">
        <f>IF(SP_SUL!K770="","*",SP_SUL!K770)</f>
        <v>66.3</v>
      </c>
      <c r="I773" s="112">
        <f>IF(SP_SUL!O770="","*",SP_SUL!O770)</f>
        <v>0.33333333333333331</v>
      </c>
      <c r="J773" s="112">
        <f>IF(SP_SUL!P770="","*",SP_SUL!P770)</f>
        <v>4.1666666666666664E-2</v>
      </c>
      <c r="K773" s="82" t="str">
        <f>IF(SP_SUL!AK770="","*",SP_SUL!AK770)</f>
        <v>ZEV-2</v>
      </c>
      <c r="L773" s="82" t="str">
        <f>IF(SP_SUL!AM770="","*",SP_SUL!AM770)</f>
        <v>ZEV-ZPT</v>
      </c>
      <c r="M773" s="82">
        <f>IF(SP_SUL!AP770="","*",SP_SUL!AP770)</f>
        <v>66.3</v>
      </c>
      <c r="N773" s="82" t="str">
        <f>IF(SP_SUL!AM770="","*",SP_SUL!AM770)</f>
        <v>ZEV-ZPT</v>
      </c>
      <c r="O773" s="109" t="str">
        <f>IF(SP_SUL!BH770="","*",SP_SUL!BH770)</f>
        <v>*</v>
      </c>
      <c r="P773" s="145" t="str">
        <f>IF($A$2=1,IF(SP_SUL!BJ770="","*",SP_SUL!BJ770),IF(SP_SUL!BK770="","*",SP_SUL!BK770))</f>
        <v>*</v>
      </c>
    </row>
    <row r="774" spans="1:16" hidden="1">
      <c r="A774" s="81" t="str">
        <f>IF(SP_SUL!B771="","*",SP_SUL!B771)</f>
        <v>*</v>
      </c>
      <c r="B774" s="82" t="str">
        <f>IF(SP_SUL!X771="","*",SP_SUL!X771)</f>
        <v>*</v>
      </c>
      <c r="C774" s="82" t="str">
        <f>IF(SP_SUL!S771="","*",SP_SUL!S771)</f>
        <v>-</v>
      </c>
      <c r="D774" s="82" t="str">
        <f>IF(SP_SUL!T771="","*",SP_SUL!T771)</f>
        <v>-</v>
      </c>
      <c r="E774" s="82" t="str">
        <f>IF(SP_SUL!D771="","*",SP_SUL!D771)</f>
        <v>*</v>
      </c>
      <c r="F774" s="82" t="str">
        <f>IF(SP_SUL!H771="","*",SP_SUL!H771)</f>
        <v>*</v>
      </c>
      <c r="G774" s="82" t="str">
        <f>IF(SP_SUL!M771="","*",SP_SUL!M771)</f>
        <v>-</v>
      </c>
      <c r="H774" s="115" t="str">
        <f>IF(SP_SUL!K771="","*",SP_SUL!K771)</f>
        <v>*</v>
      </c>
      <c r="I774" s="112" t="str">
        <f>IF(SP_SUL!O771="","*",SP_SUL!O771)</f>
        <v>*</v>
      </c>
      <c r="J774" s="112" t="str">
        <f>IF(SP_SUL!P771="","*",SP_SUL!P771)</f>
        <v>*</v>
      </c>
      <c r="K774" s="82">
        <f>IF(SP_SUL!AK771="","*",SP_SUL!AK771)</f>
        <v>0</v>
      </c>
      <c r="L774" s="82" t="str">
        <f>IF(SP_SUL!AM771="","*",SP_SUL!AM771)</f>
        <v>-</v>
      </c>
      <c r="M774" s="82">
        <f>IF(SP_SUL!AP771="","*",SP_SUL!AP771)</f>
        <v>0</v>
      </c>
      <c r="N774" s="82" t="str">
        <f>IF(SP_SUL!AM771="","*",SP_SUL!AM771)</f>
        <v>-</v>
      </c>
      <c r="O774" s="109" t="str">
        <f>IF(SP_SUL!BH771="","*",SP_SUL!BH771)</f>
        <v>*</v>
      </c>
      <c r="P774" s="145" t="str">
        <f>IF($A$2=1,IF(SP_SUL!BJ771="","*",SP_SUL!BJ771),IF(SP_SUL!BK771="","*",SP_SUL!BK771))</f>
        <v>*</v>
      </c>
    </row>
    <row r="775" spans="1:16" hidden="1">
      <c r="A775" s="81">
        <f>IF(SP_SUL!B772="","*",SP_SUL!B772)</f>
        <v>46083</v>
      </c>
      <c r="B775" s="82" t="str">
        <f>IF(SP_SUL!X772="","*",SP_SUL!X772)</f>
        <v>Oportunidade</v>
      </c>
      <c r="C775" s="82" t="str">
        <f>IF(SP_SUL!S772="","*",SP_SUL!S772)</f>
        <v>SP SUL</v>
      </c>
      <c r="D775" s="82" t="str">
        <f>IF(SP_SUL!T772="","*",SP_SUL!T772)</f>
        <v>ZBV-ZRX</v>
      </c>
      <c r="E775" s="82" t="str">
        <f>IF(SP_SUL!D772="","*",SP_SUL!D772)</f>
        <v>V92</v>
      </c>
      <c r="F775" s="82" t="str">
        <f>IF(SP_SUL!H772="","*",SP_SUL!H772)</f>
        <v>ZAC-2</v>
      </c>
      <c r="G775" s="82" t="str">
        <f>IF(SP_SUL!M772="","*",SP_SUL!M772)</f>
        <v>ZTT-ZLI</v>
      </c>
      <c r="H775" s="115">
        <f>IF(SP_SUL!K772="","*",SP_SUL!K772)</f>
        <v>97.3</v>
      </c>
      <c r="I775" s="112">
        <f>IF(SP_SUL!O772="","*",SP_SUL!O772)</f>
        <v>0.375</v>
      </c>
      <c r="J775" s="112">
        <f>IF(SP_SUL!P772="","*",SP_SUL!P772)</f>
        <v>8.3333333333333329E-2</v>
      </c>
      <c r="K775" s="82" t="str">
        <f>IF(SP_SUL!AK772="","*",SP_SUL!AK772)</f>
        <v>ZAC-2</v>
      </c>
      <c r="L775" s="82" t="str">
        <f>IF(SP_SUL!AM772="","*",SP_SUL!AM772)</f>
        <v>ZTT-ZLI</v>
      </c>
      <c r="M775" s="82">
        <f>IF(SP_SUL!AP772="","*",SP_SUL!AP772)</f>
        <v>97.3</v>
      </c>
      <c r="N775" s="82" t="str">
        <f>IF(SP_SUL!AM772="","*",SP_SUL!AM772)</f>
        <v>ZTT-ZLI</v>
      </c>
      <c r="O775" s="109" t="str">
        <f>IF(SP_SUL!BH772="","*",SP_SUL!BH772)</f>
        <v>*</v>
      </c>
      <c r="P775" s="145" t="str">
        <f>IF($A$2=1,IF(SP_SUL!BJ772="","*",SP_SUL!BJ772),IF(SP_SUL!BK772="","*",SP_SUL!BK772))</f>
        <v>*</v>
      </c>
    </row>
    <row r="776" spans="1:16" hidden="1">
      <c r="A776" s="81">
        <f>IF(SP_SUL!B773="","*",SP_SUL!B773)</f>
        <v>46083</v>
      </c>
      <c r="B776" s="82" t="str">
        <f>IF(SP_SUL!X773="","*",SP_SUL!X773)</f>
        <v>Oportunidade</v>
      </c>
      <c r="C776" s="82" t="str">
        <f>IF(SP_SUL!S773="","*",SP_SUL!S773)</f>
        <v>SP SUL</v>
      </c>
      <c r="D776" s="82" t="str">
        <f>IF(SP_SUL!T773="","*",SP_SUL!T773)</f>
        <v>ZBV-ZRX</v>
      </c>
      <c r="E776" s="82" t="str">
        <f>IF(SP_SUL!D773="","*",SP_SUL!D773)</f>
        <v>EXPANSÃO TURMA 1</v>
      </c>
      <c r="F776" s="82" t="str">
        <f>IF(SP_SUL!H773="","*",SP_SUL!H773)</f>
        <v>-</v>
      </c>
      <c r="G776" s="82" t="str">
        <f>IF(SP_SUL!M773="","*",SP_SUL!M773)</f>
        <v>ZSU-ZNO</v>
      </c>
      <c r="H776" s="115">
        <f>IF(SP_SUL!K773="","*",SP_SUL!K773)</f>
        <v>73.8</v>
      </c>
      <c r="I776" s="112">
        <f>IF(SP_SUL!O773="","*",SP_SUL!O773)</f>
        <v>0.35416666666666669</v>
      </c>
      <c r="J776" s="112">
        <f>IF(SP_SUL!P773="","*",SP_SUL!P773)</f>
        <v>6.25E-2</v>
      </c>
      <c r="K776" s="82" t="str">
        <f>IF(SP_SUL!AK773="","*",SP_SUL!AK773)</f>
        <v>-</v>
      </c>
      <c r="L776" s="82" t="str">
        <f>IF(SP_SUL!AM773="","*",SP_SUL!AM773)</f>
        <v>ZSU-ZNO</v>
      </c>
      <c r="M776" s="82">
        <f>IF(SP_SUL!AP773="","*",SP_SUL!AP773)</f>
        <v>73.8</v>
      </c>
      <c r="N776" s="82" t="str">
        <f>IF(SP_SUL!AM773="","*",SP_SUL!AM773)</f>
        <v>ZSU-ZNO</v>
      </c>
      <c r="O776" s="109" t="str">
        <f>IF(SP_SUL!BH773="","*",SP_SUL!BH773)</f>
        <v>*</v>
      </c>
      <c r="P776" s="145" t="str">
        <f>IF($A$2=1,IF(SP_SUL!BJ773="","*",SP_SUL!BJ773),IF(SP_SUL!BK773="","*",SP_SUL!BK773))</f>
        <v>*</v>
      </c>
    </row>
    <row r="777" spans="1:16" hidden="1">
      <c r="A777" s="81" t="str">
        <f>IF(SP_SUL!B774="","*",SP_SUL!B774)</f>
        <v>*</v>
      </c>
      <c r="B777" s="82" t="str">
        <f>IF(SP_SUL!X774="","*",SP_SUL!X774)</f>
        <v>*</v>
      </c>
      <c r="C777" s="82" t="str">
        <f>IF(SP_SUL!S774="","*",SP_SUL!S774)</f>
        <v>-</v>
      </c>
      <c r="D777" s="82" t="str">
        <f>IF(SP_SUL!T774="","*",SP_SUL!T774)</f>
        <v>-</v>
      </c>
      <c r="E777" s="82" t="str">
        <f>IF(SP_SUL!D774="","*",SP_SUL!D774)</f>
        <v>*</v>
      </c>
      <c r="F777" s="82" t="str">
        <f>IF(SP_SUL!H774="","*",SP_SUL!H774)</f>
        <v>*</v>
      </c>
      <c r="G777" s="82" t="str">
        <f>IF(SP_SUL!M774="","*",SP_SUL!M774)</f>
        <v>-</v>
      </c>
      <c r="H777" s="115" t="str">
        <f>IF(SP_SUL!K774="","*",SP_SUL!K774)</f>
        <v>*</v>
      </c>
      <c r="I777" s="112" t="str">
        <f>IF(SP_SUL!O774="","*",SP_SUL!O774)</f>
        <v>*</v>
      </c>
      <c r="J777" s="112" t="str">
        <f>IF(SP_SUL!P774="","*",SP_SUL!P774)</f>
        <v>*</v>
      </c>
      <c r="K777" s="82">
        <f>IF(SP_SUL!AK774="","*",SP_SUL!AK774)</f>
        <v>0</v>
      </c>
      <c r="L777" s="82" t="str">
        <f>IF(SP_SUL!AM774="","*",SP_SUL!AM774)</f>
        <v>-</v>
      </c>
      <c r="M777" s="82">
        <f>IF(SP_SUL!AP774="","*",SP_SUL!AP774)</f>
        <v>0</v>
      </c>
      <c r="N777" s="82" t="str">
        <f>IF(SP_SUL!AM774="","*",SP_SUL!AM774)</f>
        <v>-</v>
      </c>
      <c r="O777" s="109" t="str">
        <f>IF(SP_SUL!BH774="","*",SP_SUL!BH774)</f>
        <v>*</v>
      </c>
      <c r="P777" s="145" t="str">
        <f>IF($A$2=1,IF(SP_SUL!BJ774="","*",SP_SUL!BJ774),IF(SP_SUL!BK774="","*",SP_SUL!BK774))</f>
        <v>*</v>
      </c>
    </row>
    <row r="778" spans="1:16" hidden="1">
      <c r="A778" s="81">
        <f>IF(SP_SUL!B775="","*",SP_SUL!B775)</f>
        <v>46083</v>
      </c>
      <c r="B778" s="82" t="str">
        <f>IF(SP_SUL!X775="","*",SP_SUL!X775)</f>
        <v>Oportunidade</v>
      </c>
      <c r="C778" s="82" t="str">
        <f>IF(SP_SUL!S775="","*",SP_SUL!S775)</f>
        <v>SP SUL</v>
      </c>
      <c r="D778" s="82" t="str">
        <f>IF(SP_SUL!T775="","*",SP_SUL!T775)</f>
        <v>ZBV-ZKE</v>
      </c>
      <c r="E778" s="82" t="str">
        <f>IF(SP_SUL!D775="","*",SP_SUL!D775)</f>
        <v>DANIEL (TP-647)</v>
      </c>
      <c r="F778" s="82" t="str">
        <f>IF(SP_SUL!H775="","*",SP_SUL!H775)</f>
        <v>-</v>
      </c>
      <c r="G778" s="82" t="str">
        <f>IF(SP_SUL!M775="","*",SP_SUL!M775)</f>
        <v>ZST</v>
      </c>
      <c r="H778" s="115">
        <f>IF(SP_SUL!K775="","*",SP_SUL!K775)</f>
        <v>208.75</v>
      </c>
      <c r="I778" s="112">
        <f>IF(SP_SUL!O775="","*",SP_SUL!O775)</f>
        <v>0.375</v>
      </c>
      <c r="J778" s="112">
        <f>IF(SP_SUL!P775="","*",SP_SUL!P775)</f>
        <v>6.25E-2</v>
      </c>
      <c r="K778" s="82" t="str">
        <f>IF(SP_SUL!AK775="","*",SP_SUL!AK775)</f>
        <v>-</v>
      </c>
      <c r="L778" s="82" t="str">
        <f>IF(SP_SUL!AM775="","*",SP_SUL!AM775)</f>
        <v>ZST</v>
      </c>
      <c r="M778" s="82">
        <f>IF(SP_SUL!AP775="","*",SP_SUL!AP775)</f>
        <v>208.75</v>
      </c>
      <c r="N778" s="82" t="str">
        <f>IF(SP_SUL!AM775="","*",SP_SUL!AM775)</f>
        <v>ZST</v>
      </c>
      <c r="O778" s="109" t="str">
        <f>IF(SP_SUL!BH775="","*",SP_SUL!BH775)</f>
        <v>*</v>
      </c>
      <c r="P778" s="145" t="str">
        <f>IF($A$2=1,IF(SP_SUL!BJ775="","*",SP_SUL!BJ775),IF(SP_SUL!BK775="","*",SP_SUL!BK775))</f>
        <v>*</v>
      </c>
    </row>
    <row r="779" spans="1:16" hidden="1">
      <c r="A779" s="81">
        <f>IF(SP_SUL!B776="","*",SP_SUL!B776)</f>
        <v>46083</v>
      </c>
      <c r="B779" s="82" t="str">
        <f>IF(SP_SUL!X776="","*",SP_SUL!X776)</f>
        <v>Contrato</v>
      </c>
      <c r="C779" s="82" t="str">
        <f>IF(SP_SUL!S776="","*",SP_SUL!S776)</f>
        <v>SP SUL</v>
      </c>
      <c r="D779" s="82" t="str">
        <f>IF(SP_SUL!T776="","*",SP_SUL!T776)</f>
        <v>ZBV-ZKE</v>
      </c>
      <c r="E779" s="82" t="str">
        <f>IF(SP_SUL!D776="","*",SP_SUL!D776)</f>
        <v>V93</v>
      </c>
      <c r="F779" s="82" t="str">
        <f>IF(SP_SUL!H776="","*",SP_SUL!H776)</f>
        <v>ZYU1</v>
      </c>
      <c r="G779" s="82" t="str">
        <f>IF(SP_SUL!M776="","*",SP_SUL!M776)</f>
        <v>ZYU-ZST</v>
      </c>
      <c r="H779" s="115">
        <f>IF(SP_SUL!K776="","*",SP_SUL!K776)</f>
        <v>204.4</v>
      </c>
      <c r="I779" s="112">
        <f>IF(SP_SUL!O776="","*",SP_SUL!O776)</f>
        <v>0.33333333333333331</v>
      </c>
      <c r="J779" s="112">
        <f>IF(SP_SUL!P776="","*",SP_SUL!P776)</f>
        <v>0.125</v>
      </c>
      <c r="K779" s="82" t="str">
        <f>IF(SP_SUL!AK776="","*",SP_SUL!AK776)</f>
        <v>ZYU1</v>
      </c>
      <c r="L779" s="82" t="str">
        <f>IF(SP_SUL!AM776="","*",SP_SUL!AM776)</f>
        <v>ZYU-ZST</v>
      </c>
      <c r="M779" s="82">
        <f>IF(SP_SUL!AP776="","*",SP_SUL!AP776)</f>
        <v>204.4</v>
      </c>
      <c r="N779" s="82" t="str">
        <f>IF(SP_SUL!AM776="","*",SP_SUL!AM776)</f>
        <v>ZYU-ZST</v>
      </c>
      <c r="O779" s="109" t="str">
        <f>IF(SP_SUL!BH776="","*",SP_SUL!BH776)</f>
        <v>*</v>
      </c>
      <c r="P779" s="145" t="str">
        <f>IF($A$2=1,IF(SP_SUL!BJ776="","*",SP_SUL!BJ776),IF(SP_SUL!BK776="","*",SP_SUL!BK776))</f>
        <v>*</v>
      </c>
    </row>
    <row r="780" spans="1:16" hidden="1">
      <c r="A780" s="81">
        <f>IF(SP_SUL!B777="","*",SP_SUL!B777)</f>
        <v>46083</v>
      </c>
      <c r="B780" s="82" t="str">
        <f>IF(SP_SUL!X777="","*",SP_SUL!X777)</f>
        <v>Oportunidade</v>
      </c>
      <c r="C780" s="82" t="str">
        <f>IF(SP_SUL!S777="","*",SP_SUL!S777)</f>
        <v>SP SUL</v>
      </c>
      <c r="D780" s="82" t="str">
        <f>IF(SP_SUL!T777="","*",SP_SUL!T777)</f>
        <v>ZBV-ZKE</v>
      </c>
      <c r="E780" s="82" t="str">
        <f>IF(SP_SUL!D777="","*",SP_SUL!D777)</f>
        <v>ROGÉRIO (TP-730)</v>
      </c>
      <c r="F780" s="82" t="str">
        <f>IF(SP_SUL!H777="","*",SP_SUL!H777)</f>
        <v>-</v>
      </c>
      <c r="G780" s="82" t="str">
        <f>IF(SP_SUL!M777="","*",SP_SUL!M777)</f>
        <v>ZYU</v>
      </c>
      <c r="H780" s="115">
        <f>IF(SP_SUL!K777="","*",SP_SUL!K777)</f>
        <v>202</v>
      </c>
      <c r="I780" s="112">
        <f>IF(SP_SUL!O777="","*",SP_SUL!O777)</f>
        <v>0.375</v>
      </c>
      <c r="J780" s="112">
        <f>IF(SP_SUL!P777="","*",SP_SUL!P777)</f>
        <v>8.3333333333333329E-2</v>
      </c>
      <c r="K780" s="82" t="str">
        <f>IF(SP_SUL!AK777="","*",SP_SUL!AK777)</f>
        <v>-</v>
      </c>
      <c r="L780" s="82" t="str">
        <f>IF(SP_SUL!AM777="","*",SP_SUL!AM777)</f>
        <v>ZYU</v>
      </c>
      <c r="M780" s="82">
        <f>IF(SP_SUL!AP777="","*",SP_SUL!AP777)</f>
        <v>202</v>
      </c>
      <c r="N780" s="82" t="str">
        <f>IF(SP_SUL!AM777="","*",SP_SUL!AM777)</f>
        <v>ZYU</v>
      </c>
      <c r="O780" s="109" t="str">
        <f>IF(SP_SUL!BH777="","*",SP_SUL!BH777)</f>
        <v>*</v>
      </c>
      <c r="P780" s="145" t="str">
        <f>IF($A$2=1,IF(SP_SUL!BJ777="","*",SP_SUL!BJ777),IF(SP_SUL!BK777="","*",SP_SUL!BK777))</f>
        <v>*</v>
      </c>
    </row>
    <row r="781" spans="1:16" hidden="1">
      <c r="A781" s="81">
        <f>IF(SP_SUL!B778="","*",SP_SUL!B778)</f>
        <v>46083</v>
      </c>
      <c r="B781" s="82" t="str">
        <f>IF(SP_SUL!X778="","*",SP_SUL!X778)</f>
        <v>Oportunidade</v>
      </c>
      <c r="C781" s="82" t="str">
        <f>IF(SP_SUL!S778="","*",SP_SUL!S778)</f>
        <v>SP SUL</v>
      </c>
      <c r="D781" s="82" t="str">
        <f>IF(SP_SUL!T778="","*",SP_SUL!T778)</f>
        <v>ZBV-ZKE</v>
      </c>
      <c r="E781" s="82" t="str">
        <f>IF(SP_SUL!D778="","*",SP_SUL!D778)</f>
        <v>W59</v>
      </c>
      <c r="F781" s="82" t="str">
        <f>IF(SP_SUL!H778="","*",SP_SUL!H778)</f>
        <v>ZYU1</v>
      </c>
      <c r="G781" s="82" t="str">
        <f>IF(SP_SUL!M778="","*",SP_SUL!M778)</f>
        <v>ZDY-ZFY</v>
      </c>
      <c r="H781" s="115">
        <f>IF(SP_SUL!K778="","*",SP_SUL!K778)</f>
        <v>190</v>
      </c>
      <c r="I781" s="112">
        <f>IF(SP_SUL!O778="","*",SP_SUL!O778)</f>
        <v>0.375</v>
      </c>
      <c r="J781" s="112">
        <f>IF(SP_SUL!P778="","*",SP_SUL!P778)</f>
        <v>4.1666666666666664E-2</v>
      </c>
      <c r="K781" s="82" t="str">
        <f>IF(SP_SUL!AK778="","*",SP_SUL!AK778)</f>
        <v>ZYU1</v>
      </c>
      <c r="L781" s="82" t="str">
        <f>IF(SP_SUL!AM778="","*",SP_SUL!AM778)</f>
        <v>ZDY-ZFY</v>
      </c>
      <c r="M781" s="82">
        <f>IF(SP_SUL!AP778="","*",SP_SUL!AP778)</f>
        <v>190</v>
      </c>
      <c r="N781" s="82" t="str">
        <f>IF(SP_SUL!AM778="","*",SP_SUL!AM778)</f>
        <v>ZDY-ZFY</v>
      </c>
      <c r="O781" s="109" t="str">
        <f>IF(SP_SUL!BH778="","*",SP_SUL!BH778)</f>
        <v>*</v>
      </c>
      <c r="P781" s="145" t="str">
        <f>IF($A$2=1,IF(SP_SUL!BJ778="","*",SP_SUL!BJ778),IF(SP_SUL!BK778="","*",SP_SUL!BK778))</f>
        <v>*</v>
      </c>
    </row>
    <row r="782" spans="1:16" hidden="1">
      <c r="A782" s="81" t="str">
        <f>IF(SP_SUL!B779="","*",SP_SUL!B779)</f>
        <v>*</v>
      </c>
      <c r="B782" s="82" t="str">
        <f>IF(SP_SUL!X779="","*",SP_SUL!X779)</f>
        <v>Oportunidade</v>
      </c>
      <c r="C782" s="82" t="str">
        <f>IF(SP_SUL!S779="","*",SP_SUL!S779)</f>
        <v>SP SUL</v>
      </c>
      <c r="D782" s="82" t="str">
        <f>IF(SP_SUL!T779="","*",SP_SUL!T779)</f>
        <v>ZBV-ZKE</v>
      </c>
      <c r="E782" s="82" t="str">
        <f>IF(SP_SUL!D779="","*",SP_SUL!D779)</f>
        <v>ROBSON (TF-701)</v>
      </c>
      <c r="F782" s="82" t="str">
        <f>IF(SP_SUL!H779="","*",SP_SUL!H779)</f>
        <v>-</v>
      </c>
      <c r="G782" s="82" t="str">
        <f>IF(SP_SUL!M779="","*",SP_SUL!M779)</f>
        <v>ZDY-ZFY</v>
      </c>
      <c r="H782" s="115">
        <f>IF(SP_SUL!K779="","*",SP_SUL!K779)</f>
        <v>190.3</v>
      </c>
      <c r="I782" s="112">
        <f>IF(SP_SUL!O779="","*",SP_SUL!O779)</f>
        <v>0.375</v>
      </c>
      <c r="J782" s="112">
        <f>IF(SP_SUL!P779="","*",SP_SUL!P779)</f>
        <v>8.3333333333333329E-2</v>
      </c>
      <c r="K782" s="82" t="str">
        <f>IF(SP_SUL!AK779="","*",SP_SUL!AK779)</f>
        <v>-</v>
      </c>
      <c r="L782" s="82" t="str">
        <f>IF(SP_SUL!AM779="","*",SP_SUL!AM779)</f>
        <v>ZDY-ZFY</v>
      </c>
      <c r="M782" s="82">
        <f>IF(SP_SUL!AP779="","*",SP_SUL!AP779)</f>
        <v>190.3</v>
      </c>
      <c r="N782" s="82" t="str">
        <f>IF(SP_SUL!AM779="","*",SP_SUL!AM779)</f>
        <v>ZDY-ZFY</v>
      </c>
      <c r="O782" s="109" t="str">
        <f>IF(SP_SUL!BH779="","*",SP_SUL!BH779)</f>
        <v>*</v>
      </c>
      <c r="P782" s="145" t="str">
        <f>IF($A$2=1,IF(SP_SUL!BJ779="","*",SP_SUL!BJ779),IF(SP_SUL!BK779="","*",SP_SUL!BK779))</f>
        <v>*</v>
      </c>
    </row>
    <row r="783" spans="1:16" hidden="1">
      <c r="A783" s="81" t="str">
        <f>IF(SP_SUL!B780="","*",SP_SUL!B780)</f>
        <v>*</v>
      </c>
      <c r="B783" s="82" t="str">
        <f>IF(SP_SUL!X780="","*",SP_SUL!X780)</f>
        <v>Oportunidade</v>
      </c>
      <c r="C783" s="82" t="str">
        <f>IF(SP_SUL!S780="","*",SP_SUL!S780)</f>
        <v>SP SUL</v>
      </c>
      <c r="D783" s="82" t="str">
        <f>IF(SP_SUL!T780="","*",SP_SUL!T780)</f>
        <v>ZBV-ZKE</v>
      </c>
      <c r="E783" s="82" t="str">
        <f>IF(SP_SUL!D780="","*",SP_SUL!D780)</f>
        <v>JACIANO (TF-674)</v>
      </c>
      <c r="F783" s="82" t="str">
        <f>IF(SP_SUL!H780="","*",SP_SUL!H780)</f>
        <v>-</v>
      </c>
      <c r="G783" s="82" t="str">
        <f>IF(SP_SUL!M780="","*",SP_SUL!M780)</f>
        <v>ZDY-ZFY</v>
      </c>
      <c r="H783" s="115">
        <f>IF(SP_SUL!K780="","*",SP_SUL!K780)</f>
        <v>190.3</v>
      </c>
      <c r="I783" s="112">
        <f>IF(SP_SUL!O780="","*",SP_SUL!O780)</f>
        <v>0.375</v>
      </c>
      <c r="J783" s="112">
        <f>IF(SP_SUL!P780="","*",SP_SUL!P780)</f>
        <v>8.3333333333333329E-2</v>
      </c>
      <c r="K783" s="82" t="str">
        <f>IF(SP_SUL!AK780="","*",SP_SUL!AK780)</f>
        <v>-</v>
      </c>
      <c r="L783" s="82" t="str">
        <f>IF(SP_SUL!AM780="","*",SP_SUL!AM780)</f>
        <v>ZDY-ZFY</v>
      </c>
      <c r="M783" s="82">
        <f>IF(SP_SUL!AP780="","*",SP_SUL!AP780)</f>
        <v>190.3</v>
      </c>
      <c r="N783" s="82" t="str">
        <f>IF(SP_SUL!AM780="","*",SP_SUL!AM780)</f>
        <v>ZDY-ZFY</v>
      </c>
      <c r="O783" s="109" t="str">
        <f>IF(SP_SUL!BH780="","*",SP_SUL!BH780)</f>
        <v>*</v>
      </c>
      <c r="P783" s="145" t="str">
        <f>IF($A$2=1,IF(SP_SUL!BJ780="","*",SP_SUL!BJ780),IF(SP_SUL!BK780="","*",SP_SUL!BK780))</f>
        <v>*</v>
      </c>
    </row>
    <row r="784" spans="1:16" hidden="1">
      <c r="A784" s="81">
        <f>IF(SP_SUL!B781="","*",SP_SUL!B781)</f>
        <v>46083</v>
      </c>
      <c r="B784" s="82" t="str">
        <f>IF(SP_SUL!X781="","*",SP_SUL!X781)</f>
        <v>Oportunidade</v>
      </c>
      <c r="C784" s="82" t="str">
        <f>IF(SP_SUL!S781="","*",SP_SUL!S781)</f>
        <v>SP SUL</v>
      </c>
      <c r="D784" s="82" t="str">
        <f>IF(SP_SUL!T781="","*",SP_SUL!T781)</f>
        <v>ZKE-ZEV</v>
      </c>
      <c r="E784" s="82" t="str">
        <f>IF(SP_SUL!D781="","*",SP_SUL!D781)</f>
        <v>CLEBISON (TP-728)</v>
      </c>
      <c r="F784" s="82" t="str">
        <f>IF(SP_SUL!H781="","*",SP_SUL!H781)</f>
        <v>-</v>
      </c>
      <c r="G784" s="82" t="str">
        <f>IF(SP_SUL!M781="","*",SP_SUL!M781)</f>
        <v>ZWW-ZKW</v>
      </c>
      <c r="H784" s="115">
        <f>IF(SP_SUL!K781="","*",SP_SUL!K781)</f>
        <v>91.15</v>
      </c>
      <c r="I784" s="112">
        <f>IF(SP_SUL!O781="","*",SP_SUL!O781)</f>
        <v>0.375</v>
      </c>
      <c r="J784" s="112">
        <f>IF(SP_SUL!P781="","*",SP_SUL!P781)</f>
        <v>6.25E-2</v>
      </c>
      <c r="K784" s="82" t="str">
        <f>IF(SP_SUL!AK781="","*",SP_SUL!AK781)</f>
        <v>-</v>
      </c>
      <c r="L784" s="82" t="str">
        <f>IF(SP_SUL!AM781="","*",SP_SUL!AM781)</f>
        <v>ZWW-ZKW</v>
      </c>
      <c r="M784" s="82">
        <f>IF(SP_SUL!AP781="","*",SP_SUL!AP781)</f>
        <v>91.15</v>
      </c>
      <c r="N784" s="82" t="str">
        <f>IF(SP_SUL!AM781="","*",SP_SUL!AM781)</f>
        <v>ZWW-ZKW</v>
      </c>
      <c r="O784" s="109" t="str">
        <f>IF(SP_SUL!BH781="","*",SP_SUL!BH781)</f>
        <v>*</v>
      </c>
      <c r="P784" s="145" t="str">
        <f>IF($A$2=1,IF(SP_SUL!BJ781="","*",SP_SUL!BJ781),IF(SP_SUL!BK781="","*",SP_SUL!BK781))</f>
        <v>*</v>
      </c>
    </row>
    <row r="785" spans="1:16" hidden="1">
      <c r="A785" s="81">
        <f>IF(SP_SUL!B782="","*",SP_SUL!B782)</f>
        <v>46083</v>
      </c>
      <c r="B785" s="82" t="str">
        <f>IF(SP_SUL!X782="","*",SP_SUL!X782)</f>
        <v>Oportunidade</v>
      </c>
      <c r="C785" s="82" t="str">
        <f>IF(SP_SUL!S782="","*",SP_SUL!S782)</f>
        <v>SP SUL</v>
      </c>
      <c r="D785" s="82" t="str">
        <f>IF(SP_SUL!T782="","*",SP_SUL!T782)</f>
        <v>ZKE-ZEV</v>
      </c>
      <c r="E785" s="82" t="str">
        <f>IF(SP_SUL!D782="","*",SP_SUL!D782)</f>
        <v>ISMAEL(TP-726)</v>
      </c>
      <c r="F785" s="82" t="str">
        <f>IF(SP_SUL!H782="","*",SP_SUL!H782)</f>
        <v>-</v>
      </c>
      <c r="G785" s="82" t="str">
        <f>IF(SP_SUL!M782="","*",SP_SUL!M782)</f>
        <v>ZWW-ZKW</v>
      </c>
      <c r="H785" s="115">
        <f>IF(SP_SUL!K782="","*",SP_SUL!K782)</f>
        <v>91.15</v>
      </c>
      <c r="I785" s="112">
        <f>IF(SP_SUL!O782="","*",SP_SUL!O782)</f>
        <v>0.375</v>
      </c>
      <c r="J785" s="112">
        <f>IF(SP_SUL!P782="","*",SP_SUL!P782)</f>
        <v>6.25E-2</v>
      </c>
      <c r="K785" s="82" t="str">
        <f>IF(SP_SUL!AK782="","*",SP_SUL!AK782)</f>
        <v>-</v>
      </c>
      <c r="L785" s="82" t="str">
        <f>IF(SP_SUL!AM782="","*",SP_SUL!AM782)</f>
        <v>ZWW-ZKW</v>
      </c>
      <c r="M785" s="82">
        <f>IF(SP_SUL!AP782="","*",SP_SUL!AP782)</f>
        <v>91.15</v>
      </c>
      <c r="N785" s="82" t="str">
        <f>IF(SP_SUL!AM782="","*",SP_SUL!AM782)</f>
        <v>ZWW-ZKW</v>
      </c>
      <c r="O785" s="109" t="str">
        <f>IF(SP_SUL!BH782="","*",SP_SUL!BH782)</f>
        <v>*</v>
      </c>
      <c r="P785" s="145" t="str">
        <f>IF($A$2=1,IF(SP_SUL!BJ782="","*",SP_SUL!BJ782),IF(SP_SUL!BK782="","*",SP_SUL!BK782))</f>
        <v>*</v>
      </c>
    </row>
    <row r="786" spans="1:16" hidden="1">
      <c r="A786" s="81">
        <f>IF(SP_SUL!B783="","*",SP_SUL!B783)</f>
        <v>46083</v>
      </c>
      <c r="B786" s="82" t="str">
        <f>IF(SP_SUL!X783="","*",SP_SUL!X783)</f>
        <v>Oportunidade</v>
      </c>
      <c r="C786" s="82" t="str">
        <f>IF(SP_SUL!S783="","*",SP_SUL!S783)</f>
        <v>SP SUL</v>
      </c>
      <c r="D786" s="82" t="str">
        <f>IF(SP_SUL!T783="","*",SP_SUL!T783)</f>
        <v>ZKE-ZEV</v>
      </c>
      <c r="E786" s="82" t="str">
        <f>IF(SP_SUL!D783="","*",SP_SUL!D783)</f>
        <v>E17</v>
      </c>
      <c r="F786" s="82" t="str">
        <f>IF(SP_SUL!H783="","*",SP_SUL!H783)</f>
        <v>102ZKW2</v>
      </c>
      <c r="G786" s="82" t="str">
        <f>IF(SP_SUL!M783="","*",SP_SUL!M783)</f>
        <v>ZKW-ZLU</v>
      </c>
      <c r="H786" s="115">
        <f>IF(SP_SUL!K783="","*",SP_SUL!K783)</f>
        <v>100.3</v>
      </c>
      <c r="I786" s="112">
        <f>IF(SP_SUL!O783="","*",SP_SUL!O783)</f>
        <v>0.38194444444444442</v>
      </c>
      <c r="J786" s="112">
        <f>IF(SP_SUL!P783="","*",SP_SUL!P783)</f>
        <v>0.125</v>
      </c>
      <c r="K786" s="82" t="str">
        <f>IF(SP_SUL!AK783="","*",SP_SUL!AK783)</f>
        <v>102ZKW2</v>
      </c>
      <c r="L786" s="82" t="str">
        <f>IF(SP_SUL!AM783="","*",SP_SUL!AM783)</f>
        <v>ZKW-ZLU</v>
      </c>
      <c r="M786" s="82">
        <f>IF(SP_SUL!AP783="","*",SP_SUL!AP783)</f>
        <v>100.3</v>
      </c>
      <c r="N786" s="82" t="str">
        <f>IF(SP_SUL!AM783="","*",SP_SUL!AM783)</f>
        <v>ZKW-ZLU</v>
      </c>
      <c r="O786" s="109" t="str">
        <f>IF(SP_SUL!BH783="","*",SP_SUL!BH783)</f>
        <v>*</v>
      </c>
      <c r="P786" s="145" t="str">
        <f>IF($A$2=1,IF(SP_SUL!BJ783="","*",SP_SUL!BJ783),IF(SP_SUL!BK783="","*",SP_SUL!BK783))</f>
        <v>*</v>
      </c>
    </row>
    <row r="787" spans="1:16" hidden="1">
      <c r="A787" s="81">
        <f>IF(SP_SUL!B784="","*",SP_SUL!B784)</f>
        <v>46083</v>
      </c>
      <c r="B787" s="82" t="str">
        <f>IF(SP_SUL!X784="","*",SP_SUL!X784)</f>
        <v>Oportunidade</v>
      </c>
      <c r="C787" s="82" t="str">
        <f>IF(SP_SUL!S784="","*",SP_SUL!S784)</f>
        <v>SP SUL</v>
      </c>
      <c r="D787" s="82" t="str">
        <f>IF(SP_SUL!T784="","*",SP_SUL!T784)</f>
        <v>ZKE-ZEV</v>
      </c>
      <c r="E787" s="82" t="str">
        <f>IF(SP_SUL!D784="","*",SP_SUL!D784)</f>
        <v>DIEGO (TP-681)</v>
      </c>
      <c r="F787" s="82" t="str">
        <f>IF(SP_SUL!H784="","*",SP_SUL!H784)</f>
        <v>-</v>
      </c>
      <c r="G787" s="82" t="str">
        <f>IF(SP_SUL!M784="","*",SP_SUL!M784)</f>
        <v>ZWI-ZEM</v>
      </c>
      <c r="H787" s="115">
        <f>IF(SP_SUL!K784="","*",SP_SUL!K784)</f>
        <v>129.9</v>
      </c>
      <c r="I787" s="112">
        <f>IF(SP_SUL!O784="","*",SP_SUL!O784)</f>
        <v>0.41666666666666669</v>
      </c>
      <c r="J787" s="112">
        <f>IF(SP_SUL!P784="","*",SP_SUL!P784)</f>
        <v>8.3333333333333329E-2</v>
      </c>
      <c r="K787" s="82" t="str">
        <f>IF(SP_SUL!AK784="","*",SP_SUL!AK784)</f>
        <v>-</v>
      </c>
      <c r="L787" s="82" t="str">
        <f>IF(SP_SUL!AM784="","*",SP_SUL!AM784)</f>
        <v>ZWI-ZEM</v>
      </c>
      <c r="M787" s="82">
        <f>IF(SP_SUL!AP784="","*",SP_SUL!AP784)</f>
        <v>129.9</v>
      </c>
      <c r="N787" s="82" t="str">
        <f>IF(SP_SUL!AM784="","*",SP_SUL!AM784)</f>
        <v>ZWI-ZEM</v>
      </c>
      <c r="O787" s="109" t="str">
        <f>IF(SP_SUL!BH784="","*",SP_SUL!BH784)</f>
        <v>*</v>
      </c>
      <c r="P787" s="145" t="str">
        <f>IF($A$2=1,IF(SP_SUL!BJ784="","*",SP_SUL!BJ784),IF(SP_SUL!BK784="","*",SP_SUL!BK784))</f>
        <v>*</v>
      </c>
    </row>
    <row r="788" spans="1:16" hidden="1">
      <c r="A788" s="81">
        <f>IF(SP_SUL!B785="","*",SP_SUL!B785)</f>
        <v>46083</v>
      </c>
      <c r="B788" s="82" t="str">
        <f>IF(SP_SUL!X785="","*",SP_SUL!X785)</f>
        <v>Oportunidade</v>
      </c>
      <c r="C788" s="82" t="str">
        <f>IF(SP_SUL!S785="","*",SP_SUL!S785)</f>
        <v>SP SUL</v>
      </c>
      <c r="D788" s="82" t="str">
        <f>IF(SP_SUL!T785="","*",SP_SUL!T785)</f>
        <v>ZKE-ZEV</v>
      </c>
      <c r="E788" s="82" t="str">
        <f>IF(SP_SUL!D785="","*",SP_SUL!D785)</f>
        <v>W60</v>
      </c>
      <c r="F788" s="82" t="str">
        <f>IF(SP_SUL!H785="","*",SP_SUL!H785)</f>
        <v>ZEM130-2</v>
      </c>
      <c r="G788" s="82" t="str">
        <f>IF(SP_SUL!M785="","*",SP_SUL!M785)</f>
        <v>ZEJ</v>
      </c>
      <c r="H788" s="115">
        <f>IF(SP_SUL!K785="","*",SP_SUL!K785)</f>
        <v>145.9</v>
      </c>
      <c r="I788" s="112">
        <f>IF(SP_SUL!O785="","*",SP_SUL!O785)</f>
        <v>0.33333333333333331</v>
      </c>
      <c r="J788" s="112">
        <f>IF(SP_SUL!P785="","*",SP_SUL!P785)</f>
        <v>6.25E-2</v>
      </c>
      <c r="K788" s="82" t="str">
        <f>IF(SP_SUL!AK785="","*",SP_SUL!AK785)</f>
        <v>ZEM130-2</v>
      </c>
      <c r="L788" s="82" t="str">
        <f>IF(SP_SUL!AM785="","*",SP_SUL!AM785)</f>
        <v>ZEJ</v>
      </c>
      <c r="M788" s="82">
        <f>IF(SP_SUL!AP785="","*",SP_SUL!AP785)</f>
        <v>145.9</v>
      </c>
      <c r="N788" s="82" t="str">
        <f>IF(SP_SUL!AM785="","*",SP_SUL!AM785)</f>
        <v>ZEJ</v>
      </c>
      <c r="O788" s="109" t="str">
        <f>IF(SP_SUL!BH785="","*",SP_SUL!BH785)</f>
        <v>*</v>
      </c>
      <c r="P788" s="145" t="str">
        <f>IF($A$2=1,IF(SP_SUL!BJ785="","*",SP_SUL!BJ785),IF(SP_SUL!BK785="","*",SP_SUL!BK785))</f>
        <v>*</v>
      </c>
    </row>
    <row r="789" spans="1:16" hidden="1">
      <c r="A789" s="81">
        <f>IF(SP_SUL!B786="","*",SP_SUL!B786)</f>
        <v>46083</v>
      </c>
      <c r="B789" s="82" t="str">
        <f>IF(SP_SUL!X786="","*",SP_SUL!X786)</f>
        <v>Oportunidade</v>
      </c>
      <c r="C789" s="82" t="str">
        <f>IF(SP_SUL!S786="","*",SP_SUL!S786)</f>
        <v>SP SUL</v>
      </c>
      <c r="D789" s="82" t="str">
        <f>IF(SP_SUL!T786="","*",SP_SUL!T786)</f>
        <v>ZKE-ZEV</v>
      </c>
      <c r="E789" s="82" t="str">
        <f>IF(SP_SUL!D786="","*",SP_SUL!D786)</f>
        <v>V89</v>
      </c>
      <c r="F789" s="82" t="str">
        <f>IF(SP_SUL!H786="","*",SP_SUL!H786)</f>
        <v>ZEM2</v>
      </c>
      <c r="G789" s="82" t="str">
        <f>IF(SP_SUL!M786="","*",SP_SUL!M786)</f>
        <v>ZWI-ZEM</v>
      </c>
      <c r="H789" s="115">
        <f>IF(SP_SUL!K786="","*",SP_SUL!K786)</f>
        <v>134</v>
      </c>
      <c r="I789" s="112">
        <f>IF(SP_SUL!O786="","*",SP_SUL!O786)</f>
        <v>0.375</v>
      </c>
      <c r="J789" s="112">
        <f>IF(SP_SUL!P786="","*",SP_SUL!P786)</f>
        <v>8.3333333333333329E-2</v>
      </c>
      <c r="K789" s="82" t="str">
        <f>IF(SP_SUL!AK786="","*",SP_SUL!AK786)</f>
        <v>ZEM2</v>
      </c>
      <c r="L789" s="82" t="str">
        <f>IF(SP_SUL!AM786="","*",SP_SUL!AM786)</f>
        <v>ZWI-ZEM</v>
      </c>
      <c r="M789" s="82">
        <f>IF(SP_SUL!AP786="","*",SP_SUL!AP786)</f>
        <v>134</v>
      </c>
      <c r="N789" s="82" t="str">
        <f>IF(SP_SUL!AM786="","*",SP_SUL!AM786)</f>
        <v>ZWI-ZEM</v>
      </c>
      <c r="O789" s="109" t="str">
        <f>IF(SP_SUL!BH786="","*",SP_SUL!BH786)</f>
        <v>*</v>
      </c>
      <c r="P789" s="145" t="str">
        <f>IF($A$2=1,IF(SP_SUL!BJ786="","*",SP_SUL!BJ786),IF(SP_SUL!BK786="","*",SP_SUL!BK786))</f>
        <v>*</v>
      </c>
    </row>
    <row r="790" spans="1:16" hidden="1">
      <c r="A790" s="81">
        <f>IF(SP_SUL!B787="","*",SP_SUL!B787)</f>
        <v>46083</v>
      </c>
      <c r="B790" s="82" t="str">
        <f>IF(SP_SUL!X787="","*",SP_SUL!X787)</f>
        <v>Oportunidade</v>
      </c>
      <c r="C790" s="82" t="str">
        <f>IF(SP_SUL!S787="","*",SP_SUL!S787)</f>
        <v>SP SUL</v>
      </c>
      <c r="D790" s="82" t="str">
        <f>IF(SP_SUL!T787="","*",SP_SUL!T787)</f>
        <v>ZKE-ZEV</v>
      </c>
      <c r="E790" s="82" t="str">
        <f>IF(SP_SUL!D787="","*",SP_SUL!D787)</f>
        <v>MATEUS (TP-809)</v>
      </c>
      <c r="F790" s="82" t="str">
        <f>IF(SP_SUL!H787="","*",SP_SUL!H787)</f>
        <v>-</v>
      </c>
      <c r="G790" s="82" t="str">
        <f>IF(SP_SUL!M787="","*",SP_SUL!M787)</f>
        <v>ZRB-ZEV</v>
      </c>
      <c r="H790" s="115">
        <f>IF(SP_SUL!K787="","*",SP_SUL!K787)</f>
        <v>155.96</v>
      </c>
      <c r="I790" s="112">
        <f>IF(SP_SUL!O787="","*",SP_SUL!O787)</f>
        <v>0.35416666666666669</v>
      </c>
      <c r="J790" s="112">
        <f>IF(SP_SUL!P787="","*",SP_SUL!P787)</f>
        <v>6.9444444444444448E-2</v>
      </c>
      <c r="K790" s="82" t="str">
        <f>IF(SP_SUL!AK787="","*",SP_SUL!AK787)</f>
        <v>-</v>
      </c>
      <c r="L790" s="82" t="str">
        <f>IF(SP_SUL!AM787="","*",SP_SUL!AM787)</f>
        <v>ZRB-ZEV</v>
      </c>
      <c r="M790" s="82">
        <f>IF(SP_SUL!AP787="","*",SP_SUL!AP787)</f>
        <v>155.96</v>
      </c>
      <c r="N790" s="82" t="str">
        <f>IF(SP_SUL!AM787="","*",SP_SUL!AM787)</f>
        <v>ZRB-ZEV</v>
      </c>
      <c r="O790" s="109" t="str">
        <f>IF(SP_SUL!BH787="","*",SP_SUL!BH787)</f>
        <v>*</v>
      </c>
      <c r="P790" s="145" t="str">
        <f>IF($A$2=1,IF(SP_SUL!BJ787="","*",SP_SUL!BJ787),IF(SP_SUL!BK787="","*",SP_SUL!BK787))</f>
        <v>*</v>
      </c>
    </row>
    <row r="791" spans="1:16" hidden="1">
      <c r="A791" s="81">
        <f>IF(SP_SUL!B788="","*",SP_SUL!B788)</f>
        <v>46083</v>
      </c>
      <c r="B791" s="82" t="str">
        <f>IF(SP_SUL!X788="","*",SP_SUL!X788)</f>
        <v>Oportunidade</v>
      </c>
      <c r="C791" s="82" t="str">
        <f>IF(SP_SUL!S788="","*",SP_SUL!S788)</f>
        <v>SP SUL</v>
      </c>
      <c r="D791" s="82" t="str">
        <f>IF(SP_SUL!T788="","*",SP_SUL!T788)</f>
        <v>ZKE-ZEV</v>
      </c>
      <c r="E791" s="82" t="str">
        <f>IF(SP_SUL!D788="","*",SP_SUL!D788)</f>
        <v>WALTER (TP-810)</v>
      </c>
      <c r="F791" s="82" t="str">
        <f>IF(SP_SUL!H788="","*",SP_SUL!H788)</f>
        <v>-</v>
      </c>
      <c r="G791" s="82" t="str">
        <f>IF(SP_SUL!M788="","*",SP_SUL!M788)</f>
        <v>ZRB-ZEV</v>
      </c>
      <c r="H791" s="115">
        <f>IF(SP_SUL!K788="","*",SP_SUL!K788)</f>
        <v>155.36799999999999</v>
      </c>
      <c r="I791" s="112">
        <f>IF(SP_SUL!O788="","*",SP_SUL!O788)</f>
        <v>0.35416666666666669</v>
      </c>
      <c r="J791" s="112">
        <f>IF(SP_SUL!P788="","*",SP_SUL!P788)</f>
        <v>6.9444444444444448E-2</v>
      </c>
      <c r="K791" s="82" t="str">
        <f>IF(SP_SUL!AK788="","*",SP_SUL!AK788)</f>
        <v>-</v>
      </c>
      <c r="L791" s="82" t="str">
        <f>IF(SP_SUL!AM788="","*",SP_SUL!AM788)</f>
        <v>ZRB-ZEV</v>
      </c>
      <c r="M791" s="82">
        <f>IF(SP_SUL!AP788="","*",SP_SUL!AP788)</f>
        <v>155.36799999999999</v>
      </c>
      <c r="N791" s="82" t="str">
        <f>IF(SP_SUL!AM788="","*",SP_SUL!AM788)</f>
        <v>ZRB-ZEV</v>
      </c>
      <c r="O791" s="109" t="str">
        <f>IF(SP_SUL!BH788="","*",SP_SUL!BH788)</f>
        <v>*</v>
      </c>
      <c r="P791" s="145" t="str">
        <f>IF($A$2=1,IF(SP_SUL!BJ788="","*",SP_SUL!BJ788),IF(SP_SUL!BK788="","*",SP_SUL!BK788))</f>
        <v>*</v>
      </c>
    </row>
    <row r="792" spans="1:16" hidden="1">
      <c r="A792" s="81">
        <f>IF(SP_SUL!B789="","*",SP_SUL!B789)</f>
        <v>46083</v>
      </c>
      <c r="B792" s="82" t="str">
        <f>IF(SP_SUL!X789="","*",SP_SUL!X789)</f>
        <v>Oportunidade</v>
      </c>
      <c r="C792" s="82" t="str">
        <f>IF(SP_SUL!S789="","*",SP_SUL!S789)</f>
        <v>SP SUL</v>
      </c>
      <c r="D792" s="82" t="str">
        <f>IF(SP_SUL!T789="","*",SP_SUL!T789)</f>
        <v>ZKE-ZEV</v>
      </c>
      <c r="E792" s="82" t="str">
        <f>IF(SP_SUL!D789="","*",SP_SUL!D789)</f>
        <v>ADENISON (TP-810)</v>
      </c>
      <c r="F792" s="82" t="str">
        <f>IF(SP_SUL!H789="","*",SP_SUL!H789)</f>
        <v>-</v>
      </c>
      <c r="G792" s="82" t="str">
        <f>IF(SP_SUL!M789="","*",SP_SUL!M789)</f>
        <v>ZRB-ZEV</v>
      </c>
      <c r="H792" s="115">
        <f>IF(SP_SUL!K789="","*",SP_SUL!K789)</f>
        <v>155.37899999999999</v>
      </c>
      <c r="I792" s="112">
        <f>IF(SP_SUL!O789="","*",SP_SUL!O789)</f>
        <v>0.35416666666666669</v>
      </c>
      <c r="J792" s="112">
        <f>IF(SP_SUL!P789="","*",SP_SUL!P789)</f>
        <v>6.9444444444444448E-2</v>
      </c>
      <c r="K792" s="82" t="str">
        <f>IF(SP_SUL!AK789="","*",SP_SUL!AK789)</f>
        <v>-</v>
      </c>
      <c r="L792" s="82" t="str">
        <f>IF(SP_SUL!AM789="","*",SP_SUL!AM789)</f>
        <v>ZRB-ZEV</v>
      </c>
      <c r="M792" s="82">
        <f>IF(SP_SUL!AP789="","*",SP_SUL!AP789)</f>
        <v>155.37899999999999</v>
      </c>
      <c r="N792" s="82" t="str">
        <f>IF(SP_SUL!AM789="","*",SP_SUL!AM789)</f>
        <v>ZRB-ZEV</v>
      </c>
      <c r="O792" s="109" t="str">
        <f>IF(SP_SUL!BH789="","*",SP_SUL!BH789)</f>
        <v>*</v>
      </c>
      <c r="P792" s="145" t="str">
        <f>IF($A$2=1,IF(SP_SUL!BJ789="","*",SP_SUL!BJ789),IF(SP_SUL!BK789="","*",SP_SUL!BK789))</f>
        <v>*</v>
      </c>
    </row>
    <row r="793" spans="1:16" hidden="1">
      <c r="A793" s="81">
        <f>IF(SP_SUL!B790="","*",SP_SUL!B790)</f>
        <v>46083</v>
      </c>
      <c r="B793" s="82" t="str">
        <f>IF(SP_SUL!X790="","*",SP_SUL!X790)</f>
        <v>Oportunidade</v>
      </c>
      <c r="C793" s="82" t="str">
        <f>IF(SP_SUL!S790="","*",SP_SUL!S790)</f>
        <v>SP SUL</v>
      </c>
      <c r="D793" s="82" t="str">
        <f>IF(SP_SUL!T790="","*",SP_SUL!T790)</f>
        <v>ZKE-ZEV</v>
      </c>
      <c r="E793" s="82" t="str">
        <f>IF(SP_SUL!D790="","*",SP_SUL!D790)</f>
        <v>CAIQUE (TMA-677)</v>
      </c>
      <c r="F793" s="82" t="str">
        <f>IF(SP_SUL!H790="","*",SP_SUL!H790)</f>
        <v>-</v>
      </c>
      <c r="G793" s="82" t="str">
        <f>IF(SP_SUL!M790="","*",SP_SUL!M790)</f>
        <v>ZRB-ZEV</v>
      </c>
      <c r="H793" s="115">
        <f>IF(SP_SUL!K790="","*",SP_SUL!K790)</f>
        <v>155.59200000000001</v>
      </c>
      <c r="I793" s="112">
        <f>IF(SP_SUL!O790="","*",SP_SUL!O790)</f>
        <v>0.35416666666666669</v>
      </c>
      <c r="J793" s="112">
        <f>IF(SP_SUL!P790="","*",SP_SUL!P790)</f>
        <v>6.25E-2</v>
      </c>
      <c r="K793" s="82" t="str">
        <f>IF(SP_SUL!AK790="","*",SP_SUL!AK790)</f>
        <v>-</v>
      </c>
      <c r="L793" s="82" t="str">
        <f>IF(SP_SUL!AM790="","*",SP_SUL!AM790)</f>
        <v>ZRB-ZEV</v>
      </c>
      <c r="M793" s="82">
        <f>IF(SP_SUL!AP790="","*",SP_SUL!AP790)</f>
        <v>155.59200000000001</v>
      </c>
      <c r="N793" s="82" t="str">
        <f>IF(SP_SUL!AM790="","*",SP_SUL!AM790)</f>
        <v>ZRB-ZEV</v>
      </c>
      <c r="O793" s="109" t="str">
        <f>IF(SP_SUL!BH790="","*",SP_SUL!BH790)</f>
        <v>*</v>
      </c>
      <c r="P793" s="145" t="str">
        <f>IF($A$2=1,IF(SP_SUL!BJ790="","*",SP_SUL!BJ790),IF(SP_SUL!BK790="","*",SP_SUL!BK790))</f>
        <v>*</v>
      </c>
    </row>
    <row r="794" spans="1:16" hidden="1">
      <c r="A794" s="81" t="str">
        <f>IF(SP_SUL!B791="","*",SP_SUL!B791)</f>
        <v>*</v>
      </c>
      <c r="B794" s="82" t="str">
        <f>IF(SP_SUL!X791="","*",SP_SUL!X791)</f>
        <v>*</v>
      </c>
      <c r="C794" s="82" t="str">
        <f>IF(SP_SUL!S791="","*",SP_SUL!S791)</f>
        <v>-</v>
      </c>
      <c r="D794" s="82" t="str">
        <f>IF(SP_SUL!T791="","*",SP_SUL!T791)</f>
        <v>-</v>
      </c>
      <c r="E794" s="82" t="str">
        <f>IF(SP_SUL!D791="","*",SP_SUL!D791)</f>
        <v>*</v>
      </c>
      <c r="F794" s="82" t="str">
        <f>IF(SP_SUL!H791="","*",SP_SUL!H791)</f>
        <v>*</v>
      </c>
      <c r="G794" s="82" t="str">
        <f>IF(SP_SUL!M791="","*",SP_SUL!M791)</f>
        <v>-</v>
      </c>
      <c r="H794" s="115" t="str">
        <f>IF(SP_SUL!K791="","*",SP_SUL!K791)</f>
        <v>*</v>
      </c>
      <c r="I794" s="112" t="str">
        <f>IF(SP_SUL!O791="","*",SP_SUL!O791)</f>
        <v>*</v>
      </c>
      <c r="J794" s="112" t="str">
        <f>IF(SP_SUL!P791="","*",SP_SUL!P791)</f>
        <v>*</v>
      </c>
      <c r="K794" s="82">
        <f>IF(SP_SUL!AK791="","*",SP_SUL!AK791)</f>
        <v>0</v>
      </c>
      <c r="L794" s="82" t="str">
        <f>IF(SP_SUL!AM791="","*",SP_SUL!AM791)</f>
        <v>-</v>
      </c>
      <c r="M794" s="82">
        <f>IF(SP_SUL!AP791="","*",SP_SUL!AP791)</f>
        <v>0</v>
      </c>
      <c r="N794" s="82" t="str">
        <f>IF(SP_SUL!AM791="","*",SP_SUL!AM791)</f>
        <v>-</v>
      </c>
      <c r="O794" s="109" t="str">
        <f>IF(SP_SUL!BH791="","*",SP_SUL!BH791)</f>
        <v>*</v>
      </c>
      <c r="P794" s="145" t="str">
        <f>IF($A$2=1,IF(SP_SUL!BJ791="","*",SP_SUL!BJ791),IF(SP_SUL!BK791="","*",SP_SUL!BK791))</f>
        <v>*</v>
      </c>
    </row>
    <row r="795" spans="1:16" hidden="1">
      <c r="A795" s="81" t="str">
        <f>IF(SP_SUL!B792="","*",SP_SUL!B792)</f>
        <v>*</v>
      </c>
      <c r="B795" s="82" t="str">
        <f>IF(SP_SUL!X792="","*",SP_SUL!X792)</f>
        <v>*</v>
      </c>
      <c r="C795" s="82" t="str">
        <f>IF(SP_SUL!S792="","*",SP_SUL!S792)</f>
        <v>-</v>
      </c>
      <c r="D795" s="82" t="str">
        <f>IF(SP_SUL!T792="","*",SP_SUL!T792)</f>
        <v>-</v>
      </c>
      <c r="E795" s="82" t="str">
        <f>IF(SP_SUL!D792="","*",SP_SUL!D792)</f>
        <v>*</v>
      </c>
      <c r="F795" s="82" t="str">
        <f>IF(SP_SUL!H792="","*",SP_SUL!H792)</f>
        <v>*</v>
      </c>
      <c r="G795" s="82" t="str">
        <f>IF(SP_SUL!M792="","*",SP_SUL!M792)</f>
        <v>-</v>
      </c>
      <c r="H795" s="115" t="str">
        <f>IF(SP_SUL!K792="","*",SP_SUL!K792)</f>
        <v>*</v>
      </c>
      <c r="I795" s="112" t="str">
        <f>IF(SP_SUL!O792="","*",SP_SUL!O792)</f>
        <v>*</v>
      </c>
      <c r="J795" s="112" t="str">
        <f>IF(SP_SUL!P792="","*",SP_SUL!P792)</f>
        <v>*</v>
      </c>
      <c r="K795" s="82">
        <f>IF(SP_SUL!AK792="","*",SP_SUL!AK792)</f>
        <v>0</v>
      </c>
      <c r="L795" s="82" t="str">
        <f>IF(SP_SUL!AM792="","*",SP_SUL!AM792)</f>
        <v>-</v>
      </c>
      <c r="M795" s="82">
        <f>IF(SP_SUL!AP792="","*",SP_SUL!AP792)</f>
        <v>0</v>
      </c>
      <c r="N795" s="82" t="str">
        <f>IF(SP_SUL!AM792="","*",SP_SUL!AM792)</f>
        <v>-</v>
      </c>
      <c r="O795" s="109" t="str">
        <f>IF(SP_SUL!BH792="","*",SP_SUL!BH792)</f>
        <v>*</v>
      </c>
      <c r="P795" s="145" t="str">
        <f>IF($A$2=1,IF(SP_SUL!BJ792="","*",SP_SUL!BJ792),IF(SP_SUL!BK792="","*",SP_SUL!BK792))</f>
        <v>*</v>
      </c>
    </row>
    <row r="796" spans="1:16" hidden="1">
      <c r="A796" s="81">
        <f>IF(SP_SUL!B793="","*",SP_SUL!B793)</f>
        <v>46083</v>
      </c>
      <c r="B796" s="82" t="str">
        <f>IF(SP_SUL!X793="","*",SP_SUL!X793)</f>
        <v>Oportunidade</v>
      </c>
      <c r="C796" s="82" t="str">
        <f>IF(SP_SUL!S793="","*",SP_SUL!S793)</f>
        <v>SP SUL</v>
      </c>
      <c r="D796" s="82" t="str">
        <f>IF(SP_SUL!T793="","*",SP_SUL!T793)</f>
        <v>ZEV-ZPT</v>
      </c>
      <c r="E796" s="82" t="str">
        <f>IF(SP_SUL!D793="","*",SP_SUL!D793)</f>
        <v xml:space="preserve">TURMA FIXA VIA </v>
      </c>
      <c r="F796" s="82" t="str">
        <f>IF(SP_SUL!H793="","*",SP_SUL!H793)</f>
        <v>-</v>
      </c>
      <c r="G796" s="82" t="str">
        <f>IF(SP_SUL!M793="","*",SP_SUL!M793)</f>
        <v>ZEZ-ZXW</v>
      </c>
      <c r="H796" s="115">
        <f>IF(SP_SUL!K793="","*",SP_SUL!K793)</f>
        <v>79.58</v>
      </c>
      <c r="I796" s="112">
        <f>IF(SP_SUL!O793="","*",SP_SUL!O793)</f>
        <v>0.33333333333333331</v>
      </c>
      <c r="J796" s="112">
        <f>IF(SP_SUL!P793="","*",SP_SUL!P793)</f>
        <v>6.25E-2</v>
      </c>
      <c r="K796" s="82" t="str">
        <f>IF(SP_SUL!AK793="","*",SP_SUL!AK793)</f>
        <v>-</v>
      </c>
      <c r="L796" s="82" t="str">
        <f>IF(SP_SUL!AM793="","*",SP_SUL!AM793)</f>
        <v>ZEZ-ZXW</v>
      </c>
      <c r="M796" s="82">
        <f>IF(SP_SUL!AP793="","*",SP_SUL!AP793)</f>
        <v>79.58</v>
      </c>
      <c r="N796" s="82" t="str">
        <f>IF(SP_SUL!AM793="","*",SP_SUL!AM793)</f>
        <v>ZEZ-ZXW</v>
      </c>
      <c r="O796" s="109" t="str">
        <f>IF(SP_SUL!BH793="","*",SP_SUL!BH793)</f>
        <v>*</v>
      </c>
      <c r="P796" s="145" t="str">
        <f>IF($A$2=1,IF(SP_SUL!BJ793="","*",SP_SUL!BJ793),IF(SP_SUL!BK793="","*",SP_SUL!BK793))</f>
        <v>*</v>
      </c>
    </row>
    <row r="797" spans="1:16" hidden="1">
      <c r="A797" s="81">
        <f>IF(SP_SUL!B794="","*",SP_SUL!B794)</f>
        <v>46083</v>
      </c>
      <c r="B797" s="82" t="str">
        <f>IF(SP_SUL!X794="","*",SP_SUL!X794)</f>
        <v>Contrato</v>
      </c>
      <c r="C797" s="82" t="str">
        <f>IF(SP_SUL!S794="","*",SP_SUL!S794)</f>
        <v>SP SUL</v>
      </c>
      <c r="D797" s="82" t="str">
        <f>IF(SP_SUL!T794="","*",SP_SUL!T794)</f>
        <v>ZEV-ZPT</v>
      </c>
      <c r="E797" s="82" t="str">
        <f>IF(SP_SUL!D794="","*",SP_SUL!D794)</f>
        <v>W61</v>
      </c>
      <c r="F797" s="82" t="str">
        <f>IF(SP_SUL!H794="","*",SP_SUL!H794)</f>
        <v>K67ZEV2</v>
      </c>
      <c r="G797" s="82" t="str">
        <f>IF(SP_SUL!M794="","*",SP_SUL!M794)</f>
        <v>ZXW-ZGP</v>
      </c>
      <c r="H797" s="115">
        <f>IF(SP_SUL!K794="","*",SP_SUL!K794)</f>
        <v>83.7</v>
      </c>
      <c r="I797" s="112">
        <f>IF(SP_SUL!O794="","*",SP_SUL!O794)</f>
        <v>0.33333333333333331</v>
      </c>
      <c r="J797" s="112">
        <f>IF(SP_SUL!P794="","*",SP_SUL!P794)</f>
        <v>4.1666666666666664E-2</v>
      </c>
      <c r="K797" s="82" t="str">
        <f>IF(SP_SUL!AK794="","*",SP_SUL!AK794)</f>
        <v>K67ZEV2</v>
      </c>
      <c r="L797" s="82" t="str">
        <f>IF(SP_SUL!AM794="","*",SP_SUL!AM794)</f>
        <v>ZXW-ZGP</v>
      </c>
      <c r="M797" s="82">
        <f>IF(SP_SUL!AP794="","*",SP_SUL!AP794)</f>
        <v>83.7</v>
      </c>
      <c r="N797" s="82" t="str">
        <f>IF(SP_SUL!AM794="","*",SP_SUL!AM794)</f>
        <v>ZXW-ZGP</v>
      </c>
      <c r="O797" s="109" t="str">
        <f>IF(SP_SUL!BH794="","*",SP_SUL!BH794)</f>
        <v>*</v>
      </c>
      <c r="P797" s="145" t="str">
        <f>IF($A$2=1,IF(SP_SUL!BJ794="","*",SP_SUL!BJ794),IF(SP_SUL!BK794="","*",SP_SUL!BK794))</f>
        <v>*</v>
      </c>
    </row>
    <row r="798" spans="1:16" hidden="1">
      <c r="A798" s="81">
        <f>IF(SP_SUL!B795="","*",SP_SUL!B795)</f>
        <v>46083</v>
      </c>
      <c r="B798" s="82" t="str">
        <f>IF(SP_SUL!X795="","*",SP_SUL!X795)</f>
        <v>Contrato</v>
      </c>
      <c r="C798" s="82" t="str">
        <f>IF(SP_SUL!S795="","*",SP_SUL!S795)</f>
        <v>SP SUL</v>
      </c>
      <c r="D798" s="82" t="str">
        <f>IF(SP_SUL!T795="","*",SP_SUL!T795)</f>
        <v>ZEV-ZPT</v>
      </c>
      <c r="E798" s="82" t="str">
        <f>IF(SP_SUL!D795="","*",SP_SUL!D795)</f>
        <v>W62</v>
      </c>
      <c r="F798" s="82" t="str">
        <f>IF(SP_SUL!H795="","*",SP_SUL!H795)</f>
        <v>ZPT1051</v>
      </c>
      <c r="G798" s="82" t="str">
        <f>IF(SP_SUL!M795="","*",SP_SUL!M795)</f>
        <v>ZXW-ZGP</v>
      </c>
      <c r="H798" s="115">
        <f>IF(SP_SUL!K795="","*",SP_SUL!K795)</f>
        <v>83.7</v>
      </c>
      <c r="I798" s="112">
        <f>IF(SP_SUL!O795="","*",SP_SUL!O795)</f>
        <v>0.32291666666666669</v>
      </c>
      <c r="J798" s="112">
        <f>IF(SP_SUL!P795="","*",SP_SUL!P795)</f>
        <v>4.1666666666666664E-2</v>
      </c>
      <c r="K798" s="82" t="str">
        <f>IF(SP_SUL!AK795="","*",SP_SUL!AK795)</f>
        <v>ZPT1051</v>
      </c>
      <c r="L798" s="82" t="str">
        <f>IF(SP_SUL!AM795="","*",SP_SUL!AM795)</f>
        <v>ZXW-ZGP</v>
      </c>
      <c r="M798" s="82">
        <f>IF(SP_SUL!AP795="","*",SP_SUL!AP795)</f>
        <v>83.7</v>
      </c>
      <c r="N798" s="82" t="str">
        <f>IF(SP_SUL!AM795="","*",SP_SUL!AM795)</f>
        <v>ZXW-ZGP</v>
      </c>
      <c r="O798" s="109" t="str">
        <f>IF(SP_SUL!BH795="","*",SP_SUL!BH795)</f>
        <v>*</v>
      </c>
      <c r="P798" s="145" t="str">
        <f>IF($A$2=1,IF(SP_SUL!BJ795="","*",SP_SUL!BJ795),IF(SP_SUL!BK795="","*",SP_SUL!BK795))</f>
        <v>*</v>
      </c>
    </row>
    <row r="799" spans="1:16" hidden="1">
      <c r="A799" s="81">
        <f>IF(SP_SUL!B796="","*",SP_SUL!B796)</f>
        <v>46083</v>
      </c>
      <c r="B799" s="82" t="str">
        <f>IF(SP_SUL!X796="","*",SP_SUL!X796)</f>
        <v>Oportunidade</v>
      </c>
      <c r="C799" s="82" t="str">
        <f>IF(SP_SUL!S796="","*",SP_SUL!S796)</f>
        <v>SP SUL</v>
      </c>
      <c r="D799" s="82" t="str">
        <f>IF(SP_SUL!T796="","*",SP_SUL!T796)</f>
        <v>ZEV-ZPT</v>
      </c>
      <c r="E799" s="82" t="str">
        <f>IF(SP_SUL!D796="","*",SP_SUL!D796)</f>
        <v>A85</v>
      </c>
      <c r="F799" s="82" t="str">
        <f>IF(SP_SUL!H796="","*",SP_SUL!H796)</f>
        <v>ZXW-2</v>
      </c>
      <c r="G799" s="82" t="str">
        <f>IF(SP_SUL!M796="","*",SP_SUL!M796)</f>
        <v>ZXW-ZEV</v>
      </c>
      <c r="H799" s="115">
        <f>IF(SP_SUL!K796="","*",SP_SUL!K796)</f>
        <v>83.7</v>
      </c>
      <c r="I799" s="112">
        <f>IF(SP_SUL!O796="","*",SP_SUL!O796)</f>
        <v>0.375</v>
      </c>
      <c r="J799" s="112">
        <f>IF(SP_SUL!P796="","*",SP_SUL!P796)</f>
        <v>4.1666666666666664E-2</v>
      </c>
      <c r="K799" s="82" t="str">
        <f>IF(SP_SUL!AK796="","*",SP_SUL!AK796)</f>
        <v>ZXW-2</v>
      </c>
      <c r="L799" s="82" t="str">
        <f>IF(SP_SUL!AM796="","*",SP_SUL!AM796)</f>
        <v>ZXW-ZEV</v>
      </c>
      <c r="M799" s="82">
        <f>IF(SP_SUL!AP796="","*",SP_SUL!AP796)</f>
        <v>83.7</v>
      </c>
      <c r="N799" s="82" t="str">
        <f>IF(SP_SUL!AM796="","*",SP_SUL!AM796)</f>
        <v>ZXW-ZEV</v>
      </c>
      <c r="O799" s="109" t="str">
        <f>IF(SP_SUL!BH796="","*",SP_SUL!BH796)</f>
        <v>*</v>
      </c>
      <c r="P799" s="145" t="str">
        <f>IF($A$2=1,IF(SP_SUL!BJ796="","*",SP_SUL!BJ796),IF(SP_SUL!BK796="","*",SP_SUL!BK796))</f>
        <v>*</v>
      </c>
    </row>
    <row r="800" spans="1:16" hidden="1">
      <c r="A800" s="81">
        <f>IF(SP_SUL!B797="","*",SP_SUL!B797)</f>
        <v>46083</v>
      </c>
      <c r="B800" s="82" t="str">
        <f>IF(SP_SUL!X797="","*",SP_SUL!X797)</f>
        <v>Oportunidade</v>
      </c>
      <c r="C800" s="82" t="str">
        <f>IF(SP_SUL!S797="","*",SP_SUL!S797)</f>
        <v>SP SUL</v>
      </c>
      <c r="D800" s="82" t="str">
        <f>IF(SP_SUL!T797="","*",SP_SUL!T797)</f>
        <v>ZEV-ZPT</v>
      </c>
      <c r="E800" s="82" t="str">
        <f>IF(SP_SUL!D797="","*",SP_SUL!D797)</f>
        <v>THIAGO (TF-685)</v>
      </c>
      <c r="F800" s="82" t="str">
        <f>IF(SP_SUL!H797="","*",SP_SUL!H797)</f>
        <v>-</v>
      </c>
      <c r="G800" s="82" t="str">
        <f>IF(SP_SUL!M797="","*",SP_SUL!M797)</f>
        <v>ZXW-ZGP</v>
      </c>
      <c r="H800" s="115">
        <f>IF(SP_SUL!K797="","*",SP_SUL!K797)</f>
        <v>91.94</v>
      </c>
      <c r="I800" s="112">
        <f>IF(SP_SUL!O797="","*",SP_SUL!O797)</f>
        <v>0.41666666666666669</v>
      </c>
      <c r="J800" s="112">
        <f>IF(SP_SUL!P797="","*",SP_SUL!P797)</f>
        <v>0.10416666666666667</v>
      </c>
      <c r="K800" s="82" t="str">
        <f>IF(SP_SUL!AK797="","*",SP_SUL!AK797)</f>
        <v>-</v>
      </c>
      <c r="L800" s="82" t="str">
        <f>IF(SP_SUL!AM797="","*",SP_SUL!AM797)</f>
        <v>ZXW-ZGP</v>
      </c>
      <c r="M800" s="82">
        <f>IF(SP_SUL!AP797="","*",SP_SUL!AP797)</f>
        <v>91.94</v>
      </c>
      <c r="N800" s="82" t="str">
        <f>IF(SP_SUL!AM797="","*",SP_SUL!AM797)</f>
        <v>ZXW-ZGP</v>
      </c>
      <c r="O800" s="109" t="str">
        <f>IF(SP_SUL!BH797="","*",SP_SUL!BH797)</f>
        <v>*</v>
      </c>
      <c r="P800" s="145" t="str">
        <f>IF($A$2=1,IF(SP_SUL!BJ797="","*",SP_SUL!BJ797),IF(SP_SUL!BK797="","*",SP_SUL!BK797))</f>
        <v>*</v>
      </c>
    </row>
    <row r="801" spans="1:16" hidden="1">
      <c r="A801" s="81">
        <f>IF(SP_SUL!B798="","*",SP_SUL!B798)</f>
        <v>46083</v>
      </c>
      <c r="B801" s="82" t="str">
        <f>IF(SP_SUL!X798="","*",SP_SUL!X798)</f>
        <v>Oportunidade</v>
      </c>
      <c r="C801" s="82" t="str">
        <f>IF(SP_SUL!S798="","*",SP_SUL!S798)</f>
        <v>SP SUL</v>
      </c>
      <c r="D801" s="82" t="str">
        <f>IF(SP_SUL!T798="","*",SP_SUL!T798)</f>
        <v>ZEV-ZPT</v>
      </c>
      <c r="E801" s="82" t="str">
        <f>IF(SP_SUL!D798="","*",SP_SUL!D798)</f>
        <v>HUELTON (TP-725)</v>
      </c>
      <c r="F801" s="82" t="str">
        <f>IF(SP_SUL!H798="","*",SP_SUL!H798)</f>
        <v>-</v>
      </c>
      <c r="G801" s="82" t="str">
        <f>IF(SP_SUL!M798="","*",SP_SUL!M798)</f>
        <v>ZPT</v>
      </c>
      <c r="H801" s="115">
        <f>IF(SP_SUL!K798="","*",SP_SUL!K798)</f>
        <v>106.7</v>
      </c>
      <c r="I801" s="112">
        <f>IF(SP_SUL!O798="","*",SP_SUL!O798)</f>
        <v>0.41666666666666669</v>
      </c>
      <c r="J801" s="112">
        <f>IF(SP_SUL!P798="","*",SP_SUL!P798)</f>
        <v>6.25E-2</v>
      </c>
      <c r="K801" s="82" t="str">
        <f>IF(SP_SUL!AK798="","*",SP_SUL!AK798)</f>
        <v>-</v>
      </c>
      <c r="L801" s="82" t="str">
        <f>IF(SP_SUL!AM798="","*",SP_SUL!AM798)</f>
        <v>ZPT</v>
      </c>
      <c r="M801" s="82">
        <f>IF(SP_SUL!AP798="","*",SP_SUL!AP798)</f>
        <v>106.7</v>
      </c>
      <c r="N801" s="82" t="str">
        <f>IF(SP_SUL!AM798="","*",SP_SUL!AM798)</f>
        <v>ZPT</v>
      </c>
      <c r="O801" s="109" t="str">
        <f>IF(SP_SUL!BH798="","*",SP_SUL!BH798)</f>
        <v>*</v>
      </c>
      <c r="P801" s="145" t="str">
        <f>IF($A$2=1,IF(SP_SUL!BJ798="","*",SP_SUL!BJ798),IF(SP_SUL!BK798="","*",SP_SUL!BK798))</f>
        <v>*</v>
      </c>
    </row>
    <row r="802" spans="1:16" hidden="1">
      <c r="A802" s="81">
        <f>IF(SP_SUL!B799="","*",SP_SUL!B799)</f>
        <v>46083</v>
      </c>
      <c r="B802" s="82" t="str">
        <f>IF(SP_SUL!X799="","*",SP_SUL!X799)</f>
        <v>Oportunidade</v>
      </c>
      <c r="C802" s="82" t="str">
        <f>IF(SP_SUL!S799="","*",SP_SUL!S799)</f>
        <v>SP SUL</v>
      </c>
      <c r="D802" s="82" t="str">
        <f>IF(SP_SUL!T799="","*",SP_SUL!T799)</f>
        <v>ZEV-ZPT</v>
      </c>
      <c r="E802" s="82" t="str">
        <f>IF(SP_SUL!D799="","*",SP_SUL!D799)</f>
        <v>EXPANSÃO TURMA 1</v>
      </c>
      <c r="F802" s="82" t="str">
        <f>IF(SP_SUL!H799="","*",SP_SUL!H799)</f>
        <v>-</v>
      </c>
      <c r="G802" s="82" t="str">
        <f>IF(SP_SUL!M799="","*",SP_SUL!M799)</f>
        <v>109-ZGM</v>
      </c>
      <c r="H802" s="115">
        <f>IF(SP_SUL!K799="","*",SP_SUL!K799)</f>
        <v>108.75</v>
      </c>
      <c r="I802" s="112">
        <f>IF(SP_SUL!O799="","*",SP_SUL!O799)</f>
        <v>0.35416666666666669</v>
      </c>
      <c r="J802" s="112">
        <f>IF(SP_SUL!P799="","*",SP_SUL!P799)</f>
        <v>6.25E-2</v>
      </c>
      <c r="K802" s="82" t="str">
        <f>IF(SP_SUL!AK799="","*",SP_SUL!AK799)</f>
        <v>-</v>
      </c>
      <c r="L802" s="82" t="str">
        <f>IF(SP_SUL!AM799="","*",SP_SUL!AM799)</f>
        <v>109-ZGM</v>
      </c>
      <c r="M802" s="82">
        <f>IF(SP_SUL!AP799="","*",SP_SUL!AP799)</f>
        <v>108.75</v>
      </c>
      <c r="N802" s="82" t="str">
        <f>IF(SP_SUL!AM799="","*",SP_SUL!AM799)</f>
        <v>109-ZGM</v>
      </c>
      <c r="O802" s="109" t="str">
        <f>IF(SP_SUL!BH799="","*",SP_SUL!BH799)</f>
        <v>*</v>
      </c>
      <c r="P802" s="145" t="str">
        <f>IF($A$2=1,IF(SP_SUL!BJ799="","*",SP_SUL!BJ799),IF(SP_SUL!BK799="","*",SP_SUL!BK799))</f>
        <v>*</v>
      </c>
    </row>
    <row r="803" spans="1:16" hidden="1">
      <c r="A803" s="81">
        <f>IF(SP_SUL!B800="","*",SP_SUL!B800)</f>
        <v>46083</v>
      </c>
      <c r="B803" s="82" t="str">
        <f>IF(SP_SUL!X800="","*",SP_SUL!X800)</f>
        <v>Oportunidade</v>
      </c>
      <c r="C803" s="82" t="str">
        <f>IF(SP_SUL!S800="","*",SP_SUL!S800)</f>
        <v>SP SUL</v>
      </c>
      <c r="D803" s="82" t="str">
        <f>IF(SP_SUL!T800="","*",SP_SUL!T800)</f>
        <v>ZEV-ZPT</v>
      </c>
      <c r="E803" s="82" t="str">
        <f>IF(SP_SUL!D800="","*",SP_SUL!D800)</f>
        <v>LEANDRO (TP-727)</v>
      </c>
      <c r="F803" s="82" t="str">
        <f>IF(SP_SUL!H800="","*",SP_SUL!H800)</f>
        <v>-</v>
      </c>
      <c r="G803" s="82" t="str">
        <f>IF(SP_SUL!M800="","*",SP_SUL!M800)</f>
        <v>109-ZGM</v>
      </c>
      <c r="H803" s="115">
        <f>IF(SP_SUL!K800="","*",SP_SUL!K800)</f>
        <v>112.7</v>
      </c>
      <c r="I803" s="112">
        <f>IF(SP_SUL!O800="","*",SP_SUL!O800)</f>
        <v>0.41666666666666669</v>
      </c>
      <c r="J803" s="112">
        <f>IF(SP_SUL!P800="","*",SP_SUL!P800)</f>
        <v>8.3333333333333329E-2</v>
      </c>
      <c r="K803" s="82" t="str">
        <f>IF(SP_SUL!AK800="","*",SP_SUL!AK800)</f>
        <v>-</v>
      </c>
      <c r="L803" s="82" t="str">
        <f>IF(SP_SUL!AM800="","*",SP_SUL!AM800)</f>
        <v>109-ZGM</v>
      </c>
      <c r="M803" s="82">
        <f>IF(SP_SUL!AP800="","*",SP_SUL!AP800)</f>
        <v>112.7</v>
      </c>
      <c r="N803" s="82" t="str">
        <f>IF(SP_SUL!AM800="","*",SP_SUL!AM800)</f>
        <v>109-ZGM</v>
      </c>
      <c r="O803" s="109" t="str">
        <f>IF(SP_SUL!BH800="","*",SP_SUL!BH800)</f>
        <v>*</v>
      </c>
      <c r="P803" s="145" t="str">
        <f>IF($A$2=1,IF(SP_SUL!BJ800="","*",SP_SUL!BJ800),IF(SP_SUL!BK800="","*",SP_SUL!BK800))</f>
        <v>*</v>
      </c>
    </row>
    <row r="804" spans="1:16" hidden="1">
      <c r="A804" s="81" t="str">
        <f>IF(SP_SUL!B801="","*",SP_SUL!B801)</f>
        <v>*</v>
      </c>
      <c r="B804" s="82" t="str">
        <f>IF(SP_SUL!X801="","*",SP_SUL!X801)</f>
        <v>*</v>
      </c>
      <c r="C804" s="82" t="str">
        <f>IF(SP_SUL!S801="","*",SP_SUL!S801)</f>
        <v>-</v>
      </c>
      <c r="D804" s="82" t="str">
        <f>IF(SP_SUL!T801="","*",SP_SUL!T801)</f>
        <v>-</v>
      </c>
      <c r="E804" s="82" t="str">
        <f>IF(SP_SUL!D801="","*",SP_SUL!D801)</f>
        <v>*</v>
      </c>
      <c r="F804" s="82" t="str">
        <f>IF(SP_SUL!H801="","*",SP_SUL!H801)</f>
        <v>*</v>
      </c>
      <c r="G804" s="82" t="str">
        <f>IF(SP_SUL!M801="","*",SP_SUL!M801)</f>
        <v>-</v>
      </c>
      <c r="H804" s="115" t="str">
        <f>IF(SP_SUL!K801="","*",SP_SUL!K801)</f>
        <v>*</v>
      </c>
      <c r="I804" s="112" t="str">
        <f>IF(SP_SUL!O801="","*",SP_SUL!O801)</f>
        <v>*</v>
      </c>
      <c r="J804" s="112" t="str">
        <f>IF(SP_SUL!P801="","*",SP_SUL!P801)</f>
        <v>*</v>
      </c>
      <c r="K804" s="82">
        <f>IF(SP_SUL!AK801="","*",SP_SUL!AK801)</f>
        <v>0</v>
      </c>
      <c r="L804" s="82" t="str">
        <f>IF(SP_SUL!AM801="","*",SP_SUL!AM801)</f>
        <v>-</v>
      </c>
      <c r="M804" s="82">
        <f>IF(SP_SUL!AP801="","*",SP_SUL!AP801)</f>
        <v>0</v>
      </c>
      <c r="N804" s="82" t="str">
        <f>IF(SP_SUL!AM801="","*",SP_SUL!AM801)</f>
        <v>-</v>
      </c>
      <c r="O804" s="109" t="str">
        <f>IF(SP_SUL!BH801="","*",SP_SUL!BH801)</f>
        <v>*</v>
      </c>
      <c r="P804" s="145" t="str">
        <f>IF($A$2=1,IF(SP_SUL!BJ801="","*",SP_SUL!BJ801),IF(SP_SUL!BK801="","*",SP_SUL!BK801))</f>
        <v>*</v>
      </c>
    </row>
    <row r="805" spans="1:16" hidden="1">
      <c r="A805" s="81" t="str">
        <f>IF(SP_SUL!B802="","*",SP_SUL!B802)</f>
        <v>*</v>
      </c>
      <c r="B805" s="82" t="str">
        <f>IF(SP_SUL!X802="","*",SP_SUL!X802)</f>
        <v>*</v>
      </c>
      <c r="C805" s="82" t="str">
        <f>IF(SP_SUL!S802="","*",SP_SUL!S802)</f>
        <v>-</v>
      </c>
      <c r="D805" s="82" t="str">
        <f>IF(SP_SUL!T802="","*",SP_SUL!T802)</f>
        <v>-</v>
      </c>
      <c r="E805" s="82" t="str">
        <f>IF(SP_SUL!D802="","*",SP_SUL!D802)</f>
        <v>*</v>
      </c>
      <c r="F805" s="82" t="str">
        <f>IF(SP_SUL!H802="","*",SP_SUL!H802)</f>
        <v>*</v>
      </c>
      <c r="G805" s="82" t="str">
        <f>IF(SP_SUL!M802="","*",SP_SUL!M802)</f>
        <v>-</v>
      </c>
      <c r="H805" s="115" t="str">
        <f>IF(SP_SUL!K802="","*",SP_SUL!K802)</f>
        <v>*</v>
      </c>
      <c r="I805" s="112" t="str">
        <f>IF(SP_SUL!O802="","*",SP_SUL!O802)</f>
        <v>*</v>
      </c>
      <c r="J805" s="112" t="str">
        <f>IF(SP_SUL!P802="","*",SP_SUL!P802)</f>
        <v>*</v>
      </c>
      <c r="K805" s="82">
        <f>IF(SP_SUL!AK802="","*",SP_SUL!AK802)</f>
        <v>0</v>
      </c>
      <c r="L805" s="82" t="str">
        <f>IF(SP_SUL!AM802="","*",SP_SUL!AM802)</f>
        <v>-</v>
      </c>
      <c r="M805" s="82">
        <f>IF(SP_SUL!AP802="","*",SP_SUL!AP802)</f>
        <v>0</v>
      </c>
      <c r="N805" s="82" t="str">
        <f>IF(SP_SUL!AM802="","*",SP_SUL!AM802)</f>
        <v>-</v>
      </c>
      <c r="O805" s="109" t="str">
        <f>IF(SP_SUL!BH802="","*",SP_SUL!BH802)</f>
        <v>*</v>
      </c>
      <c r="P805" s="145" t="str">
        <f>IF($A$2=1,IF(SP_SUL!BJ802="","*",SP_SUL!BJ802),IF(SP_SUL!BK802="","*",SP_SUL!BK802))</f>
        <v>*</v>
      </c>
    </row>
    <row r="806" spans="1:16" hidden="1">
      <c r="A806" s="81" t="str">
        <f>IF(SP_SUL!B803="","*",SP_SUL!B803)</f>
        <v>*</v>
      </c>
      <c r="B806" s="82" t="str">
        <f>IF(SP_SUL!X803="","*",SP_SUL!X803)</f>
        <v>*</v>
      </c>
      <c r="C806" s="82" t="str">
        <f>IF(SP_SUL!S803="","*",SP_SUL!S803)</f>
        <v>-</v>
      </c>
      <c r="D806" s="82" t="str">
        <f>IF(SP_SUL!T803="","*",SP_SUL!T803)</f>
        <v>-</v>
      </c>
      <c r="E806" s="82" t="str">
        <f>IF(SP_SUL!D803="","*",SP_SUL!D803)</f>
        <v>*</v>
      </c>
      <c r="F806" s="82" t="str">
        <f>IF(SP_SUL!H803="","*",SP_SUL!H803)</f>
        <v>*</v>
      </c>
      <c r="G806" s="82" t="str">
        <f>IF(SP_SUL!M803="","*",SP_SUL!M803)</f>
        <v>-</v>
      </c>
      <c r="H806" s="115" t="str">
        <f>IF(SP_SUL!K803="","*",SP_SUL!K803)</f>
        <v>*</v>
      </c>
      <c r="I806" s="112" t="str">
        <f>IF(SP_SUL!O803="","*",SP_SUL!O803)</f>
        <v>*</v>
      </c>
      <c r="J806" s="112" t="str">
        <f>IF(SP_SUL!P803="","*",SP_SUL!P803)</f>
        <v>*</v>
      </c>
      <c r="K806" s="82">
        <f>IF(SP_SUL!AK803="","*",SP_SUL!AK803)</f>
        <v>0</v>
      </c>
      <c r="L806" s="82" t="str">
        <f>IF(SP_SUL!AM803="","*",SP_SUL!AM803)</f>
        <v>-</v>
      </c>
      <c r="M806" s="82">
        <f>IF(SP_SUL!AP803="","*",SP_SUL!AP803)</f>
        <v>0</v>
      </c>
      <c r="N806" s="82" t="str">
        <f>IF(SP_SUL!AM803="","*",SP_SUL!AM803)</f>
        <v>-</v>
      </c>
      <c r="O806" s="109" t="str">
        <f>IF(SP_SUL!BH803="","*",SP_SUL!BH803)</f>
        <v>*</v>
      </c>
      <c r="P806" s="145" t="str">
        <f>IF($A$2=1,IF(SP_SUL!BJ803="","*",SP_SUL!BJ803),IF(SP_SUL!BK803="","*",SP_SUL!BK803))</f>
        <v>*</v>
      </c>
    </row>
    <row r="807" spans="1:16" hidden="1">
      <c r="A807" s="81" t="str">
        <f>IF(SP_SUL!B804="","*",SP_SUL!B804)</f>
        <v>*</v>
      </c>
      <c r="B807" s="82" t="str">
        <f>IF(SP_SUL!X804="","*",SP_SUL!X804)</f>
        <v>*</v>
      </c>
      <c r="C807" s="82" t="str">
        <f>IF(SP_SUL!S804="","*",SP_SUL!S804)</f>
        <v>-</v>
      </c>
      <c r="D807" s="82" t="str">
        <f>IF(SP_SUL!T804="","*",SP_SUL!T804)</f>
        <v>-</v>
      </c>
      <c r="E807" s="82" t="str">
        <f>IF(SP_SUL!D804="","*",SP_SUL!D804)</f>
        <v>*</v>
      </c>
      <c r="F807" s="82" t="str">
        <f>IF(SP_SUL!H804="","*",SP_SUL!H804)</f>
        <v>*</v>
      </c>
      <c r="G807" s="82" t="str">
        <f>IF(SP_SUL!M804="","*",SP_SUL!M804)</f>
        <v>-</v>
      </c>
      <c r="H807" s="115" t="str">
        <f>IF(SP_SUL!K804="","*",SP_SUL!K804)</f>
        <v>*</v>
      </c>
      <c r="I807" s="112" t="str">
        <f>IF(SP_SUL!O804="","*",SP_SUL!O804)</f>
        <v>*</v>
      </c>
      <c r="J807" s="112" t="str">
        <f>IF(SP_SUL!P804="","*",SP_SUL!P804)</f>
        <v>*</v>
      </c>
      <c r="K807" s="82">
        <f>IF(SP_SUL!AK804="","*",SP_SUL!AK804)</f>
        <v>0</v>
      </c>
      <c r="L807" s="82" t="str">
        <f>IF(SP_SUL!AM804="","*",SP_SUL!AM804)</f>
        <v>-</v>
      </c>
      <c r="M807" s="82">
        <f>IF(SP_SUL!AP804="","*",SP_SUL!AP804)</f>
        <v>0</v>
      </c>
      <c r="N807" s="82" t="str">
        <f>IF(SP_SUL!AM804="","*",SP_SUL!AM804)</f>
        <v>-</v>
      </c>
      <c r="O807" s="109" t="str">
        <f>IF(SP_SUL!BH804="","*",SP_SUL!BH804)</f>
        <v>*</v>
      </c>
      <c r="P807" s="145" t="str">
        <f>IF($A$2=1,IF(SP_SUL!BJ804="","*",SP_SUL!BJ804),IF(SP_SUL!BK804="","*",SP_SUL!BK804))</f>
        <v>*</v>
      </c>
    </row>
    <row r="808" spans="1:16" hidden="1">
      <c r="A808" s="81" t="str">
        <f>IF(SP_SUL!B805="","*",SP_SUL!B805)</f>
        <v>*</v>
      </c>
      <c r="B808" s="82" t="str">
        <f>IF(SP_SUL!X805="","*",SP_SUL!X805)</f>
        <v>*</v>
      </c>
      <c r="C808" s="82" t="str">
        <f>IF(SP_SUL!S805="","*",SP_SUL!S805)</f>
        <v>-</v>
      </c>
      <c r="D808" s="82" t="str">
        <f>IF(SP_SUL!T805="","*",SP_SUL!T805)</f>
        <v>-</v>
      </c>
      <c r="E808" s="82" t="str">
        <f>IF(SP_SUL!D805="","*",SP_SUL!D805)</f>
        <v>*</v>
      </c>
      <c r="F808" s="82" t="str">
        <f>IF(SP_SUL!H805="","*",SP_SUL!H805)</f>
        <v>*</v>
      </c>
      <c r="G808" s="82" t="str">
        <f>IF(SP_SUL!M805="","*",SP_SUL!M805)</f>
        <v>-</v>
      </c>
      <c r="H808" s="115" t="str">
        <f>IF(SP_SUL!K805="","*",SP_SUL!K805)</f>
        <v>*</v>
      </c>
      <c r="I808" s="112" t="str">
        <f>IF(SP_SUL!O805="","*",SP_SUL!O805)</f>
        <v>*</v>
      </c>
      <c r="J808" s="112" t="str">
        <f>IF(SP_SUL!P805="","*",SP_SUL!P805)</f>
        <v>*</v>
      </c>
      <c r="K808" s="82">
        <f>IF(SP_SUL!AK805="","*",SP_SUL!AK805)</f>
        <v>0</v>
      </c>
      <c r="L808" s="82" t="str">
        <f>IF(SP_SUL!AM805="","*",SP_SUL!AM805)</f>
        <v>-</v>
      </c>
      <c r="M808" s="82">
        <f>IF(SP_SUL!AP805="","*",SP_SUL!AP805)</f>
        <v>0</v>
      </c>
      <c r="N808" s="82" t="str">
        <f>IF(SP_SUL!AM805="","*",SP_SUL!AM805)</f>
        <v>-</v>
      </c>
      <c r="O808" s="109" t="str">
        <f>IF(SP_SUL!BH805="","*",SP_SUL!BH805)</f>
        <v>*</v>
      </c>
      <c r="P808" s="145" t="str">
        <f>IF($A$2=1,IF(SP_SUL!BJ805="","*",SP_SUL!BJ805),IF(SP_SUL!BK805="","*",SP_SUL!BK805))</f>
        <v>*</v>
      </c>
    </row>
    <row r="809" spans="1:16" hidden="1">
      <c r="A809" s="81" t="str">
        <f>IF(SP_SUL!B806="","*",SP_SUL!B806)</f>
        <v>*</v>
      </c>
      <c r="B809" s="82" t="str">
        <f>IF(SP_SUL!X806="","*",SP_SUL!X806)</f>
        <v>*</v>
      </c>
      <c r="C809" s="82" t="str">
        <f>IF(SP_SUL!S806="","*",SP_SUL!S806)</f>
        <v>-</v>
      </c>
      <c r="D809" s="82" t="str">
        <f>IF(SP_SUL!T806="","*",SP_SUL!T806)</f>
        <v>-</v>
      </c>
      <c r="E809" s="82" t="str">
        <f>IF(SP_SUL!D806="","*",SP_SUL!D806)</f>
        <v>*</v>
      </c>
      <c r="F809" s="82" t="str">
        <f>IF(SP_SUL!H806="","*",SP_SUL!H806)</f>
        <v>*</v>
      </c>
      <c r="G809" s="82" t="str">
        <f>IF(SP_SUL!M806="","*",SP_SUL!M806)</f>
        <v>-</v>
      </c>
      <c r="H809" s="115" t="str">
        <f>IF(SP_SUL!K806="","*",SP_SUL!K806)</f>
        <v>*</v>
      </c>
      <c r="I809" s="112" t="str">
        <f>IF(SP_SUL!O806="","*",SP_SUL!O806)</f>
        <v>*</v>
      </c>
      <c r="J809" s="112" t="str">
        <f>IF(SP_SUL!P806="","*",SP_SUL!P806)</f>
        <v>*</v>
      </c>
      <c r="K809" s="82">
        <f>IF(SP_SUL!AK806="","*",SP_SUL!AK806)</f>
        <v>0</v>
      </c>
      <c r="L809" s="82" t="str">
        <f>IF(SP_SUL!AM806="","*",SP_SUL!AM806)</f>
        <v>-</v>
      </c>
      <c r="M809" s="82">
        <f>IF(SP_SUL!AP806="","*",SP_SUL!AP806)</f>
        <v>0</v>
      </c>
      <c r="N809" s="82" t="str">
        <f>IF(SP_SUL!AM806="","*",SP_SUL!AM806)</f>
        <v>-</v>
      </c>
      <c r="O809" s="109" t="str">
        <f>IF(SP_SUL!BH806="","*",SP_SUL!BH806)</f>
        <v>*</v>
      </c>
      <c r="P809" s="145" t="str">
        <f>IF($A$2=1,IF(SP_SUL!BJ806="","*",SP_SUL!BJ806),IF(SP_SUL!BK806="","*",SP_SUL!BK806))</f>
        <v>*</v>
      </c>
    </row>
    <row r="810" spans="1:16" hidden="1">
      <c r="A810" s="81" t="str">
        <f>IF(SP_SUL!B807="","*",SP_SUL!B807)</f>
        <v>*</v>
      </c>
      <c r="B810" s="82" t="str">
        <f>IF(SP_SUL!X807="","*",SP_SUL!X807)</f>
        <v>*</v>
      </c>
      <c r="C810" s="82" t="str">
        <f>IF(SP_SUL!S807="","*",SP_SUL!S807)</f>
        <v>-</v>
      </c>
      <c r="D810" s="82" t="str">
        <f>IF(SP_SUL!T807="","*",SP_SUL!T807)</f>
        <v>-</v>
      </c>
      <c r="E810" s="82" t="str">
        <f>IF(SP_SUL!D807="","*",SP_SUL!D807)</f>
        <v>*</v>
      </c>
      <c r="F810" s="82" t="str">
        <f>IF(SP_SUL!H807="","*",SP_SUL!H807)</f>
        <v>*</v>
      </c>
      <c r="G810" s="82" t="str">
        <f>IF(SP_SUL!M807="","*",SP_SUL!M807)</f>
        <v>-</v>
      </c>
      <c r="H810" s="115" t="str">
        <f>IF(SP_SUL!K807="","*",SP_SUL!K807)</f>
        <v>*</v>
      </c>
      <c r="I810" s="112" t="str">
        <f>IF(SP_SUL!O807="","*",SP_SUL!O807)</f>
        <v>*</v>
      </c>
      <c r="J810" s="112" t="str">
        <f>IF(SP_SUL!P807="","*",SP_SUL!P807)</f>
        <v>*</v>
      </c>
      <c r="K810" s="82">
        <f>IF(SP_SUL!AK807="","*",SP_SUL!AK807)</f>
        <v>0</v>
      </c>
      <c r="L810" s="82" t="str">
        <f>IF(SP_SUL!AM807="","*",SP_SUL!AM807)</f>
        <v>-</v>
      </c>
      <c r="M810" s="82">
        <f>IF(SP_SUL!AP807="","*",SP_SUL!AP807)</f>
        <v>0</v>
      </c>
      <c r="N810" s="82" t="str">
        <f>IF(SP_SUL!AM807="","*",SP_SUL!AM807)</f>
        <v>-</v>
      </c>
      <c r="O810" s="109" t="str">
        <f>IF(SP_SUL!BH807="","*",SP_SUL!BH807)</f>
        <v>*</v>
      </c>
      <c r="P810" s="145" t="str">
        <f>IF($A$2=1,IF(SP_SUL!BJ807="","*",SP_SUL!BJ807),IF(SP_SUL!BK807="","*",SP_SUL!BK807))</f>
        <v>*</v>
      </c>
    </row>
    <row r="811" spans="1:16" hidden="1">
      <c r="A811" s="81" t="str">
        <f>IF(SP_SUL!B808="","*",SP_SUL!B808)</f>
        <v>*</v>
      </c>
      <c r="B811" s="82" t="str">
        <f>IF(SP_SUL!X808="","*",SP_SUL!X808)</f>
        <v>*</v>
      </c>
      <c r="C811" s="82" t="str">
        <f>IF(SP_SUL!S808="","*",SP_SUL!S808)</f>
        <v>-</v>
      </c>
      <c r="D811" s="82" t="str">
        <f>IF(SP_SUL!T808="","*",SP_SUL!T808)</f>
        <v>-</v>
      </c>
      <c r="E811" s="82" t="str">
        <f>IF(SP_SUL!D808="","*",SP_SUL!D808)</f>
        <v>*</v>
      </c>
      <c r="F811" s="82" t="str">
        <f>IF(SP_SUL!H808="","*",SP_SUL!H808)</f>
        <v>*</v>
      </c>
      <c r="G811" s="82" t="str">
        <f>IF(SP_SUL!M808="","*",SP_SUL!M808)</f>
        <v>-</v>
      </c>
      <c r="H811" s="115" t="str">
        <f>IF(SP_SUL!K808="","*",SP_SUL!K808)</f>
        <v>*</v>
      </c>
      <c r="I811" s="112" t="str">
        <f>IF(SP_SUL!O808="","*",SP_SUL!O808)</f>
        <v>*</v>
      </c>
      <c r="J811" s="112" t="str">
        <f>IF(SP_SUL!P808="","*",SP_SUL!P808)</f>
        <v>*</v>
      </c>
      <c r="K811" s="82">
        <f>IF(SP_SUL!AK808="","*",SP_SUL!AK808)</f>
        <v>0</v>
      </c>
      <c r="L811" s="82" t="str">
        <f>IF(SP_SUL!AM808="","*",SP_SUL!AM808)</f>
        <v>-</v>
      </c>
      <c r="M811" s="82">
        <f>IF(SP_SUL!AP808="","*",SP_SUL!AP808)</f>
        <v>0</v>
      </c>
      <c r="N811" s="82" t="str">
        <f>IF(SP_SUL!AM808="","*",SP_SUL!AM808)</f>
        <v>-</v>
      </c>
      <c r="O811" s="109" t="str">
        <f>IF(SP_SUL!BH808="","*",SP_SUL!BH808)</f>
        <v>*</v>
      </c>
      <c r="P811" s="145" t="str">
        <f>IF($A$2=1,IF(SP_SUL!BJ808="","*",SP_SUL!BJ808),IF(SP_SUL!BK808="","*",SP_SUL!BK808))</f>
        <v>*</v>
      </c>
    </row>
    <row r="812" spans="1:16" hidden="1">
      <c r="A812" s="81" t="str">
        <f>IF(SP_SUL!B809="","*",SP_SUL!B809)</f>
        <v>*</v>
      </c>
      <c r="B812" s="82" t="str">
        <f>IF(SP_SUL!X809="","*",SP_SUL!X809)</f>
        <v>*</v>
      </c>
      <c r="C812" s="82" t="str">
        <f>IF(SP_SUL!S809="","*",SP_SUL!S809)</f>
        <v>-</v>
      </c>
      <c r="D812" s="82" t="str">
        <f>IF(SP_SUL!T809="","*",SP_SUL!T809)</f>
        <v>-</v>
      </c>
      <c r="E812" s="82" t="str">
        <f>IF(SP_SUL!D809="","*",SP_SUL!D809)</f>
        <v>*</v>
      </c>
      <c r="F812" s="82" t="str">
        <f>IF(SP_SUL!H809="","*",SP_SUL!H809)</f>
        <v>*</v>
      </c>
      <c r="G812" s="82" t="str">
        <f>IF(SP_SUL!M809="","*",SP_SUL!M809)</f>
        <v>-</v>
      </c>
      <c r="H812" s="115" t="str">
        <f>IF(SP_SUL!K809="","*",SP_SUL!K809)</f>
        <v>*</v>
      </c>
      <c r="I812" s="112" t="str">
        <f>IF(SP_SUL!O809="","*",SP_SUL!O809)</f>
        <v>*</v>
      </c>
      <c r="J812" s="112" t="str">
        <f>IF(SP_SUL!P809="","*",SP_SUL!P809)</f>
        <v>*</v>
      </c>
      <c r="K812" s="82">
        <f>IF(SP_SUL!AK809="","*",SP_SUL!AK809)</f>
        <v>0</v>
      </c>
      <c r="L812" s="82" t="str">
        <f>IF(SP_SUL!AM809="","*",SP_SUL!AM809)</f>
        <v>-</v>
      </c>
      <c r="M812" s="82">
        <f>IF(SP_SUL!AP809="","*",SP_SUL!AP809)</f>
        <v>0</v>
      </c>
      <c r="N812" s="82" t="str">
        <f>IF(SP_SUL!AM809="","*",SP_SUL!AM809)</f>
        <v>-</v>
      </c>
      <c r="O812" s="109" t="str">
        <f>IF(SP_SUL!BH809="","*",SP_SUL!BH809)</f>
        <v>*</v>
      </c>
      <c r="P812" s="145" t="str">
        <f>IF($A$2=1,IF(SP_SUL!BJ809="","*",SP_SUL!BJ809),IF(SP_SUL!BK809="","*",SP_SUL!BK809))</f>
        <v>*</v>
      </c>
    </row>
    <row r="813" spans="1:16" hidden="1">
      <c r="A813" s="81" t="str">
        <f>IF(SP_SUL!B810="","*",SP_SUL!B810)</f>
        <v>*</v>
      </c>
      <c r="B813" s="82" t="str">
        <f>IF(SP_SUL!X810="","*",SP_SUL!X810)</f>
        <v>*</v>
      </c>
      <c r="C813" s="82" t="str">
        <f>IF(SP_SUL!S810="","*",SP_SUL!S810)</f>
        <v>-</v>
      </c>
      <c r="D813" s="82" t="str">
        <f>IF(SP_SUL!T810="","*",SP_SUL!T810)</f>
        <v>-</v>
      </c>
      <c r="E813" s="82" t="str">
        <f>IF(SP_SUL!D810="","*",SP_SUL!D810)</f>
        <v>*</v>
      </c>
      <c r="F813" s="82" t="str">
        <f>IF(SP_SUL!H810="","*",SP_SUL!H810)</f>
        <v>*</v>
      </c>
      <c r="G813" s="82" t="str">
        <f>IF(SP_SUL!M810="","*",SP_SUL!M810)</f>
        <v>-</v>
      </c>
      <c r="H813" s="115" t="str">
        <f>IF(SP_SUL!K810="","*",SP_SUL!K810)</f>
        <v>*</v>
      </c>
      <c r="I813" s="112" t="str">
        <f>IF(SP_SUL!O810="","*",SP_SUL!O810)</f>
        <v>*</v>
      </c>
      <c r="J813" s="112" t="str">
        <f>IF(SP_SUL!P810="","*",SP_SUL!P810)</f>
        <v>*</v>
      </c>
      <c r="K813" s="82">
        <f>IF(SP_SUL!AK810="","*",SP_SUL!AK810)</f>
        <v>0</v>
      </c>
      <c r="L813" s="82" t="str">
        <f>IF(SP_SUL!AM810="","*",SP_SUL!AM810)</f>
        <v>-</v>
      </c>
      <c r="M813" s="82">
        <f>IF(SP_SUL!AP810="","*",SP_SUL!AP810)</f>
        <v>0</v>
      </c>
      <c r="N813" s="82" t="str">
        <f>IF(SP_SUL!AM810="","*",SP_SUL!AM810)</f>
        <v>-</v>
      </c>
      <c r="O813" s="109" t="str">
        <f>IF(SP_SUL!BH810="","*",SP_SUL!BH810)</f>
        <v>*</v>
      </c>
      <c r="P813" s="145" t="str">
        <f>IF($A$2=1,IF(SP_SUL!BJ810="","*",SP_SUL!BJ810),IF(SP_SUL!BK810="","*",SP_SUL!BK810))</f>
        <v>*</v>
      </c>
    </row>
    <row r="814" spans="1:16" hidden="1">
      <c r="A814" s="81" t="str">
        <f>IF(SP_SUL!B811="","*",SP_SUL!B811)</f>
        <v>*</v>
      </c>
      <c r="B814" s="82" t="str">
        <f>IF(SP_SUL!X811="","*",SP_SUL!X811)</f>
        <v>*</v>
      </c>
      <c r="C814" s="82" t="str">
        <f>IF(SP_SUL!S811="","*",SP_SUL!S811)</f>
        <v>-</v>
      </c>
      <c r="D814" s="82" t="str">
        <f>IF(SP_SUL!T811="","*",SP_SUL!T811)</f>
        <v>-</v>
      </c>
      <c r="E814" s="82" t="str">
        <f>IF(SP_SUL!D811="","*",SP_SUL!D811)</f>
        <v>*</v>
      </c>
      <c r="F814" s="82" t="str">
        <f>IF(SP_SUL!H811="","*",SP_SUL!H811)</f>
        <v>*</v>
      </c>
      <c r="G814" s="82" t="str">
        <f>IF(SP_SUL!M811="","*",SP_SUL!M811)</f>
        <v>-</v>
      </c>
      <c r="H814" s="115" t="str">
        <f>IF(SP_SUL!K811="","*",SP_SUL!K811)</f>
        <v>*</v>
      </c>
      <c r="I814" s="112" t="str">
        <f>IF(SP_SUL!O811="","*",SP_SUL!O811)</f>
        <v>*</v>
      </c>
      <c r="J814" s="112" t="str">
        <f>IF(SP_SUL!P811="","*",SP_SUL!P811)</f>
        <v>*</v>
      </c>
      <c r="K814" s="82">
        <f>IF(SP_SUL!AK811="","*",SP_SUL!AK811)</f>
        <v>0</v>
      </c>
      <c r="L814" s="82" t="str">
        <f>IF(SP_SUL!AM811="","*",SP_SUL!AM811)</f>
        <v>-</v>
      </c>
      <c r="M814" s="82">
        <f>IF(SP_SUL!AP811="","*",SP_SUL!AP811)</f>
        <v>0</v>
      </c>
      <c r="N814" s="82" t="str">
        <f>IF(SP_SUL!AM811="","*",SP_SUL!AM811)</f>
        <v>-</v>
      </c>
      <c r="O814" s="109" t="str">
        <f>IF(SP_SUL!BH811="","*",SP_SUL!BH811)</f>
        <v>*</v>
      </c>
      <c r="P814" s="145" t="str">
        <f>IF($A$2=1,IF(SP_SUL!BJ811="","*",SP_SUL!BJ811),IF(SP_SUL!BK811="","*",SP_SUL!BK811))</f>
        <v>*</v>
      </c>
    </row>
    <row r="815" spans="1:16" hidden="1">
      <c r="A815" s="81" t="str">
        <f>IF(SP_SUL!B812="","*",SP_SUL!B812)</f>
        <v>*</v>
      </c>
      <c r="B815" s="82" t="str">
        <f>IF(SP_SUL!X812="","*",SP_SUL!X812)</f>
        <v>*</v>
      </c>
      <c r="C815" s="82" t="str">
        <f>IF(SP_SUL!S812="","*",SP_SUL!S812)</f>
        <v>-</v>
      </c>
      <c r="D815" s="82" t="str">
        <f>IF(SP_SUL!T812="","*",SP_SUL!T812)</f>
        <v>-</v>
      </c>
      <c r="E815" s="82" t="str">
        <f>IF(SP_SUL!D812="","*",SP_SUL!D812)</f>
        <v>*</v>
      </c>
      <c r="F815" s="82" t="str">
        <f>IF(SP_SUL!H812="","*",SP_SUL!H812)</f>
        <v>*</v>
      </c>
      <c r="G815" s="82" t="str">
        <f>IF(SP_SUL!M812="","*",SP_SUL!M812)</f>
        <v>-</v>
      </c>
      <c r="H815" s="115" t="str">
        <f>IF(SP_SUL!K812="","*",SP_SUL!K812)</f>
        <v>*</v>
      </c>
      <c r="I815" s="112" t="str">
        <f>IF(SP_SUL!O812="","*",SP_SUL!O812)</f>
        <v>*</v>
      </c>
      <c r="J815" s="112" t="str">
        <f>IF(SP_SUL!P812="","*",SP_SUL!P812)</f>
        <v>*</v>
      </c>
      <c r="K815" s="82">
        <f>IF(SP_SUL!AK812="","*",SP_SUL!AK812)</f>
        <v>0</v>
      </c>
      <c r="L815" s="82" t="str">
        <f>IF(SP_SUL!AM812="","*",SP_SUL!AM812)</f>
        <v>-</v>
      </c>
      <c r="M815" s="82">
        <f>IF(SP_SUL!AP812="","*",SP_SUL!AP812)</f>
        <v>0</v>
      </c>
      <c r="N815" s="82" t="str">
        <f>IF(SP_SUL!AM812="","*",SP_SUL!AM812)</f>
        <v>-</v>
      </c>
      <c r="O815" s="109" t="str">
        <f>IF(SP_SUL!BH812="","*",SP_SUL!BH812)</f>
        <v>*</v>
      </c>
      <c r="P815" s="145" t="str">
        <f>IF($A$2=1,IF(SP_SUL!BJ812="","*",SP_SUL!BJ812),IF(SP_SUL!BK812="","*",SP_SUL!BK812))</f>
        <v>*</v>
      </c>
    </row>
    <row r="816" spans="1:16" hidden="1">
      <c r="A816" s="81" t="str">
        <f>IF(SP_SUL!B813="","*",SP_SUL!B813)</f>
        <v>*</v>
      </c>
      <c r="B816" s="82" t="str">
        <f>IF(SP_SUL!X813="","*",SP_SUL!X813)</f>
        <v>*</v>
      </c>
      <c r="C816" s="82" t="str">
        <f>IF(SP_SUL!S813="","*",SP_SUL!S813)</f>
        <v>-</v>
      </c>
      <c r="D816" s="82" t="str">
        <f>IF(SP_SUL!T813="","*",SP_SUL!T813)</f>
        <v>-</v>
      </c>
      <c r="E816" s="82" t="str">
        <f>IF(SP_SUL!D813="","*",SP_SUL!D813)</f>
        <v>*</v>
      </c>
      <c r="F816" s="82" t="str">
        <f>IF(SP_SUL!H813="","*",SP_SUL!H813)</f>
        <v>*</v>
      </c>
      <c r="G816" s="82" t="str">
        <f>IF(SP_SUL!M813="","*",SP_SUL!M813)</f>
        <v>-</v>
      </c>
      <c r="H816" s="115" t="str">
        <f>IF(SP_SUL!K813="","*",SP_SUL!K813)</f>
        <v>*</v>
      </c>
      <c r="I816" s="112" t="str">
        <f>IF(SP_SUL!O813="","*",SP_SUL!O813)</f>
        <v>*</v>
      </c>
      <c r="J816" s="112" t="str">
        <f>IF(SP_SUL!P813="","*",SP_SUL!P813)</f>
        <v>*</v>
      </c>
      <c r="K816" s="82">
        <f>IF(SP_SUL!AK813="","*",SP_SUL!AK813)</f>
        <v>0</v>
      </c>
      <c r="L816" s="82" t="str">
        <f>IF(SP_SUL!AM813="","*",SP_SUL!AM813)</f>
        <v>-</v>
      </c>
      <c r="M816" s="82">
        <f>IF(SP_SUL!AP813="","*",SP_SUL!AP813)</f>
        <v>0</v>
      </c>
      <c r="N816" s="82" t="str">
        <f>IF(SP_SUL!AM813="","*",SP_SUL!AM813)</f>
        <v>-</v>
      </c>
      <c r="O816" s="109" t="str">
        <f>IF(SP_SUL!BH813="","*",SP_SUL!BH813)</f>
        <v>*</v>
      </c>
      <c r="P816" s="145" t="str">
        <f>IF($A$2=1,IF(SP_SUL!BJ813="","*",SP_SUL!BJ813),IF(SP_SUL!BK813="","*",SP_SUL!BK813))</f>
        <v>*</v>
      </c>
    </row>
    <row r="817" spans="1:16" hidden="1">
      <c r="A817" s="81" t="str">
        <f>IF(SP_SUL!B814="","*",SP_SUL!B814)</f>
        <v>*</v>
      </c>
      <c r="B817" s="82" t="str">
        <f>IF(SP_SUL!X814="","*",SP_SUL!X814)</f>
        <v>*</v>
      </c>
      <c r="C817" s="82" t="str">
        <f>IF(SP_SUL!S814="","*",SP_SUL!S814)</f>
        <v>-</v>
      </c>
      <c r="D817" s="82" t="str">
        <f>IF(SP_SUL!T814="","*",SP_SUL!T814)</f>
        <v>-</v>
      </c>
      <c r="E817" s="82" t="str">
        <f>IF(SP_SUL!D814="","*",SP_SUL!D814)</f>
        <v>*</v>
      </c>
      <c r="F817" s="82" t="str">
        <f>IF(SP_SUL!H814="","*",SP_SUL!H814)</f>
        <v>*</v>
      </c>
      <c r="G817" s="82" t="str">
        <f>IF(SP_SUL!M814="","*",SP_SUL!M814)</f>
        <v>-</v>
      </c>
      <c r="H817" s="115" t="str">
        <f>IF(SP_SUL!K814="","*",SP_SUL!K814)</f>
        <v>*</v>
      </c>
      <c r="I817" s="112" t="str">
        <f>IF(SP_SUL!O814="","*",SP_SUL!O814)</f>
        <v>*</v>
      </c>
      <c r="J817" s="112" t="str">
        <f>IF(SP_SUL!P814="","*",SP_SUL!P814)</f>
        <v>*</v>
      </c>
      <c r="K817" s="82">
        <f>IF(SP_SUL!AK814="","*",SP_SUL!AK814)</f>
        <v>0</v>
      </c>
      <c r="L817" s="82" t="str">
        <f>IF(SP_SUL!AM814="","*",SP_SUL!AM814)</f>
        <v>-</v>
      </c>
      <c r="M817" s="82">
        <f>IF(SP_SUL!AP814="","*",SP_SUL!AP814)</f>
        <v>0</v>
      </c>
      <c r="N817" s="82" t="str">
        <f>IF(SP_SUL!AM814="","*",SP_SUL!AM814)</f>
        <v>-</v>
      </c>
      <c r="O817" s="109" t="str">
        <f>IF(SP_SUL!BH814="","*",SP_SUL!BH814)</f>
        <v>*</v>
      </c>
      <c r="P817" s="145" t="str">
        <f>IF($A$2=1,IF(SP_SUL!BJ814="","*",SP_SUL!BJ814),IF(SP_SUL!BK814="","*",SP_SUL!BK814))</f>
        <v>*</v>
      </c>
    </row>
    <row r="818" spans="1:16" hidden="1">
      <c r="A818" s="81" t="str">
        <f>IF(SP_SUL!B815="","*",SP_SUL!B815)</f>
        <v>*</v>
      </c>
      <c r="B818" s="82" t="str">
        <f>IF(SP_SUL!X815="","*",SP_SUL!X815)</f>
        <v>*</v>
      </c>
      <c r="C818" s="82" t="str">
        <f>IF(SP_SUL!S815="","*",SP_SUL!S815)</f>
        <v>-</v>
      </c>
      <c r="D818" s="82" t="str">
        <f>IF(SP_SUL!T815="","*",SP_SUL!T815)</f>
        <v>-</v>
      </c>
      <c r="E818" s="82" t="str">
        <f>IF(SP_SUL!D815="","*",SP_SUL!D815)</f>
        <v>*</v>
      </c>
      <c r="F818" s="82" t="str">
        <f>IF(SP_SUL!H815="","*",SP_SUL!H815)</f>
        <v>*</v>
      </c>
      <c r="G818" s="82" t="str">
        <f>IF(SP_SUL!M815="","*",SP_SUL!M815)</f>
        <v>-</v>
      </c>
      <c r="H818" s="115" t="str">
        <f>IF(SP_SUL!K815="","*",SP_SUL!K815)</f>
        <v>*</v>
      </c>
      <c r="I818" s="112" t="str">
        <f>IF(SP_SUL!O815="","*",SP_SUL!O815)</f>
        <v>*</v>
      </c>
      <c r="J818" s="112" t="str">
        <f>IF(SP_SUL!P815="","*",SP_SUL!P815)</f>
        <v>*</v>
      </c>
      <c r="K818" s="82">
        <f>IF(SP_SUL!AK815="","*",SP_SUL!AK815)</f>
        <v>0</v>
      </c>
      <c r="L818" s="82" t="str">
        <f>IF(SP_SUL!AM815="","*",SP_SUL!AM815)</f>
        <v>-</v>
      </c>
      <c r="M818" s="82">
        <f>IF(SP_SUL!AP815="","*",SP_SUL!AP815)</f>
        <v>0</v>
      </c>
      <c r="N818" s="82" t="str">
        <f>IF(SP_SUL!AM815="","*",SP_SUL!AM815)</f>
        <v>-</v>
      </c>
      <c r="O818" s="109" t="str">
        <f>IF(SP_SUL!BH815="","*",SP_SUL!BH815)</f>
        <v>*</v>
      </c>
      <c r="P818" s="145" t="str">
        <f>IF($A$2=1,IF(SP_SUL!BJ815="","*",SP_SUL!BJ815),IF(SP_SUL!BK815="","*",SP_SUL!BK815))</f>
        <v>*</v>
      </c>
    </row>
    <row r="819" spans="1:16" hidden="1">
      <c r="A819" s="81" t="str">
        <f>IF(SP_SUL!B816="","*",SP_SUL!B816)</f>
        <v>*</v>
      </c>
      <c r="B819" s="82" t="str">
        <f>IF(SP_SUL!X816="","*",SP_SUL!X816)</f>
        <v>*</v>
      </c>
      <c r="C819" s="82" t="str">
        <f>IF(SP_SUL!S816="","*",SP_SUL!S816)</f>
        <v>-</v>
      </c>
      <c r="D819" s="82" t="str">
        <f>IF(SP_SUL!T816="","*",SP_SUL!T816)</f>
        <v>-</v>
      </c>
      <c r="E819" s="82" t="str">
        <f>IF(SP_SUL!D816="","*",SP_SUL!D816)</f>
        <v>*</v>
      </c>
      <c r="F819" s="82" t="str">
        <f>IF(SP_SUL!H816="","*",SP_SUL!H816)</f>
        <v>*</v>
      </c>
      <c r="G819" s="82" t="str">
        <f>IF(SP_SUL!M816="","*",SP_SUL!M816)</f>
        <v>-</v>
      </c>
      <c r="H819" s="115" t="str">
        <f>IF(SP_SUL!K816="","*",SP_SUL!K816)</f>
        <v>*</v>
      </c>
      <c r="I819" s="112" t="str">
        <f>IF(SP_SUL!O816="","*",SP_SUL!O816)</f>
        <v>*</v>
      </c>
      <c r="J819" s="112" t="str">
        <f>IF(SP_SUL!P816="","*",SP_SUL!P816)</f>
        <v>*</v>
      </c>
      <c r="K819" s="82">
        <f>IF(SP_SUL!AK816="","*",SP_SUL!AK816)</f>
        <v>0</v>
      </c>
      <c r="L819" s="82" t="str">
        <f>IF(SP_SUL!AM816="","*",SP_SUL!AM816)</f>
        <v>-</v>
      </c>
      <c r="M819" s="82">
        <f>IF(SP_SUL!AP816="","*",SP_SUL!AP816)</f>
        <v>0</v>
      </c>
      <c r="N819" s="82" t="str">
        <f>IF(SP_SUL!AM816="","*",SP_SUL!AM816)</f>
        <v>-</v>
      </c>
      <c r="O819" s="109" t="str">
        <f>IF(SP_SUL!BH816="","*",SP_SUL!BH816)</f>
        <v>*</v>
      </c>
      <c r="P819" s="145" t="str">
        <f>IF($A$2=1,IF(SP_SUL!BJ816="","*",SP_SUL!BJ816),IF(SP_SUL!BK816="","*",SP_SUL!BK816))</f>
        <v>*</v>
      </c>
    </row>
    <row r="820" spans="1:16" hidden="1">
      <c r="A820" s="81" t="str">
        <f>IF(SP_SUL!B817="","*",SP_SUL!B817)</f>
        <v>*</v>
      </c>
      <c r="B820" s="82" t="str">
        <f>IF(SP_SUL!X817="","*",SP_SUL!X817)</f>
        <v>*</v>
      </c>
      <c r="C820" s="82" t="str">
        <f>IF(SP_SUL!S817="","*",SP_SUL!S817)</f>
        <v>-</v>
      </c>
      <c r="D820" s="82" t="str">
        <f>IF(SP_SUL!T817="","*",SP_SUL!T817)</f>
        <v>-</v>
      </c>
      <c r="E820" s="82" t="str">
        <f>IF(SP_SUL!D817="","*",SP_SUL!D817)</f>
        <v>*</v>
      </c>
      <c r="F820" s="82" t="str">
        <f>IF(SP_SUL!H817="","*",SP_SUL!H817)</f>
        <v>*</v>
      </c>
      <c r="G820" s="82" t="str">
        <f>IF(SP_SUL!M817="","*",SP_SUL!M817)</f>
        <v>-</v>
      </c>
      <c r="H820" s="115" t="str">
        <f>IF(SP_SUL!K817="","*",SP_SUL!K817)</f>
        <v>*</v>
      </c>
      <c r="I820" s="112" t="str">
        <f>IF(SP_SUL!O817="","*",SP_SUL!O817)</f>
        <v>*</v>
      </c>
      <c r="J820" s="112" t="str">
        <f>IF(SP_SUL!P817="","*",SP_SUL!P817)</f>
        <v>*</v>
      </c>
      <c r="K820" s="82">
        <f>IF(SP_SUL!AK817="","*",SP_SUL!AK817)</f>
        <v>0</v>
      </c>
      <c r="L820" s="82" t="str">
        <f>IF(SP_SUL!AM817="","*",SP_SUL!AM817)</f>
        <v>-</v>
      </c>
      <c r="M820" s="82">
        <f>IF(SP_SUL!AP817="","*",SP_SUL!AP817)</f>
        <v>0</v>
      </c>
      <c r="N820" s="82" t="str">
        <f>IF(SP_SUL!AM817="","*",SP_SUL!AM817)</f>
        <v>-</v>
      </c>
      <c r="O820" s="109" t="str">
        <f>IF(SP_SUL!BH817="","*",SP_SUL!BH817)</f>
        <v>*</v>
      </c>
      <c r="P820" s="145" t="str">
        <f>IF($A$2=1,IF(SP_SUL!BJ817="","*",SP_SUL!BJ817),IF(SP_SUL!BK817="","*",SP_SUL!BK817))</f>
        <v>*</v>
      </c>
    </row>
    <row r="821" spans="1:16" hidden="1">
      <c r="A821" s="81" t="str">
        <f>IF(SP_SUL!B818="","*",SP_SUL!B818)</f>
        <v>*</v>
      </c>
      <c r="B821" s="82" t="str">
        <f>IF(SP_SUL!X818="","*",SP_SUL!X818)</f>
        <v>*</v>
      </c>
      <c r="C821" s="82" t="str">
        <f>IF(SP_SUL!S818="","*",SP_SUL!S818)</f>
        <v>-</v>
      </c>
      <c r="D821" s="82" t="str">
        <f>IF(SP_SUL!T818="","*",SP_SUL!T818)</f>
        <v>-</v>
      </c>
      <c r="E821" s="82" t="str">
        <f>IF(SP_SUL!D818="","*",SP_SUL!D818)</f>
        <v>*</v>
      </c>
      <c r="F821" s="82" t="str">
        <f>IF(SP_SUL!H818="","*",SP_SUL!H818)</f>
        <v>*</v>
      </c>
      <c r="G821" s="82" t="str">
        <f>IF(SP_SUL!M818="","*",SP_SUL!M818)</f>
        <v>-</v>
      </c>
      <c r="H821" s="115" t="str">
        <f>IF(SP_SUL!K818="","*",SP_SUL!K818)</f>
        <v>*</v>
      </c>
      <c r="I821" s="112" t="str">
        <f>IF(SP_SUL!O818="","*",SP_SUL!O818)</f>
        <v>*</v>
      </c>
      <c r="J821" s="112" t="str">
        <f>IF(SP_SUL!P818="","*",SP_SUL!P818)</f>
        <v>*</v>
      </c>
      <c r="K821" s="82">
        <f>IF(SP_SUL!AK818="","*",SP_SUL!AK818)</f>
        <v>0</v>
      </c>
      <c r="L821" s="82" t="str">
        <f>IF(SP_SUL!AM818="","*",SP_SUL!AM818)</f>
        <v>-</v>
      </c>
      <c r="M821" s="82">
        <f>IF(SP_SUL!AP818="","*",SP_SUL!AP818)</f>
        <v>0</v>
      </c>
      <c r="N821" s="82" t="str">
        <f>IF(SP_SUL!AM818="","*",SP_SUL!AM818)</f>
        <v>-</v>
      </c>
      <c r="O821" s="109" t="str">
        <f>IF(SP_SUL!BH818="","*",SP_SUL!BH818)</f>
        <v>*</v>
      </c>
      <c r="P821" s="145" t="str">
        <f>IF($A$2=1,IF(SP_SUL!BJ818="","*",SP_SUL!BJ818),IF(SP_SUL!BK818="","*",SP_SUL!BK818))</f>
        <v>*</v>
      </c>
    </row>
    <row r="822" spans="1:16" hidden="1">
      <c r="A822" s="81" t="str">
        <f>IF(SP_SUL!B819="","*",SP_SUL!B819)</f>
        <v>*</v>
      </c>
      <c r="B822" s="82" t="str">
        <f>IF(SP_SUL!X819="","*",SP_SUL!X819)</f>
        <v>*</v>
      </c>
      <c r="C822" s="82" t="str">
        <f>IF(SP_SUL!S819="","*",SP_SUL!S819)</f>
        <v>-</v>
      </c>
      <c r="D822" s="82" t="str">
        <f>IF(SP_SUL!T819="","*",SP_SUL!T819)</f>
        <v>-</v>
      </c>
      <c r="E822" s="82" t="str">
        <f>IF(SP_SUL!D819="","*",SP_SUL!D819)</f>
        <v>*</v>
      </c>
      <c r="F822" s="82" t="str">
        <f>IF(SP_SUL!H819="","*",SP_SUL!H819)</f>
        <v>*</v>
      </c>
      <c r="G822" s="82" t="str">
        <f>IF(SP_SUL!M819="","*",SP_SUL!M819)</f>
        <v>-</v>
      </c>
      <c r="H822" s="115" t="str">
        <f>IF(SP_SUL!K819="","*",SP_SUL!K819)</f>
        <v>*</v>
      </c>
      <c r="I822" s="112" t="str">
        <f>IF(SP_SUL!O819="","*",SP_SUL!O819)</f>
        <v>*</v>
      </c>
      <c r="J822" s="112" t="str">
        <f>IF(SP_SUL!P819="","*",SP_SUL!P819)</f>
        <v>*</v>
      </c>
      <c r="K822" s="82">
        <f>IF(SP_SUL!AK819="","*",SP_SUL!AK819)</f>
        <v>0</v>
      </c>
      <c r="L822" s="82" t="str">
        <f>IF(SP_SUL!AM819="","*",SP_SUL!AM819)</f>
        <v>-</v>
      </c>
      <c r="M822" s="82">
        <f>IF(SP_SUL!AP819="","*",SP_SUL!AP819)</f>
        <v>0</v>
      </c>
      <c r="N822" s="82" t="str">
        <f>IF(SP_SUL!AM819="","*",SP_SUL!AM819)</f>
        <v>-</v>
      </c>
      <c r="O822" s="109" t="str">
        <f>IF(SP_SUL!BH819="","*",SP_SUL!BH819)</f>
        <v>*</v>
      </c>
      <c r="P822" s="145" t="str">
        <f>IF($A$2=1,IF(SP_SUL!BJ819="","*",SP_SUL!BJ819),IF(SP_SUL!BK819="","*",SP_SUL!BK819))</f>
        <v>*</v>
      </c>
    </row>
    <row r="823" spans="1:16" hidden="1">
      <c r="A823" s="81" t="str">
        <f>IF(SP_SUL!B820="","*",SP_SUL!B820)</f>
        <v>*</v>
      </c>
      <c r="B823" s="82" t="str">
        <f>IF(SP_SUL!X820="","*",SP_SUL!X820)</f>
        <v>*</v>
      </c>
      <c r="C823" s="82" t="str">
        <f>IF(SP_SUL!S820="","*",SP_SUL!S820)</f>
        <v>-</v>
      </c>
      <c r="D823" s="82" t="str">
        <f>IF(SP_SUL!T820="","*",SP_SUL!T820)</f>
        <v>-</v>
      </c>
      <c r="E823" s="82" t="str">
        <f>IF(SP_SUL!D820="","*",SP_SUL!D820)</f>
        <v>*</v>
      </c>
      <c r="F823" s="82" t="str">
        <f>IF(SP_SUL!H820="","*",SP_SUL!H820)</f>
        <v>*</v>
      </c>
      <c r="G823" s="82" t="str">
        <f>IF(SP_SUL!M820="","*",SP_SUL!M820)</f>
        <v>-</v>
      </c>
      <c r="H823" s="115" t="str">
        <f>IF(SP_SUL!K820="","*",SP_SUL!K820)</f>
        <v>*</v>
      </c>
      <c r="I823" s="112" t="str">
        <f>IF(SP_SUL!O820="","*",SP_SUL!O820)</f>
        <v>*</v>
      </c>
      <c r="J823" s="112" t="str">
        <f>IF(SP_SUL!P820="","*",SP_SUL!P820)</f>
        <v>*</v>
      </c>
      <c r="K823" s="82">
        <f>IF(SP_SUL!AK820="","*",SP_SUL!AK820)</f>
        <v>0</v>
      </c>
      <c r="L823" s="82" t="str">
        <f>IF(SP_SUL!AM820="","*",SP_SUL!AM820)</f>
        <v>-</v>
      </c>
      <c r="M823" s="82">
        <f>IF(SP_SUL!AP820="","*",SP_SUL!AP820)</f>
        <v>0</v>
      </c>
      <c r="N823" s="82" t="str">
        <f>IF(SP_SUL!AM820="","*",SP_SUL!AM820)</f>
        <v>-</v>
      </c>
      <c r="O823" s="109" t="str">
        <f>IF(SP_SUL!BH820="","*",SP_SUL!BH820)</f>
        <v>*</v>
      </c>
      <c r="P823" s="145" t="str">
        <f>IF($A$2=1,IF(SP_SUL!BJ820="","*",SP_SUL!BJ820),IF(SP_SUL!BK820="","*",SP_SUL!BK820))</f>
        <v>*</v>
      </c>
    </row>
    <row r="824" spans="1:16" hidden="1">
      <c r="A824" s="81" t="str">
        <f>IF(SP_SUL!B821="","*",SP_SUL!B821)</f>
        <v>*</v>
      </c>
      <c r="B824" s="82" t="str">
        <f>IF(SP_SUL!X821="","*",SP_SUL!X821)</f>
        <v>*</v>
      </c>
      <c r="C824" s="82" t="str">
        <f>IF(SP_SUL!S821="","*",SP_SUL!S821)</f>
        <v>-</v>
      </c>
      <c r="D824" s="82" t="str">
        <f>IF(SP_SUL!T821="","*",SP_SUL!T821)</f>
        <v>-</v>
      </c>
      <c r="E824" s="82" t="str">
        <f>IF(SP_SUL!D821="","*",SP_SUL!D821)</f>
        <v>*</v>
      </c>
      <c r="F824" s="82" t="str">
        <f>IF(SP_SUL!H821="","*",SP_SUL!H821)</f>
        <v>*</v>
      </c>
      <c r="G824" s="82" t="str">
        <f>IF(SP_SUL!M821="","*",SP_SUL!M821)</f>
        <v>-</v>
      </c>
      <c r="H824" s="115" t="str">
        <f>IF(SP_SUL!K821="","*",SP_SUL!K821)</f>
        <v>*</v>
      </c>
      <c r="I824" s="112" t="str">
        <f>IF(SP_SUL!O821="","*",SP_SUL!O821)</f>
        <v>*</v>
      </c>
      <c r="J824" s="112" t="str">
        <f>IF(SP_SUL!P821="","*",SP_SUL!P821)</f>
        <v>*</v>
      </c>
      <c r="K824" s="82">
        <f>IF(SP_SUL!AK821="","*",SP_SUL!AK821)</f>
        <v>0</v>
      </c>
      <c r="L824" s="82" t="str">
        <f>IF(SP_SUL!AM821="","*",SP_SUL!AM821)</f>
        <v>-</v>
      </c>
      <c r="M824" s="82">
        <f>IF(SP_SUL!AP821="","*",SP_SUL!AP821)</f>
        <v>0</v>
      </c>
      <c r="N824" s="82" t="str">
        <f>IF(SP_SUL!AM821="","*",SP_SUL!AM821)</f>
        <v>-</v>
      </c>
      <c r="O824" s="109" t="str">
        <f>IF(SP_SUL!BH821="","*",SP_SUL!BH821)</f>
        <v>*</v>
      </c>
      <c r="P824" s="145" t="str">
        <f>IF($A$2=1,IF(SP_SUL!BJ821="","*",SP_SUL!BJ821),IF(SP_SUL!BK821="","*",SP_SUL!BK821))</f>
        <v>*</v>
      </c>
    </row>
    <row r="825" spans="1:16" hidden="1">
      <c r="A825" s="81" t="str">
        <f>IF(SP_SUL!B822="","*",SP_SUL!B822)</f>
        <v>*</v>
      </c>
      <c r="B825" s="82" t="str">
        <f>IF(SP_SUL!X822="","*",SP_SUL!X822)</f>
        <v>*</v>
      </c>
      <c r="C825" s="82" t="str">
        <f>IF(SP_SUL!S822="","*",SP_SUL!S822)</f>
        <v>-</v>
      </c>
      <c r="D825" s="82" t="str">
        <f>IF(SP_SUL!T822="","*",SP_SUL!T822)</f>
        <v>-</v>
      </c>
      <c r="E825" s="82" t="str">
        <f>IF(SP_SUL!D822="","*",SP_SUL!D822)</f>
        <v>*</v>
      </c>
      <c r="F825" s="82" t="str">
        <f>IF(SP_SUL!H822="","*",SP_SUL!H822)</f>
        <v>*</v>
      </c>
      <c r="G825" s="82" t="str">
        <f>IF(SP_SUL!M822="","*",SP_SUL!M822)</f>
        <v>-</v>
      </c>
      <c r="H825" s="115" t="str">
        <f>IF(SP_SUL!K822="","*",SP_SUL!K822)</f>
        <v>*</v>
      </c>
      <c r="I825" s="112" t="str">
        <f>IF(SP_SUL!O822="","*",SP_SUL!O822)</f>
        <v>*</v>
      </c>
      <c r="J825" s="112" t="str">
        <f>IF(SP_SUL!P822="","*",SP_SUL!P822)</f>
        <v>*</v>
      </c>
      <c r="K825" s="82">
        <f>IF(SP_SUL!AK822="","*",SP_SUL!AK822)</f>
        <v>0</v>
      </c>
      <c r="L825" s="82" t="str">
        <f>IF(SP_SUL!AM822="","*",SP_SUL!AM822)</f>
        <v>-</v>
      </c>
      <c r="M825" s="82">
        <f>IF(SP_SUL!AP822="","*",SP_SUL!AP822)</f>
        <v>0</v>
      </c>
      <c r="N825" s="82" t="str">
        <f>IF(SP_SUL!AM822="","*",SP_SUL!AM822)</f>
        <v>-</v>
      </c>
      <c r="O825" s="109" t="str">
        <f>IF(SP_SUL!BH822="","*",SP_SUL!BH822)</f>
        <v>*</v>
      </c>
      <c r="P825" s="145" t="str">
        <f>IF($A$2=1,IF(SP_SUL!BJ822="","*",SP_SUL!BJ822),IF(SP_SUL!BK822="","*",SP_SUL!BK822))</f>
        <v>*</v>
      </c>
    </row>
    <row r="826" spans="1:16" hidden="1">
      <c r="A826" s="81" t="str">
        <f>IF(SP_SUL!B823="","*",SP_SUL!B823)</f>
        <v>*</v>
      </c>
      <c r="B826" s="82" t="str">
        <f>IF(SP_SUL!X823="","*",SP_SUL!X823)</f>
        <v>*</v>
      </c>
      <c r="C826" s="82" t="str">
        <f>IF(SP_SUL!S823="","*",SP_SUL!S823)</f>
        <v>-</v>
      </c>
      <c r="D826" s="82" t="str">
        <f>IF(SP_SUL!T823="","*",SP_SUL!T823)</f>
        <v>-</v>
      </c>
      <c r="E826" s="82" t="str">
        <f>IF(SP_SUL!D823="","*",SP_SUL!D823)</f>
        <v>*</v>
      </c>
      <c r="F826" s="82" t="str">
        <f>IF(SP_SUL!H823="","*",SP_SUL!H823)</f>
        <v>*</v>
      </c>
      <c r="G826" s="82" t="str">
        <f>IF(SP_SUL!M823="","*",SP_SUL!M823)</f>
        <v>-</v>
      </c>
      <c r="H826" s="115" t="str">
        <f>IF(SP_SUL!K823="","*",SP_SUL!K823)</f>
        <v>*</v>
      </c>
      <c r="I826" s="112" t="str">
        <f>IF(SP_SUL!O823="","*",SP_SUL!O823)</f>
        <v>*</v>
      </c>
      <c r="J826" s="112" t="str">
        <f>IF(SP_SUL!P823="","*",SP_SUL!P823)</f>
        <v>*</v>
      </c>
      <c r="K826" s="82">
        <f>IF(SP_SUL!AK823="","*",SP_SUL!AK823)</f>
        <v>0</v>
      </c>
      <c r="L826" s="82" t="str">
        <f>IF(SP_SUL!AM823="","*",SP_SUL!AM823)</f>
        <v>-</v>
      </c>
      <c r="M826" s="82">
        <f>IF(SP_SUL!AP823="","*",SP_SUL!AP823)</f>
        <v>0</v>
      </c>
      <c r="N826" s="82" t="str">
        <f>IF(SP_SUL!AM823="","*",SP_SUL!AM823)</f>
        <v>-</v>
      </c>
      <c r="O826" s="109" t="str">
        <f>IF(SP_SUL!BH823="","*",SP_SUL!BH823)</f>
        <v>*</v>
      </c>
      <c r="P826" s="145" t="str">
        <f>IF($A$2=1,IF(SP_SUL!BJ823="","*",SP_SUL!BJ823),IF(SP_SUL!BK823="","*",SP_SUL!BK823))</f>
        <v>*</v>
      </c>
    </row>
    <row r="827" spans="1:16" hidden="1">
      <c r="A827" s="81" t="str">
        <f>IF(SP_SUL!B824="","*",SP_SUL!B824)</f>
        <v>*</v>
      </c>
      <c r="B827" s="82" t="str">
        <f>IF(SP_SUL!X824="","*",SP_SUL!X824)</f>
        <v>*</v>
      </c>
      <c r="C827" s="82" t="str">
        <f>IF(SP_SUL!S824="","*",SP_SUL!S824)</f>
        <v>-</v>
      </c>
      <c r="D827" s="82" t="str">
        <f>IF(SP_SUL!T824="","*",SP_SUL!T824)</f>
        <v>-</v>
      </c>
      <c r="E827" s="82" t="str">
        <f>IF(SP_SUL!D824="","*",SP_SUL!D824)</f>
        <v>*</v>
      </c>
      <c r="F827" s="82" t="str">
        <f>IF(SP_SUL!H824="","*",SP_SUL!H824)</f>
        <v>*</v>
      </c>
      <c r="G827" s="82" t="str">
        <f>IF(SP_SUL!M824="","*",SP_SUL!M824)</f>
        <v>-</v>
      </c>
      <c r="H827" s="115" t="str">
        <f>IF(SP_SUL!K824="","*",SP_SUL!K824)</f>
        <v>*</v>
      </c>
      <c r="I827" s="112" t="str">
        <f>IF(SP_SUL!O824="","*",SP_SUL!O824)</f>
        <v>*</v>
      </c>
      <c r="J827" s="112" t="str">
        <f>IF(SP_SUL!P824="","*",SP_SUL!P824)</f>
        <v>*</v>
      </c>
      <c r="K827" s="82">
        <f>IF(SP_SUL!AK824="","*",SP_SUL!AK824)</f>
        <v>0</v>
      </c>
      <c r="L827" s="82" t="str">
        <f>IF(SP_SUL!AM824="","*",SP_SUL!AM824)</f>
        <v>-</v>
      </c>
      <c r="M827" s="82">
        <f>IF(SP_SUL!AP824="","*",SP_SUL!AP824)</f>
        <v>0</v>
      </c>
      <c r="N827" s="82" t="str">
        <f>IF(SP_SUL!AM824="","*",SP_SUL!AM824)</f>
        <v>-</v>
      </c>
      <c r="O827" s="109" t="str">
        <f>IF(SP_SUL!BH824="","*",SP_SUL!BH824)</f>
        <v>*</v>
      </c>
      <c r="P827" s="145" t="str">
        <f>IF($A$2=1,IF(SP_SUL!BJ824="","*",SP_SUL!BJ824),IF(SP_SUL!BK824="","*",SP_SUL!BK824))</f>
        <v>*</v>
      </c>
    </row>
    <row r="828" spans="1:16" hidden="1">
      <c r="A828" s="81" t="str">
        <f>IF(SP_SUL!B825="","*",SP_SUL!B825)</f>
        <v>*</v>
      </c>
      <c r="B828" s="82" t="str">
        <f>IF(SP_SUL!X825="","*",SP_SUL!X825)</f>
        <v>*</v>
      </c>
      <c r="C828" s="82" t="str">
        <f>IF(SP_SUL!S825="","*",SP_SUL!S825)</f>
        <v>-</v>
      </c>
      <c r="D828" s="82" t="str">
        <f>IF(SP_SUL!T825="","*",SP_SUL!T825)</f>
        <v>-</v>
      </c>
      <c r="E828" s="82" t="str">
        <f>IF(SP_SUL!D825="","*",SP_SUL!D825)</f>
        <v>*</v>
      </c>
      <c r="F828" s="82" t="str">
        <f>IF(SP_SUL!H825="","*",SP_SUL!H825)</f>
        <v>*</v>
      </c>
      <c r="G828" s="82" t="str">
        <f>IF(SP_SUL!M825="","*",SP_SUL!M825)</f>
        <v>-</v>
      </c>
      <c r="H828" s="115" t="str">
        <f>IF(SP_SUL!K825="","*",SP_SUL!K825)</f>
        <v>*</v>
      </c>
      <c r="I828" s="112" t="str">
        <f>IF(SP_SUL!O825="","*",SP_SUL!O825)</f>
        <v>*</v>
      </c>
      <c r="J828" s="112" t="str">
        <f>IF(SP_SUL!P825="","*",SP_SUL!P825)</f>
        <v>*</v>
      </c>
      <c r="K828" s="82">
        <f>IF(SP_SUL!AK825="","*",SP_SUL!AK825)</f>
        <v>0</v>
      </c>
      <c r="L828" s="82" t="str">
        <f>IF(SP_SUL!AM825="","*",SP_SUL!AM825)</f>
        <v>-</v>
      </c>
      <c r="M828" s="82">
        <f>IF(SP_SUL!AP825="","*",SP_SUL!AP825)</f>
        <v>0</v>
      </c>
      <c r="N828" s="82" t="str">
        <f>IF(SP_SUL!AM825="","*",SP_SUL!AM825)</f>
        <v>-</v>
      </c>
      <c r="O828" s="109" t="str">
        <f>IF(SP_SUL!BH825="","*",SP_SUL!BH825)</f>
        <v>*</v>
      </c>
      <c r="P828" s="145" t="str">
        <f>IF($A$2=1,IF(SP_SUL!BJ825="","*",SP_SUL!BJ825),IF(SP_SUL!BK825="","*",SP_SUL!BK825))</f>
        <v>*</v>
      </c>
    </row>
    <row r="829" spans="1:16" hidden="1">
      <c r="A829" s="81" t="str">
        <f>IF(SP_SUL!B826="","*",SP_SUL!B826)</f>
        <v>*</v>
      </c>
      <c r="B829" s="82" t="str">
        <f>IF(SP_SUL!X826="","*",SP_SUL!X826)</f>
        <v>*</v>
      </c>
      <c r="C829" s="82" t="str">
        <f>IF(SP_SUL!S826="","*",SP_SUL!S826)</f>
        <v>-</v>
      </c>
      <c r="D829" s="82" t="str">
        <f>IF(SP_SUL!T826="","*",SP_SUL!T826)</f>
        <v>-</v>
      </c>
      <c r="E829" s="82" t="str">
        <f>IF(SP_SUL!D826="","*",SP_SUL!D826)</f>
        <v>*</v>
      </c>
      <c r="F829" s="82" t="str">
        <f>IF(SP_SUL!H826="","*",SP_SUL!H826)</f>
        <v>*</v>
      </c>
      <c r="G829" s="82" t="str">
        <f>IF(SP_SUL!M826="","*",SP_SUL!M826)</f>
        <v>-</v>
      </c>
      <c r="H829" s="115" t="str">
        <f>IF(SP_SUL!K826="","*",SP_SUL!K826)</f>
        <v>*</v>
      </c>
      <c r="I829" s="112" t="str">
        <f>IF(SP_SUL!O826="","*",SP_SUL!O826)</f>
        <v>*</v>
      </c>
      <c r="J829" s="112" t="str">
        <f>IF(SP_SUL!P826="","*",SP_SUL!P826)</f>
        <v>*</v>
      </c>
      <c r="K829" s="82">
        <f>IF(SP_SUL!AK826="","*",SP_SUL!AK826)</f>
        <v>0</v>
      </c>
      <c r="L829" s="82" t="str">
        <f>IF(SP_SUL!AM826="","*",SP_SUL!AM826)</f>
        <v>-</v>
      </c>
      <c r="M829" s="82">
        <f>IF(SP_SUL!AP826="","*",SP_SUL!AP826)</f>
        <v>0</v>
      </c>
      <c r="N829" s="82" t="str">
        <f>IF(SP_SUL!AM826="","*",SP_SUL!AM826)</f>
        <v>-</v>
      </c>
      <c r="O829" s="109" t="str">
        <f>IF(SP_SUL!BH826="","*",SP_SUL!BH826)</f>
        <v>*</v>
      </c>
      <c r="P829" s="145" t="str">
        <f>IF($A$2=1,IF(SP_SUL!BJ826="","*",SP_SUL!BJ826),IF(SP_SUL!BK826="","*",SP_SUL!BK826))</f>
        <v>*</v>
      </c>
    </row>
    <row r="830" spans="1:16" hidden="1">
      <c r="A830" s="81" t="str">
        <f>IF(SP_SUL!B827="","*",SP_SUL!B827)</f>
        <v>*</v>
      </c>
      <c r="B830" s="82" t="str">
        <f>IF(SP_SUL!X827="","*",SP_SUL!X827)</f>
        <v>*</v>
      </c>
      <c r="C830" s="82" t="str">
        <f>IF(SP_SUL!S827="","*",SP_SUL!S827)</f>
        <v>-</v>
      </c>
      <c r="D830" s="82" t="str">
        <f>IF(SP_SUL!T827="","*",SP_SUL!T827)</f>
        <v>-</v>
      </c>
      <c r="E830" s="82" t="str">
        <f>IF(SP_SUL!D827="","*",SP_SUL!D827)</f>
        <v>*</v>
      </c>
      <c r="F830" s="82" t="str">
        <f>IF(SP_SUL!H827="","*",SP_SUL!H827)</f>
        <v>*</v>
      </c>
      <c r="G830" s="82" t="str">
        <f>IF(SP_SUL!M827="","*",SP_SUL!M827)</f>
        <v>-</v>
      </c>
      <c r="H830" s="115" t="str">
        <f>IF(SP_SUL!K827="","*",SP_SUL!K827)</f>
        <v>*</v>
      </c>
      <c r="I830" s="112" t="str">
        <f>IF(SP_SUL!O827="","*",SP_SUL!O827)</f>
        <v>*</v>
      </c>
      <c r="J830" s="112" t="str">
        <f>IF(SP_SUL!P827="","*",SP_SUL!P827)</f>
        <v>*</v>
      </c>
      <c r="K830" s="82">
        <f>IF(SP_SUL!AK827="","*",SP_SUL!AK827)</f>
        <v>0</v>
      </c>
      <c r="L830" s="82" t="str">
        <f>IF(SP_SUL!AM827="","*",SP_SUL!AM827)</f>
        <v>-</v>
      </c>
      <c r="M830" s="82">
        <f>IF(SP_SUL!AP827="","*",SP_SUL!AP827)</f>
        <v>0</v>
      </c>
      <c r="N830" s="82" t="str">
        <f>IF(SP_SUL!AM827="","*",SP_SUL!AM827)</f>
        <v>-</v>
      </c>
      <c r="O830" s="109" t="str">
        <f>IF(SP_SUL!BH827="","*",SP_SUL!BH827)</f>
        <v>*</v>
      </c>
      <c r="P830" s="145" t="str">
        <f>IF($A$2=1,IF(SP_SUL!BJ827="","*",SP_SUL!BJ827),IF(SP_SUL!BK827="","*",SP_SUL!BK827))</f>
        <v>*</v>
      </c>
    </row>
    <row r="831" spans="1:16" hidden="1">
      <c r="A831" s="81" t="str">
        <f>IF(SP_SUL!B828="","*",SP_SUL!B828)</f>
        <v>*</v>
      </c>
      <c r="B831" s="82" t="str">
        <f>IF(SP_SUL!X828="","*",SP_SUL!X828)</f>
        <v>*</v>
      </c>
      <c r="C831" s="82" t="str">
        <f>IF(SP_SUL!S828="","*",SP_SUL!S828)</f>
        <v>-</v>
      </c>
      <c r="D831" s="82" t="str">
        <f>IF(SP_SUL!T828="","*",SP_SUL!T828)</f>
        <v>-</v>
      </c>
      <c r="E831" s="82" t="str">
        <f>IF(SP_SUL!D828="","*",SP_SUL!D828)</f>
        <v>*</v>
      </c>
      <c r="F831" s="82" t="str">
        <f>IF(SP_SUL!H828="","*",SP_SUL!H828)</f>
        <v>*</v>
      </c>
      <c r="G831" s="82" t="str">
        <f>IF(SP_SUL!M828="","*",SP_SUL!M828)</f>
        <v>-</v>
      </c>
      <c r="H831" s="115" t="str">
        <f>IF(SP_SUL!K828="","*",SP_SUL!K828)</f>
        <v>*</v>
      </c>
      <c r="I831" s="112" t="str">
        <f>IF(SP_SUL!O828="","*",SP_SUL!O828)</f>
        <v>*</v>
      </c>
      <c r="J831" s="112" t="str">
        <f>IF(SP_SUL!P828="","*",SP_SUL!P828)</f>
        <v>*</v>
      </c>
      <c r="K831" s="82">
        <f>IF(SP_SUL!AK828="","*",SP_SUL!AK828)</f>
        <v>0</v>
      </c>
      <c r="L831" s="82" t="str">
        <f>IF(SP_SUL!AM828="","*",SP_SUL!AM828)</f>
        <v>-</v>
      </c>
      <c r="M831" s="82">
        <f>IF(SP_SUL!AP828="","*",SP_SUL!AP828)</f>
        <v>0</v>
      </c>
      <c r="N831" s="82" t="str">
        <f>IF(SP_SUL!AM828="","*",SP_SUL!AM828)</f>
        <v>-</v>
      </c>
      <c r="O831" s="109" t="str">
        <f>IF(SP_SUL!BH828="","*",SP_SUL!BH828)</f>
        <v>*</v>
      </c>
      <c r="P831" s="145" t="str">
        <f>IF($A$2=1,IF(SP_SUL!BJ828="","*",SP_SUL!BJ828),IF(SP_SUL!BK828="","*",SP_SUL!BK828))</f>
        <v>*</v>
      </c>
    </row>
    <row r="832" spans="1:16" hidden="1">
      <c r="A832" s="81" t="str">
        <f>IF(SP_SUL!B829="","*",SP_SUL!B829)</f>
        <v>*</v>
      </c>
      <c r="B832" s="82" t="str">
        <f>IF(SP_SUL!X829="","*",SP_SUL!X829)</f>
        <v>*</v>
      </c>
      <c r="C832" s="82" t="str">
        <f>IF(SP_SUL!S829="","*",SP_SUL!S829)</f>
        <v>-</v>
      </c>
      <c r="D832" s="82" t="str">
        <f>IF(SP_SUL!T829="","*",SP_SUL!T829)</f>
        <v>-</v>
      </c>
      <c r="E832" s="82" t="str">
        <f>IF(SP_SUL!D829="","*",SP_SUL!D829)</f>
        <v>*</v>
      </c>
      <c r="F832" s="82" t="str">
        <f>IF(SP_SUL!H829="","*",SP_SUL!H829)</f>
        <v>*</v>
      </c>
      <c r="G832" s="82" t="str">
        <f>IF(SP_SUL!M829="","*",SP_SUL!M829)</f>
        <v>-</v>
      </c>
      <c r="H832" s="115" t="str">
        <f>IF(SP_SUL!K829="","*",SP_SUL!K829)</f>
        <v>*</v>
      </c>
      <c r="I832" s="112" t="str">
        <f>IF(SP_SUL!O829="","*",SP_SUL!O829)</f>
        <v>*</v>
      </c>
      <c r="J832" s="112" t="str">
        <f>IF(SP_SUL!P829="","*",SP_SUL!P829)</f>
        <v>*</v>
      </c>
      <c r="K832" s="82">
        <f>IF(SP_SUL!AK829="","*",SP_SUL!AK829)</f>
        <v>0</v>
      </c>
      <c r="L832" s="82" t="str">
        <f>IF(SP_SUL!AM829="","*",SP_SUL!AM829)</f>
        <v>-</v>
      </c>
      <c r="M832" s="82">
        <f>IF(SP_SUL!AP829="","*",SP_SUL!AP829)</f>
        <v>0</v>
      </c>
      <c r="N832" s="82" t="str">
        <f>IF(SP_SUL!AM829="","*",SP_SUL!AM829)</f>
        <v>-</v>
      </c>
      <c r="O832" s="109" t="str">
        <f>IF(SP_SUL!BH829="","*",SP_SUL!BH829)</f>
        <v>*</v>
      </c>
      <c r="P832" s="145" t="str">
        <f>IF($A$2=1,IF(SP_SUL!BJ829="","*",SP_SUL!BJ829),IF(SP_SUL!BK829="","*",SP_SUL!BK829))</f>
        <v>*</v>
      </c>
    </row>
    <row r="833" spans="1:16" hidden="1">
      <c r="A833" s="81" t="str">
        <f>IF(SP_SUL!B830="","*",SP_SUL!B830)</f>
        <v>*</v>
      </c>
      <c r="B833" s="82" t="str">
        <f>IF(SP_SUL!X830="","*",SP_SUL!X830)</f>
        <v>*</v>
      </c>
      <c r="C833" s="82" t="str">
        <f>IF(SP_SUL!S830="","*",SP_SUL!S830)</f>
        <v>-</v>
      </c>
      <c r="D833" s="82" t="str">
        <f>IF(SP_SUL!T830="","*",SP_SUL!T830)</f>
        <v>-</v>
      </c>
      <c r="E833" s="82" t="str">
        <f>IF(SP_SUL!D830="","*",SP_SUL!D830)</f>
        <v>*</v>
      </c>
      <c r="F833" s="82" t="str">
        <f>IF(SP_SUL!H830="","*",SP_SUL!H830)</f>
        <v>*</v>
      </c>
      <c r="G833" s="82" t="str">
        <f>IF(SP_SUL!M830="","*",SP_SUL!M830)</f>
        <v>-</v>
      </c>
      <c r="H833" s="115" t="str">
        <f>IF(SP_SUL!K830="","*",SP_SUL!K830)</f>
        <v>*</v>
      </c>
      <c r="I833" s="112" t="str">
        <f>IF(SP_SUL!O830="","*",SP_SUL!O830)</f>
        <v>*</v>
      </c>
      <c r="J833" s="112" t="str">
        <f>IF(SP_SUL!P830="","*",SP_SUL!P830)</f>
        <v>*</v>
      </c>
      <c r="K833" s="82">
        <f>IF(SP_SUL!AK830="","*",SP_SUL!AK830)</f>
        <v>0</v>
      </c>
      <c r="L833" s="82" t="str">
        <f>IF(SP_SUL!AM830="","*",SP_SUL!AM830)</f>
        <v>-</v>
      </c>
      <c r="M833" s="82">
        <f>IF(SP_SUL!AP830="","*",SP_SUL!AP830)</f>
        <v>0</v>
      </c>
      <c r="N833" s="82" t="str">
        <f>IF(SP_SUL!AM830="","*",SP_SUL!AM830)</f>
        <v>-</v>
      </c>
      <c r="O833" s="109" t="str">
        <f>IF(SP_SUL!BH830="","*",SP_SUL!BH830)</f>
        <v>*</v>
      </c>
      <c r="P833" s="145" t="str">
        <f>IF($A$2=1,IF(SP_SUL!BJ830="","*",SP_SUL!BJ830),IF(SP_SUL!BK830="","*",SP_SUL!BK830))</f>
        <v>*</v>
      </c>
    </row>
    <row r="834" spans="1:16" hidden="1">
      <c r="A834" s="81" t="str">
        <f>IF(SP_SUL!B831="","*",SP_SUL!B831)</f>
        <v>*</v>
      </c>
      <c r="B834" s="82" t="str">
        <f>IF(SP_SUL!X831="","*",SP_SUL!X831)</f>
        <v>*</v>
      </c>
      <c r="C834" s="82" t="str">
        <f>IF(SP_SUL!S831="","*",SP_SUL!S831)</f>
        <v>-</v>
      </c>
      <c r="D834" s="82" t="str">
        <f>IF(SP_SUL!T831="","*",SP_SUL!T831)</f>
        <v>-</v>
      </c>
      <c r="E834" s="82" t="str">
        <f>IF(SP_SUL!D831="","*",SP_SUL!D831)</f>
        <v>*</v>
      </c>
      <c r="F834" s="82" t="str">
        <f>IF(SP_SUL!H831="","*",SP_SUL!H831)</f>
        <v>*</v>
      </c>
      <c r="G834" s="82" t="str">
        <f>IF(SP_SUL!M831="","*",SP_SUL!M831)</f>
        <v>-</v>
      </c>
      <c r="H834" s="115" t="str">
        <f>IF(SP_SUL!K831="","*",SP_SUL!K831)</f>
        <v>*</v>
      </c>
      <c r="I834" s="112" t="str">
        <f>IF(SP_SUL!O831="","*",SP_SUL!O831)</f>
        <v>*</v>
      </c>
      <c r="J834" s="112" t="str">
        <f>IF(SP_SUL!P831="","*",SP_SUL!P831)</f>
        <v>*</v>
      </c>
      <c r="K834" s="82">
        <f>IF(SP_SUL!AK831="","*",SP_SUL!AK831)</f>
        <v>0</v>
      </c>
      <c r="L834" s="82" t="str">
        <f>IF(SP_SUL!AM831="","*",SP_SUL!AM831)</f>
        <v>-</v>
      </c>
      <c r="M834" s="82">
        <f>IF(SP_SUL!AP831="","*",SP_SUL!AP831)</f>
        <v>0</v>
      </c>
      <c r="N834" s="82" t="str">
        <f>IF(SP_SUL!AM831="","*",SP_SUL!AM831)</f>
        <v>-</v>
      </c>
      <c r="O834" s="109" t="str">
        <f>IF(SP_SUL!BH831="","*",SP_SUL!BH831)</f>
        <v>*</v>
      </c>
      <c r="P834" s="145" t="str">
        <f>IF($A$2=1,IF(SP_SUL!BJ831="","*",SP_SUL!BJ831),IF(SP_SUL!BK831="","*",SP_SUL!BK831))</f>
        <v>*</v>
      </c>
    </row>
    <row r="835" spans="1:16" hidden="1">
      <c r="A835" s="81" t="str">
        <f>IF(SP_SUL!B832="","*",SP_SUL!B832)</f>
        <v>*</v>
      </c>
      <c r="B835" s="82" t="str">
        <f>IF(SP_SUL!X832="","*",SP_SUL!X832)</f>
        <v>*</v>
      </c>
      <c r="C835" s="82" t="str">
        <f>IF(SP_SUL!S832="","*",SP_SUL!S832)</f>
        <v>-</v>
      </c>
      <c r="D835" s="82" t="str">
        <f>IF(SP_SUL!T832="","*",SP_SUL!T832)</f>
        <v>-</v>
      </c>
      <c r="E835" s="82" t="str">
        <f>IF(SP_SUL!D832="","*",SP_SUL!D832)</f>
        <v>*</v>
      </c>
      <c r="F835" s="82" t="str">
        <f>IF(SP_SUL!H832="","*",SP_SUL!H832)</f>
        <v>*</v>
      </c>
      <c r="G835" s="82" t="str">
        <f>IF(SP_SUL!M832="","*",SP_SUL!M832)</f>
        <v>-</v>
      </c>
      <c r="H835" s="115" t="str">
        <f>IF(SP_SUL!K832="","*",SP_SUL!K832)</f>
        <v>*</v>
      </c>
      <c r="I835" s="112" t="str">
        <f>IF(SP_SUL!O832="","*",SP_SUL!O832)</f>
        <v>*</v>
      </c>
      <c r="J835" s="112" t="str">
        <f>IF(SP_SUL!P832="","*",SP_SUL!P832)</f>
        <v>*</v>
      </c>
      <c r="K835" s="82">
        <f>IF(SP_SUL!AK832="","*",SP_SUL!AK832)</f>
        <v>0</v>
      </c>
      <c r="L835" s="82" t="str">
        <f>IF(SP_SUL!AM832="","*",SP_SUL!AM832)</f>
        <v>-</v>
      </c>
      <c r="M835" s="82">
        <f>IF(SP_SUL!AP832="","*",SP_SUL!AP832)</f>
        <v>0</v>
      </c>
      <c r="N835" s="82" t="str">
        <f>IF(SP_SUL!AM832="","*",SP_SUL!AM832)</f>
        <v>-</v>
      </c>
      <c r="O835" s="109" t="str">
        <f>IF(SP_SUL!BH832="","*",SP_SUL!BH832)</f>
        <v>*</v>
      </c>
      <c r="P835" s="145" t="str">
        <f>IF($A$2=1,IF(SP_SUL!BJ832="","*",SP_SUL!BJ832),IF(SP_SUL!BK832="","*",SP_SUL!BK832))</f>
        <v>*</v>
      </c>
    </row>
    <row r="836" spans="1:16" hidden="1">
      <c r="A836" s="81" t="str">
        <f>IF(SP_SUL!B833="","*",SP_SUL!B833)</f>
        <v>*</v>
      </c>
      <c r="B836" s="82" t="str">
        <f>IF(SP_SUL!X833="","*",SP_SUL!X833)</f>
        <v>*</v>
      </c>
      <c r="C836" s="82" t="str">
        <f>IF(SP_SUL!S833="","*",SP_SUL!S833)</f>
        <v>-</v>
      </c>
      <c r="D836" s="82" t="str">
        <f>IF(SP_SUL!T833="","*",SP_SUL!T833)</f>
        <v>-</v>
      </c>
      <c r="E836" s="82" t="str">
        <f>IF(SP_SUL!D833="","*",SP_SUL!D833)</f>
        <v>*</v>
      </c>
      <c r="F836" s="82" t="str">
        <f>IF(SP_SUL!H833="","*",SP_SUL!H833)</f>
        <v>*</v>
      </c>
      <c r="G836" s="82" t="str">
        <f>IF(SP_SUL!M833="","*",SP_SUL!M833)</f>
        <v>-</v>
      </c>
      <c r="H836" s="115" t="str">
        <f>IF(SP_SUL!K833="","*",SP_SUL!K833)</f>
        <v>*</v>
      </c>
      <c r="I836" s="112" t="str">
        <f>IF(SP_SUL!O833="","*",SP_SUL!O833)</f>
        <v>*</v>
      </c>
      <c r="J836" s="112" t="str">
        <f>IF(SP_SUL!P833="","*",SP_SUL!P833)</f>
        <v>*</v>
      </c>
      <c r="K836" s="82">
        <f>IF(SP_SUL!AK833="","*",SP_SUL!AK833)</f>
        <v>0</v>
      </c>
      <c r="L836" s="82" t="str">
        <f>IF(SP_SUL!AM833="","*",SP_SUL!AM833)</f>
        <v>-</v>
      </c>
      <c r="M836" s="82">
        <f>IF(SP_SUL!AP833="","*",SP_SUL!AP833)</f>
        <v>0</v>
      </c>
      <c r="N836" s="82" t="str">
        <f>IF(SP_SUL!AM833="","*",SP_SUL!AM833)</f>
        <v>-</v>
      </c>
      <c r="O836" s="109" t="str">
        <f>IF(SP_SUL!BH833="","*",SP_SUL!BH833)</f>
        <v>*</v>
      </c>
      <c r="P836" s="145" t="str">
        <f>IF($A$2=1,IF(SP_SUL!BJ833="","*",SP_SUL!BJ833),IF(SP_SUL!BK833="","*",SP_SUL!BK833))</f>
        <v>*</v>
      </c>
    </row>
    <row r="837" spans="1:16" hidden="1">
      <c r="A837" s="81" t="str">
        <f>IF(SP_SUL!B834="","*",SP_SUL!B834)</f>
        <v>*</v>
      </c>
      <c r="B837" s="82" t="str">
        <f>IF(SP_SUL!X834="","*",SP_SUL!X834)</f>
        <v>*</v>
      </c>
      <c r="C837" s="82" t="str">
        <f>IF(SP_SUL!S834="","*",SP_SUL!S834)</f>
        <v>-</v>
      </c>
      <c r="D837" s="82" t="str">
        <f>IF(SP_SUL!T834="","*",SP_SUL!T834)</f>
        <v>-</v>
      </c>
      <c r="E837" s="82" t="str">
        <f>IF(SP_SUL!D834="","*",SP_SUL!D834)</f>
        <v>*</v>
      </c>
      <c r="F837" s="82" t="str">
        <f>IF(SP_SUL!H834="","*",SP_SUL!H834)</f>
        <v>*</v>
      </c>
      <c r="G837" s="82" t="str">
        <f>IF(SP_SUL!M834="","*",SP_SUL!M834)</f>
        <v>-</v>
      </c>
      <c r="H837" s="115" t="str">
        <f>IF(SP_SUL!K834="","*",SP_SUL!K834)</f>
        <v>*</v>
      </c>
      <c r="I837" s="112" t="str">
        <f>IF(SP_SUL!O834="","*",SP_SUL!O834)</f>
        <v>*</v>
      </c>
      <c r="J837" s="112" t="str">
        <f>IF(SP_SUL!P834="","*",SP_SUL!P834)</f>
        <v>*</v>
      </c>
      <c r="K837" s="82">
        <f>IF(SP_SUL!AK834="","*",SP_SUL!AK834)</f>
        <v>0</v>
      </c>
      <c r="L837" s="82" t="str">
        <f>IF(SP_SUL!AM834="","*",SP_SUL!AM834)</f>
        <v>-</v>
      </c>
      <c r="M837" s="82">
        <f>IF(SP_SUL!AP834="","*",SP_SUL!AP834)</f>
        <v>0</v>
      </c>
      <c r="N837" s="82" t="str">
        <f>IF(SP_SUL!AM834="","*",SP_SUL!AM834)</f>
        <v>-</v>
      </c>
      <c r="O837" s="109" t="str">
        <f>IF(SP_SUL!BH834="","*",SP_SUL!BH834)</f>
        <v>*</v>
      </c>
      <c r="P837" s="145" t="str">
        <f>IF($A$2=1,IF(SP_SUL!BJ834="","*",SP_SUL!BJ834),IF(SP_SUL!BK834="","*",SP_SUL!BK834))</f>
        <v>*</v>
      </c>
    </row>
    <row r="838" spans="1:16" hidden="1">
      <c r="A838" s="81" t="str">
        <f>IF(SP_SUL!B835="","*",SP_SUL!B835)</f>
        <v>*</v>
      </c>
      <c r="B838" s="82" t="str">
        <f>IF(SP_SUL!X835="","*",SP_SUL!X835)</f>
        <v>*</v>
      </c>
      <c r="C838" s="82" t="str">
        <f>IF(SP_SUL!S835="","*",SP_SUL!S835)</f>
        <v>-</v>
      </c>
      <c r="D838" s="82" t="str">
        <f>IF(SP_SUL!T835="","*",SP_SUL!T835)</f>
        <v>-</v>
      </c>
      <c r="E838" s="82" t="str">
        <f>IF(SP_SUL!D835="","*",SP_SUL!D835)</f>
        <v>*</v>
      </c>
      <c r="F838" s="82" t="str">
        <f>IF(SP_SUL!H835="","*",SP_SUL!H835)</f>
        <v>*</v>
      </c>
      <c r="G838" s="82" t="str">
        <f>IF(SP_SUL!M835="","*",SP_SUL!M835)</f>
        <v>-</v>
      </c>
      <c r="H838" s="115" t="str">
        <f>IF(SP_SUL!K835="","*",SP_SUL!K835)</f>
        <v>*</v>
      </c>
      <c r="I838" s="112" t="str">
        <f>IF(SP_SUL!O835="","*",SP_SUL!O835)</f>
        <v>*</v>
      </c>
      <c r="J838" s="112" t="str">
        <f>IF(SP_SUL!P835="","*",SP_SUL!P835)</f>
        <v>*</v>
      </c>
      <c r="K838" s="82">
        <f>IF(SP_SUL!AK835="","*",SP_SUL!AK835)</f>
        <v>0</v>
      </c>
      <c r="L838" s="82" t="str">
        <f>IF(SP_SUL!AM835="","*",SP_SUL!AM835)</f>
        <v>-</v>
      </c>
      <c r="M838" s="82">
        <f>IF(SP_SUL!AP835="","*",SP_SUL!AP835)</f>
        <v>0</v>
      </c>
      <c r="N838" s="82" t="str">
        <f>IF(SP_SUL!AM835="","*",SP_SUL!AM835)</f>
        <v>-</v>
      </c>
      <c r="O838" s="109" t="str">
        <f>IF(SP_SUL!BH835="","*",SP_SUL!BH835)</f>
        <v>*</v>
      </c>
      <c r="P838" s="145" t="str">
        <f>IF($A$2=1,IF(SP_SUL!BJ835="","*",SP_SUL!BJ835),IF(SP_SUL!BK835="","*",SP_SUL!BK835))</f>
        <v>*</v>
      </c>
    </row>
    <row r="839" spans="1:16" hidden="1">
      <c r="A839" s="81" t="str">
        <f>IF(SP_SUL!B836="","*",SP_SUL!B836)</f>
        <v>*</v>
      </c>
      <c r="B839" s="82" t="str">
        <f>IF(SP_SUL!X836="","*",SP_SUL!X836)</f>
        <v>*</v>
      </c>
      <c r="C839" s="82" t="str">
        <f>IF(SP_SUL!S836="","*",SP_SUL!S836)</f>
        <v>-</v>
      </c>
      <c r="D839" s="82" t="str">
        <f>IF(SP_SUL!T836="","*",SP_SUL!T836)</f>
        <v>-</v>
      </c>
      <c r="E839" s="82" t="str">
        <f>IF(SP_SUL!D836="","*",SP_SUL!D836)</f>
        <v>*</v>
      </c>
      <c r="F839" s="82" t="str">
        <f>IF(SP_SUL!H836="","*",SP_SUL!H836)</f>
        <v>*</v>
      </c>
      <c r="G839" s="82" t="str">
        <f>IF(SP_SUL!M836="","*",SP_SUL!M836)</f>
        <v>-</v>
      </c>
      <c r="H839" s="115" t="str">
        <f>IF(SP_SUL!K836="","*",SP_SUL!K836)</f>
        <v>*</v>
      </c>
      <c r="I839" s="112" t="str">
        <f>IF(SP_SUL!O836="","*",SP_SUL!O836)</f>
        <v>*</v>
      </c>
      <c r="J839" s="112" t="str">
        <f>IF(SP_SUL!P836="","*",SP_SUL!P836)</f>
        <v>*</v>
      </c>
      <c r="K839" s="82">
        <f>IF(SP_SUL!AK836="","*",SP_SUL!AK836)</f>
        <v>0</v>
      </c>
      <c r="L839" s="82" t="str">
        <f>IF(SP_SUL!AM836="","*",SP_SUL!AM836)</f>
        <v>-</v>
      </c>
      <c r="M839" s="82">
        <f>IF(SP_SUL!AP836="","*",SP_SUL!AP836)</f>
        <v>0</v>
      </c>
      <c r="N839" s="82" t="str">
        <f>IF(SP_SUL!AM836="","*",SP_SUL!AM836)</f>
        <v>-</v>
      </c>
      <c r="O839" s="109" t="str">
        <f>IF(SP_SUL!BH836="","*",SP_SUL!BH836)</f>
        <v>*</v>
      </c>
      <c r="P839" s="145" t="str">
        <f>IF($A$2=1,IF(SP_SUL!BJ836="","*",SP_SUL!BJ836),IF(SP_SUL!BK836="","*",SP_SUL!BK836))</f>
        <v>*</v>
      </c>
    </row>
    <row r="840" spans="1:16" hidden="1">
      <c r="A840" s="81" t="str">
        <f>IF(SP_SUL!B837="","*",SP_SUL!B837)</f>
        <v>*</v>
      </c>
      <c r="B840" s="82" t="str">
        <f>IF(SP_SUL!X837="","*",SP_SUL!X837)</f>
        <v>*</v>
      </c>
      <c r="C840" s="82" t="str">
        <f>IF(SP_SUL!S837="","*",SP_SUL!S837)</f>
        <v>-</v>
      </c>
      <c r="D840" s="82" t="str">
        <f>IF(SP_SUL!T837="","*",SP_SUL!T837)</f>
        <v>-</v>
      </c>
      <c r="E840" s="82" t="str">
        <f>IF(SP_SUL!D837="","*",SP_SUL!D837)</f>
        <v>*</v>
      </c>
      <c r="F840" s="82" t="str">
        <f>IF(SP_SUL!H837="","*",SP_SUL!H837)</f>
        <v>*</v>
      </c>
      <c r="G840" s="82" t="str">
        <f>IF(SP_SUL!M837="","*",SP_SUL!M837)</f>
        <v>-</v>
      </c>
      <c r="H840" s="115" t="str">
        <f>IF(SP_SUL!K837="","*",SP_SUL!K837)</f>
        <v>*</v>
      </c>
      <c r="I840" s="112" t="str">
        <f>IF(SP_SUL!O837="","*",SP_SUL!O837)</f>
        <v>*</v>
      </c>
      <c r="J840" s="112" t="str">
        <f>IF(SP_SUL!P837="","*",SP_SUL!P837)</f>
        <v>*</v>
      </c>
      <c r="K840" s="82">
        <f>IF(SP_SUL!AK837="","*",SP_SUL!AK837)</f>
        <v>0</v>
      </c>
      <c r="L840" s="82" t="str">
        <f>IF(SP_SUL!AM837="","*",SP_SUL!AM837)</f>
        <v>-</v>
      </c>
      <c r="M840" s="82">
        <f>IF(SP_SUL!AP837="","*",SP_SUL!AP837)</f>
        <v>0</v>
      </c>
      <c r="N840" s="82" t="str">
        <f>IF(SP_SUL!AM837="","*",SP_SUL!AM837)</f>
        <v>-</v>
      </c>
      <c r="O840" s="109" t="str">
        <f>IF(SP_SUL!BH837="","*",SP_SUL!BH837)</f>
        <v>*</v>
      </c>
      <c r="P840" s="145" t="str">
        <f>IF($A$2=1,IF(SP_SUL!BJ837="","*",SP_SUL!BJ837),IF(SP_SUL!BK837="","*",SP_SUL!BK837))</f>
        <v>*</v>
      </c>
    </row>
    <row r="841" spans="1:16" hidden="1">
      <c r="A841" s="81" t="str">
        <f>IF(SP_SUL!B838="","*",SP_SUL!B838)</f>
        <v>*</v>
      </c>
      <c r="B841" s="82" t="str">
        <f>IF(SP_SUL!X838="","*",SP_SUL!X838)</f>
        <v>*</v>
      </c>
      <c r="C841" s="82" t="str">
        <f>IF(SP_SUL!S838="","*",SP_SUL!S838)</f>
        <v>-</v>
      </c>
      <c r="D841" s="82" t="str">
        <f>IF(SP_SUL!T838="","*",SP_SUL!T838)</f>
        <v>-</v>
      </c>
      <c r="E841" s="82" t="str">
        <f>IF(SP_SUL!D838="","*",SP_SUL!D838)</f>
        <v>*</v>
      </c>
      <c r="F841" s="82" t="str">
        <f>IF(SP_SUL!H838="","*",SP_SUL!H838)</f>
        <v>*</v>
      </c>
      <c r="G841" s="82" t="str">
        <f>IF(SP_SUL!M838="","*",SP_SUL!M838)</f>
        <v>-</v>
      </c>
      <c r="H841" s="115" t="str">
        <f>IF(SP_SUL!K838="","*",SP_SUL!K838)</f>
        <v>*</v>
      </c>
      <c r="I841" s="112" t="str">
        <f>IF(SP_SUL!O838="","*",SP_SUL!O838)</f>
        <v>*</v>
      </c>
      <c r="J841" s="112" t="str">
        <f>IF(SP_SUL!P838="","*",SP_SUL!P838)</f>
        <v>*</v>
      </c>
      <c r="K841" s="82">
        <f>IF(SP_SUL!AK838="","*",SP_SUL!AK838)</f>
        <v>0</v>
      </c>
      <c r="L841" s="82" t="str">
        <f>IF(SP_SUL!AM838="","*",SP_SUL!AM838)</f>
        <v>-</v>
      </c>
      <c r="M841" s="82">
        <f>IF(SP_SUL!AP838="","*",SP_SUL!AP838)</f>
        <v>0</v>
      </c>
      <c r="N841" s="82" t="str">
        <f>IF(SP_SUL!AM838="","*",SP_SUL!AM838)</f>
        <v>-</v>
      </c>
      <c r="O841" s="109" t="str">
        <f>IF(SP_SUL!BH838="","*",SP_SUL!BH838)</f>
        <v>*</v>
      </c>
      <c r="P841" s="145" t="str">
        <f>IF($A$2=1,IF(SP_SUL!BJ838="","*",SP_SUL!BJ838),IF(SP_SUL!BK838="","*",SP_SUL!BK838))</f>
        <v>*</v>
      </c>
    </row>
    <row r="842" spans="1:16" hidden="1">
      <c r="A842" s="81" t="str">
        <f>IF(SP_SUL!B839="","*",SP_SUL!B839)</f>
        <v>*</v>
      </c>
      <c r="B842" s="82" t="str">
        <f>IF(SP_SUL!X839="","*",SP_SUL!X839)</f>
        <v>*</v>
      </c>
      <c r="C842" s="82" t="str">
        <f>IF(SP_SUL!S839="","*",SP_SUL!S839)</f>
        <v>-</v>
      </c>
      <c r="D842" s="82" t="str">
        <f>IF(SP_SUL!T839="","*",SP_SUL!T839)</f>
        <v>-</v>
      </c>
      <c r="E842" s="82" t="str">
        <f>IF(SP_SUL!D839="","*",SP_SUL!D839)</f>
        <v>*</v>
      </c>
      <c r="F842" s="82" t="str">
        <f>IF(SP_SUL!H839="","*",SP_SUL!H839)</f>
        <v>*</v>
      </c>
      <c r="G842" s="82" t="str">
        <f>IF(SP_SUL!M839="","*",SP_SUL!M839)</f>
        <v>-</v>
      </c>
      <c r="H842" s="115" t="str">
        <f>IF(SP_SUL!K839="","*",SP_SUL!K839)</f>
        <v>*</v>
      </c>
      <c r="I842" s="112" t="str">
        <f>IF(SP_SUL!O839="","*",SP_SUL!O839)</f>
        <v>*</v>
      </c>
      <c r="J842" s="112" t="str">
        <f>IF(SP_SUL!P839="","*",SP_SUL!P839)</f>
        <v>*</v>
      </c>
      <c r="K842" s="82">
        <f>IF(SP_SUL!AK839="","*",SP_SUL!AK839)</f>
        <v>0</v>
      </c>
      <c r="L842" s="82" t="str">
        <f>IF(SP_SUL!AM839="","*",SP_SUL!AM839)</f>
        <v>-</v>
      </c>
      <c r="M842" s="82">
        <f>IF(SP_SUL!AP839="","*",SP_SUL!AP839)</f>
        <v>0</v>
      </c>
      <c r="N842" s="82" t="str">
        <f>IF(SP_SUL!AM839="","*",SP_SUL!AM839)</f>
        <v>-</v>
      </c>
      <c r="O842" s="109" t="str">
        <f>IF(SP_SUL!BH839="","*",SP_SUL!BH839)</f>
        <v>*</v>
      </c>
      <c r="P842" s="145" t="str">
        <f>IF($A$2=1,IF(SP_SUL!BJ839="","*",SP_SUL!BJ839),IF(SP_SUL!BK839="","*",SP_SUL!BK839))</f>
        <v>*</v>
      </c>
    </row>
    <row r="843" spans="1:16" hidden="1">
      <c r="A843" s="81" t="str">
        <f>IF(SP_SUL!B840="","*",SP_SUL!B840)</f>
        <v>*</v>
      </c>
      <c r="B843" s="82" t="str">
        <f>IF(SP_SUL!X840="","*",SP_SUL!X840)</f>
        <v>*</v>
      </c>
      <c r="C843" s="82" t="str">
        <f>IF(SP_SUL!S840="","*",SP_SUL!S840)</f>
        <v>-</v>
      </c>
      <c r="D843" s="82" t="str">
        <f>IF(SP_SUL!T840="","*",SP_SUL!T840)</f>
        <v>-</v>
      </c>
      <c r="E843" s="82" t="str">
        <f>IF(SP_SUL!D840="","*",SP_SUL!D840)</f>
        <v>*</v>
      </c>
      <c r="F843" s="82" t="str">
        <f>IF(SP_SUL!H840="","*",SP_SUL!H840)</f>
        <v>*</v>
      </c>
      <c r="G843" s="82" t="str">
        <f>IF(SP_SUL!M840="","*",SP_SUL!M840)</f>
        <v>-</v>
      </c>
      <c r="H843" s="115" t="str">
        <f>IF(SP_SUL!K840="","*",SP_SUL!K840)</f>
        <v>*</v>
      </c>
      <c r="I843" s="112" t="str">
        <f>IF(SP_SUL!O840="","*",SP_SUL!O840)</f>
        <v>*</v>
      </c>
      <c r="J843" s="112" t="str">
        <f>IF(SP_SUL!P840="","*",SP_SUL!P840)</f>
        <v>*</v>
      </c>
      <c r="K843" s="82">
        <f>IF(SP_SUL!AK840="","*",SP_SUL!AK840)</f>
        <v>0</v>
      </c>
      <c r="L843" s="82" t="str">
        <f>IF(SP_SUL!AM840="","*",SP_SUL!AM840)</f>
        <v>-</v>
      </c>
      <c r="M843" s="82">
        <f>IF(SP_SUL!AP840="","*",SP_SUL!AP840)</f>
        <v>0</v>
      </c>
      <c r="N843" s="82" t="str">
        <f>IF(SP_SUL!AM840="","*",SP_SUL!AM840)</f>
        <v>-</v>
      </c>
      <c r="O843" s="109" t="str">
        <f>IF(SP_SUL!BH840="","*",SP_SUL!BH840)</f>
        <v>*</v>
      </c>
      <c r="P843" s="145" t="str">
        <f>IF($A$2=1,IF(SP_SUL!BJ840="","*",SP_SUL!BJ840),IF(SP_SUL!BK840="","*",SP_SUL!BK840))</f>
        <v>*</v>
      </c>
    </row>
    <row r="844" spans="1:16" hidden="1">
      <c r="A844" s="81" t="str">
        <f>IF(SP_SUL!B841="","*",SP_SUL!B841)</f>
        <v>*</v>
      </c>
      <c r="B844" s="82" t="str">
        <f>IF(SP_SUL!X841="","*",SP_SUL!X841)</f>
        <v>*</v>
      </c>
      <c r="C844" s="82" t="str">
        <f>IF(SP_SUL!S841="","*",SP_SUL!S841)</f>
        <v>-</v>
      </c>
      <c r="D844" s="82" t="str">
        <f>IF(SP_SUL!T841="","*",SP_SUL!T841)</f>
        <v>-</v>
      </c>
      <c r="E844" s="82" t="str">
        <f>IF(SP_SUL!D841="","*",SP_SUL!D841)</f>
        <v>*</v>
      </c>
      <c r="F844" s="82" t="str">
        <f>IF(SP_SUL!H841="","*",SP_SUL!H841)</f>
        <v>*</v>
      </c>
      <c r="G844" s="82" t="str">
        <f>IF(SP_SUL!M841="","*",SP_SUL!M841)</f>
        <v>-</v>
      </c>
      <c r="H844" s="115" t="str">
        <f>IF(SP_SUL!K841="","*",SP_SUL!K841)</f>
        <v>*</v>
      </c>
      <c r="I844" s="112" t="str">
        <f>IF(SP_SUL!O841="","*",SP_SUL!O841)</f>
        <v>*</v>
      </c>
      <c r="J844" s="112" t="str">
        <f>IF(SP_SUL!P841="","*",SP_SUL!P841)</f>
        <v>*</v>
      </c>
      <c r="K844" s="82">
        <f>IF(SP_SUL!AK841="","*",SP_SUL!AK841)</f>
        <v>0</v>
      </c>
      <c r="L844" s="82" t="str">
        <f>IF(SP_SUL!AM841="","*",SP_SUL!AM841)</f>
        <v>-</v>
      </c>
      <c r="M844" s="82">
        <f>IF(SP_SUL!AP841="","*",SP_SUL!AP841)</f>
        <v>0</v>
      </c>
      <c r="N844" s="82" t="str">
        <f>IF(SP_SUL!AM841="","*",SP_SUL!AM841)</f>
        <v>-</v>
      </c>
      <c r="O844" s="109" t="str">
        <f>IF(SP_SUL!BH841="","*",SP_SUL!BH841)</f>
        <v>*</v>
      </c>
      <c r="P844" s="145" t="str">
        <f>IF($A$2=1,IF(SP_SUL!BJ841="","*",SP_SUL!BJ841),IF(SP_SUL!BK841="","*",SP_SUL!BK841))</f>
        <v>*</v>
      </c>
    </row>
    <row r="845" spans="1:16" hidden="1">
      <c r="A845" s="81" t="str">
        <f>IF(SP_SUL!B842="","*",SP_SUL!B842)</f>
        <v>*</v>
      </c>
      <c r="B845" s="82" t="str">
        <f>IF(SP_SUL!X842="","*",SP_SUL!X842)</f>
        <v>*</v>
      </c>
      <c r="C845" s="82" t="str">
        <f>IF(SP_SUL!S842="","*",SP_SUL!S842)</f>
        <v>-</v>
      </c>
      <c r="D845" s="82" t="str">
        <f>IF(SP_SUL!T842="","*",SP_SUL!T842)</f>
        <v>-</v>
      </c>
      <c r="E845" s="82" t="str">
        <f>IF(SP_SUL!D842="","*",SP_SUL!D842)</f>
        <v>*</v>
      </c>
      <c r="F845" s="82" t="str">
        <f>IF(SP_SUL!H842="","*",SP_SUL!H842)</f>
        <v>*</v>
      </c>
      <c r="G845" s="82" t="str">
        <f>IF(SP_SUL!M842="","*",SP_SUL!M842)</f>
        <v>-</v>
      </c>
      <c r="H845" s="115" t="str">
        <f>IF(SP_SUL!K842="","*",SP_SUL!K842)</f>
        <v>*</v>
      </c>
      <c r="I845" s="112" t="str">
        <f>IF(SP_SUL!O842="","*",SP_SUL!O842)</f>
        <v>*</v>
      </c>
      <c r="J845" s="112" t="str">
        <f>IF(SP_SUL!P842="","*",SP_SUL!P842)</f>
        <v>*</v>
      </c>
      <c r="K845" s="82">
        <f>IF(SP_SUL!AK842="","*",SP_SUL!AK842)</f>
        <v>0</v>
      </c>
      <c r="L845" s="82" t="str">
        <f>IF(SP_SUL!AM842="","*",SP_SUL!AM842)</f>
        <v>-</v>
      </c>
      <c r="M845" s="82">
        <f>IF(SP_SUL!AP842="","*",SP_SUL!AP842)</f>
        <v>0</v>
      </c>
      <c r="N845" s="82" t="str">
        <f>IF(SP_SUL!AM842="","*",SP_SUL!AM842)</f>
        <v>-</v>
      </c>
      <c r="O845" s="109" t="str">
        <f>IF(SP_SUL!BH842="","*",SP_SUL!BH842)</f>
        <v>*</v>
      </c>
      <c r="P845" s="145" t="str">
        <f>IF($A$2=1,IF(SP_SUL!BJ842="","*",SP_SUL!BJ842),IF(SP_SUL!BK842="","*",SP_SUL!BK842))</f>
        <v>*</v>
      </c>
    </row>
    <row r="846" spans="1:16" hidden="1">
      <c r="A846" s="81" t="str">
        <f>IF(SP_SUL!B843="","*",SP_SUL!B843)</f>
        <v>*</v>
      </c>
      <c r="B846" s="82" t="str">
        <f>IF(SP_SUL!X843="","*",SP_SUL!X843)</f>
        <v>*</v>
      </c>
      <c r="C846" s="82" t="str">
        <f>IF(SP_SUL!S843="","*",SP_SUL!S843)</f>
        <v>-</v>
      </c>
      <c r="D846" s="82" t="str">
        <f>IF(SP_SUL!T843="","*",SP_SUL!T843)</f>
        <v>-</v>
      </c>
      <c r="E846" s="82" t="str">
        <f>IF(SP_SUL!D843="","*",SP_SUL!D843)</f>
        <v>*</v>
      </c>
      <c r="F846" s="82" t="str">
        <f>IF(SP_SUL!H843="","*",SP_SUL!H843)</f>
        <v>*</v>
      </c>
      <c r="G846" s="82" t="str">
        <f>IF(SP_SUL!M843="","*",SP_SUL!M843)</f>
        <v>-</v>
      </c>
      <c r="H846" s="115" t="str">
        <f>IF(SP_SUL!K843="","*",SP_SUL!K843)</f>
        <v>*</v>
      </c>
      <c r="I846" s="112" t="str">
        <f>IF(SP_SUL!O843="","*",SP_SUL!O843)</f>
        <v>*</v>
      </c>
      <c r="J846" s="112" t="str">
        <f>IF(SP_SUL!P843="","*",SP_SUL!P843)</f>
        <v>*</v>
      </c>
      <c r="K846" s="82">
        <f>IF(SP_SUL!AK843="","*",SP_SUL!AK843)</f>
        <v>0</v>
      </c>
      <c r="L846" s="82" t="str">
        <f>IF(SP_SUL!AM843="","*",SP_SUL!AM843)</f>
        <v>-</v>
      </c>
      <c r="M846" s="82">
        <f>IF(SP_SUL!AP843="","*",SP_SUL!AP843)</f>
        <v>0</v>
      </c>
      <c r="N846" s="82" t="str">
        <f>IF(SP_SUL!AM843="","*",SP_SUL!AM843)</f>
        <v>-</v>
      </c>
      <c r="O846" s="109" t="str">
        <f>IF(SP_SUL!BH843="","*",SP_SUL!BH843)</f>
        <v>*</v>
      </c>
      <c r="P846" s="145" t="str">
        <f>IF($A$2=1,IF(SP_SUL!BJ843="","*",SP_SUL!BJ843),IF(SP_SUL!BK843="","*",SP_SUL!BK843))</f>
        <v>*</v>
      </c>
    </row>
    <row r="847" spans="1:16" hidden="1">
      <c r="A847" s="81" t="str">
        <f>IF(SP_SUL!B844="","*",SP_SUL!B844)</f>
        <v>*</v>
      </c>
      <c r="B847" s="82" t="str">
        <f>IF(SP_SUL!X844="","*",SP_SUL!X844)</f>
        <v>*</v>
      </c>
      <c r="C847" s="82" t="str">
        <f>IF(SP_SUL!S844="","*",SP_SUL!S844)</f>
        <v>-</v>
      </c>
      <c r="D847" s="82" t="str">
        <f>IF(SP_SUL!T844="","*",SP_SUL!T844)</f>
        <v>-</v>
      </c>
      <c r="E847" s="82" t="str">
        <f>IF(SP_SUL!D844="","*",SP_SUL!D844)</f>
        <v>*</v>
      </c>
      <c r="F847" s="82" t="str">
        <f>IF(SP_SUL!H844="","*",SP_SUL!H844)</f>
        <v>*</v>
      </c>
      <c r="G847" s="82" t="str">
        <f>IF(SP_SUL!M844="","*",SP_SUL!M844)</f>
        <v>-</v>
      </c>
      <c r="H847" s="115" t="str">
        <f>IF(SP_SUL!K844="","*",SP_SUL!K844)</f>
        <v>*</v>
      </c>
      <c r="I847" s="112" t="str">
        <f>IF(SP_SUL!O844="","*",SP_SUL!O844)</f>
        <v>*</v>
      </c>
      <c r="J847" s="112" t="str">
        <f>IF(SP_SUL!P844="","*",SP_SUL!P844)</f>
        <v>*</v>
      </c>
      <c r="K847" s="82">
        <f>IF(SP_SUL!AK844="","*",SP_SUL!AK844)</f>
        <v>0</v>
      </c>
      <c r="L847" s="82" t="str">
        <f>IF(SP_SUL!AM844="","*",SP_SUL!AM844)</f>
        <v>-</v>
      </c>
      <c r="M847" s="82">
        <f>IF(SP_SUL!AP844="","*",SP_SUL!AP844)</f>
        <v>0</v>
      </c>
      <c r="N847" s="82" t="str">
        <f>IF(SP_SUL!AM844="","*",SP_SUL!AM844)</f>
        <v>-</v>
      </c>
      <c r="O847" s="109" t="str">
        <f>IF(SP_SUL!BH844="","*",SP_SUL!BH844)</f>
        <v>*</v>
      </c>
      <c r="P847" s="145" t="str">
        <f>IF($A$2=1,IF(SP_SUL!BJ844="","*",SP_SUL!BJ844),IF(SP_SUL!BK844="","*",SP_SUL!BK844))</f>
        <v>*</v>
      </c>
    </row>
    <row r="848" spans="1:16" hidden="1">
      <c r="A848" s="81" t="str">
        <f>IF(SP_SUL!B845="","*",SP_SUL!B845)</f>
        <v>*</v>
      </c>
      <c r="B848" s="82" t="str">
        <f>IF(SP_SUL!X845="","*",SP_SUL!X845)</f>
        <v>*</v>
      </c>
      <c r="C848" s="82" t="str">
        <f>IF(SP_SUL!S845="","*",SP_SUL!S845)</f>
        <v>-</v>
      </c>
      <c r="D848" s="82" t="str">
        <f>IF(SP_SUL!T845="","*",SP_SUL!T845)</f>
        <v>-</v>
      </c>
      <c r="E848" s="82" t="str">
        <f>IF(SP_SUL!D845="","*",SP_SUL!D845)</f>
        <v>*</v>
      </c>
      <c r="F848" s="82" t="str">
        <f>IF(SP_SUL!H845="","*",SP_SUL!H845)</f>
        <v>*</v>
      </c>
      <c r="G848" s="82" t="str">
        <f>IF(SP_SUL!M845="","*",SP_SUL!M845)</f>
        <v>-</v>
      </c>
      <c r="H848" s="115" t="str">
        <f>IF(SP_SUL!K845="","*",SP_SUL!K845)</f>
        <v>*</v>
      </c>
      <c r="I848" s="112" t="str">
        <f>IF(SP_SUL!O845="","*",SP_SUL!O845)</f>
        <v>*</v>
      </c>
      <c r="J848" s="112" t="str">
        <f>IF(SP_SUL!P845="","*",SP_SUL!P845)</f>
        <v>*</v>
      </c>
      <c r="K848" s="82">
        <f>IF(SP_SUL!AK845="","*",SP_SUL!AK845)</f>
        <v>0</v>
      </c>
      <c r="L848" s="82" t="str">
        <f>IF(SP_SUL!AM845="","*",SP_SUL!AM845)</f>
        <v>-</v>
      </c>
      <c r="M848" s="82">
        <f>IF(SP_SUL!AP845="","*",SP_SUL!AP845)</f>
        <v>0</v>
      </c>
      <c r="N848" s="82" t="str">
        <f>IF(SP_SUL!AM845="","*",SP_SUL!AM845)</f>
        <v>-</v>
      </c>
      <c r="O848" s="109" t="str">
        <f>IF(SP_SUL!BH845="","*",SP_SUL!BH845)</f>
        <v>*</v>
      </c>
      <c r="P848" s="145" t="str">
        <f>IF($A$2=1,IF(SP_SUL!BJ845="","*",SP_SUL!BJ845),IF(SP_SUL!BK845="","*",SP_SUL!BK845))</f>
        <v>*</v>
      </c>
    </row>
    <row r="849" spans="1:16" hidden="1">
      <c r="A849" s="81" t="str">
        <f>IF(SP_SUL!B846="","*",SP_SUL!B846)</f>
        <v>*</v>
      </c>
      <c r="B849" s="82" t="str">
        <f>IF(SP_SUL!X846="","*",SP_SUL!X846)</f>
        <v>*</v>
      </c>
      <c r="C849" s="82" t="str">
        <f>IF(SP_SUL!S846="","*",SP_SUL!S846)</f>
        <v>-</v>
      </c>
      <c r="D849" s="82" t="str">
        <f>IF(SP_SUL!T846="","*",SP_SUL!T846)</f>
        <v>-</v>
      </c>
      <c r="E849" s="82" t="str">
        <f>IF(SP_SUL!D846="","*",SP_SUL!D846)</f>
        <v>*</v>
      </c>
      <c r="F849" s="82" t="str">
        <f>IF(SP_SUL!H846="","*",SP_SUL!H846)</f>
        <v>*</v>
      </c>
      <c r="G849" s="82" t="str">
        <f>IF(SP_SUL!M846="","*",SP_SUL!M846)</f>
        <v>-</v>
      </c>
      <c r="H849" s="115" t="str">
        <f>IF(SP_SUL!K846="","*",SP_SUL!K846)</f>
        <v>*</v>
      </c>
      <c r="I849" s="112" t="str">
        <f>IF(SP_SUL!O846="","*",SP_SUL!O846)</f>
        <v>*</v>
      </c>
      <c r="J849" s="112" t="str">
        <f>IF(SP_SUL!P846="","*",SP_SUL!P846)</f>
        <v>*</v>
      </c>
      <c r="K849" s="82">
        <f>IF(SP_SUL!AK846="","*",SP_SUL!AK846)</f>
        <v>0</v>
      </c>
      <c r="L849" s="82" t="str">
        <f>IF(SP_SUL!AM846="","*",SP_SUL!AM846)</f>
        <v>-</v>
      </c>
      <c r="M849" s="82">
        <f>IF(SP_SUL!AP846="","*",SP_SUL!AP846)</f>
        <v>0</v>
      </c>
      <c r="N849" s="82" t="str">
        <f>IF(SP_SUL!AM846="","*",SP_SUL!AM846)</f>
        <v>-</v>
      </c>
      <c r="O849" s="109" t="str">
        <f>IF(SP_SUL!BH846="","*",SP_SUL!BH846)</f>
        <v>*</v>
      </c>
      <c r="P849" s="145" t="str">
        <f>IF($A$2=1,IF(SP_SUL!BJ846="","*",SP_SUL!BJ846),IF(SP_SUL!BK846="","*",SP_SUL!BK846))</f>
        <v>*</v>
      </c>
    </row>
    <row r="850" spans="1:16" hidden="1">
      <c r="A850" s="81" t="str">
        <f>IF(SP_SUL!B847="","*",SP_SUL!B847)</f>
        <v>*</v>
      </c>
      <c r="B850" s="82" t="str">
        <f>IF(SP_SUL!X847="","*",SP_SUL!X847)</f>
        <v>*</v>
      </c>
      <c r="C850" s="82" t="str">
        <f>IF(SP_SUL!S847="","*",SP_SUL!S847)</f>
        <v>-</v>
      </c>
      <c r="D850" s="82" t="str">
        <f>IF(SP_SUL!T847="","*",SP_SUL!T847)</f>
        <v>-</v>
      </c>
      <c r="E850" s="82" t="str">
        <f>IF(SP_SUL!D847="","*",SP_SUL!D847)</f>
        <v>*</v>
      </c>
      <c r="F850" s="82" t="str">
        <f>IF(SP_SUL!H847="","*",SP_SUL!H847)</f>
        <v>*</v>
      </c>
      <c r="G850" s="82" t="str">
        <f>IF(SP_SUL!M847="","*",SP_SUL!M847)</f>
        <v>-</v>
      </c>
      <c r="H850" s="115" t="str">
        <f>IF(SP_SUL!K847="","*",SP_SUL!K847)</f>
        <v>*</v>
      </c>
      <c r="I850" s="112" t="str">
        <f>IF(SP_SUL!O847="","*",SP_SUL!O847)</f>
        <v>*</v>
      </c>
      <c r="J850" s="112" t="str">
        <f>IF(SP_SUL!P847="","*",SP_SUL!P847)</f>
        <v>*</v>
      </c>
      <c r="K850" s="82">
        <f>IF(SP_SUL!AK847="","*",SP_SUL!AK847)</f>
        <v>0</v>
      </c>
      <c r="L850" s="82" t="str">
        <f>IF(SP_SUL!AM847="","*",SP_SUL!AM847)</f>
        <v>-</v>
      </c>
      <c r="M850" s="82">
        <f>IF(SP_SUL!AP847="","*",SP_SUL!AP847)</f>
        <v>0</v>
      </c>
      <c r="N850" s="82" t="str">
        <f>IF(SP_SUL!AM847="","*",SP_SUL!AM847)</f>
        <v>-</v>
      </c>
      <c r="O850" s="109" t="str">
        <f>IF(SP_SUL!BH847="","*",SP_SUL!BH847)</f>
        <v>*</v>
      </c>
      <c r="P850" s="145" t="str">
        <f>IF($A$2=1,IF(SP_SUL!BJ847="","*",SP_SUL!BJ847),IF(SP_SUL!BK847="","*",SP_SUL!BK847))</f>
        <v>*</v>
      </c>
    </row>
    <row r="851" spans="1:16" hidden="1">
      <c r="A851" s="81" t="str">
        <f>IF(SP_SUL!B848="","*",SP_SUL!B848)</f>
        <v>*</v>
      </c>
      <c r="B851" s="82" t="str">
        <f>IF(SP_SUL!X848="","*",SP_SUL!X848)</f>
        <v>*</v>
      </c>
      <c r="C851" s="82" t="str">
        <f>IF(SP_SUL!S848="","*",SP_SUL!S848)</f>
        <v>-</v>
      </c>
      <c r="D851" s="82" t="str">
        <f>IF(SP_SUL!T848="","*",SP_SUL!T848)</f>
        <v>-</v>
      </c>
      <c r="E851" s="82" t="str">
        <f>IF(SP_SUL!D848="","*",SP_SUL!D848)</f>
        <v>*</v>
      </c>
      <c r="F851" s="82" t="str">
        <f>IF(SP_SUL!H848="","*",SP_SUL!H848)</f>
        <v>*</v>
      </c>
      <c r="G851" s="82" t="str">
        <f>IF(SP_SUL!M848="","*",SP_SUL!M848)</f>
        <v>-</v>
      </c>
      <c r="H851" s="115" t="str">
        <f>IF(SP_SUL!K848="","*",SP_SUL!K848)</f>
        <v>*</v>
      </c>
      <c r="I851" s="112" t="str">
        <f>IF(SP_SUL!O848="","*",SP_SUL!O848)</f>
        <v>*</v>
      </c>
      <c r="J851" s="112" t="str">
        <f>IF(SP_SUL!P848="","*",SP_SUL!P848)</f>
        <v>*</v>
      </c>
      <c r="K851" s="82">
        <f>IF(SP_SUL!AK848="","*",SP_SUL!AK848)</f>
        <v>0</v>
      </c>
      <c r="L851" s="82" t="str">
        <f>IF(SP_SUL!AM848="","*",SP_SUL!AM848)</f>
        <v>-</v>
      </c>
      <c r="M851" s="82">
        <f>IF(SP_SUL!AP848="","*",SP_SUL!AP848)</f>
        <v>0</v>
      </c>
      <c r="N851" s="82" t="str">
        <f>IF(SP_SUL!AM848="","*",SP_SUL!AM848)</f>
        <v>-</v>
      </c>
      <c r="O851" s="109" t="str">
        <f>IF(SP_SUL!BH848="","*",SP_SUL!BH848)</f>
        <v>*</v>
      </c>
      <c r="P851" s="145" t="str">
        <f>IF($A$2=1,IF(SP_SUL!BJ848="","*",SP_SUL!BJ848),IF(SP_SUL!BK848="","*",SP_SUL!BK848))</f>
        <v>*</v>
      </c>
    </row>
    <row r="852" spans="1:16" hidden="1">
      <c r="A852" s="81" t="str">
        <f>IF(SP_SUL!B849="","*",SP_SUL!B849)</f>
        <v>*</v>
      </c>
      <c r="B852" s="82" t="str">
        <f>IF(SP_SUL!X849="","*",SP_SUL!X849)</f>
        <v>*</v>
      </c>
      <c r="C852" s="82" t="str">
        <f>IF(SP_SUL!S849="","*",SP_SUL!S849)</f>
        <v>-</v>
      </c>
      <c r="D852" s="82" t="str">
        <f>IF(SP_SUL!T849="","*",SP_SUL!T849)</f>
        <v>-</v>
      </c>
      <c r="E852" s="82" t="str">
        <f>IF(SP_SUL!D849="","*",SP_SUL!D849)</f>
        <v>*</v>
      </c>
      <c r="F852" s="82" t="str">
        <f>IF(SP_SUL!H849="","*",SP_SUL!H849)</f>
        <v>*</v>
      </c>
      <c r="G852" s="82" t="str">
        <f>IF(SP_SUL!M849="","*",SP_SUL!M849)</f>
        <v>-</v>
      </c>
      <c r="H852" s="115" t="str">
        <f>IF(SP_SUL!K849="","*",SP_SUL!K849)</f>
        <v>*</v>
      </c>
      <c r="I852" s="112" t="str">
        <f>IF(SP_SUL!O849="","*",SP_SUL!O849)</f>
        <v>*</v>
      </c>
      <c r="J852" s="112" t="str">
        <f>IF(SP_SUL!P849="","*",SP_SUL!P849)</f>
        <v>*</v>
      </c>
      <c r="K852" s="82">
        <f>IF(SP_SUL!AK849="","*",SP_SUL!AK849)</f>
        <v>0</v>
      </c>
      <c r="L852" s="82" t="str">
        <f>IF(SP_SUL!AM849="","*",SP_SUL!AM849)</f>
        <v>-</v>
      </c>
      <c r="M852" s="82">
        <f>IF(SP_SUL!AP849="","*",SP_SUL!AP849)</f>
        <v>0</v>
      </c>
      <c r="N852" s="82" t="str">
        <f>IF(SP_SUL!AM849="","*",SP_SUL!AM849)</f>
        <v>-</v>
      </c>
      <c r="O852" s="109" t="str">
        <f>IF(SP_SUL!BH849="","*",SP_SUL!BH849)</f>
        <v>*</v>
      </c>
      <c r="P852" s="145" t="str">
        <f>IF($A$2=1,IF(SP_SUL!BJ849="","*",SP_SUL!BJ849),IF(SP_SUL!BK849="","*",SP_SUL!BK849))</f>
        <v>*</v>
      </c>
    </row>
    <row r="853" spans="1:16" hidden="1">
      <c r="A853" s="81" t="str">
        <f>IF(SP_SUL!B850="","*",SP_SUL!B850)</f>
        <v>*</v>
      </c>
      <c r="B853" s="82" t="str">
        <f>IF(SP_SUL!X850="","*",SP_SUL!X850)</f>
        <v>*</v>
      </c>
      <c r="C853" s="82" t="str">
        <f>IF(SP_SUL!S850="","*",SP_SUL!S850)</f>
        <v>-</v>
      </c>
      <c r="D853" s="82" t="str">
        <f>IF(SP_SUL!T850="","*",SP_SUL!T850)</f>
        <v>-</v>
      </c>
      <c r="E853" s="82" t="str">
        <f>IF(SP_SUL!D850="","*",SP_SUL!D850)</f>
        <v>*</v>
      </c>
      <c r="F853" s="82" t="str">
        <f>IF(SP_SUL!H850="","*",SP_SUL!H850)</f>
        <v>*</v>
      </c>
      <c r="G853" s="82" t="str">
        <f>IF(SP_SUL!M850="","*",SP_SUL!M850)</f>
        <v>-</v>
      </c>
      <c r="H853" s="115" t="str">
        <f>IF(SP_SUL!K850="","*",SP_SUL!K850)</f>
        <v>*</v>
      </c>
      <c r="I853" s="112" t="str">
        <f>IF(SP_SUL!O850="","*",SP_SUL!O850)</f>
        <v>*</v>
      </c>
      <c r="J853" s="112" t="str">
        <f>IF(SP_SUL!P850="","*",SP_SUL!P850)</f>
        <v>*</v>
      </c>
      <c r="K853" s="82">
        <f>IF(SP_SUL!AK850="","*",SP_SUL!AK850)</f>
        <v>0</v>
      </c>
      <c r="L853" s="82" t="str">
        <f>IF(SP_SUL!AM850="","*",SP_SUL!AM850)</f>
        <v>-</v>
      </c>
      <c r="M853" s="82">
        <f>IF(SP_SUL!AP850="","*",SP_SUL!AP850)</f>
        <v>0</v>
      </c>
      <c r="N853" s="82" t="str">
        <f>IF(SP_SUL!AM850="","*",SP_SUL!AM850)</f>
        <v>-</v>
      </c>
      <c r="O853" s="109" t="str">
        <f>IF(SP_SUL!BH850="","*",SP_SUL!BH850)</f>
        <v>*</v>
      </c>
      <c r="P853" s="145" t="str">
        <f>IF($A$2=1,IF(SP_SUL!BJ850="","*",SP_SUL!BJ850),IF(SP_SUL!BK850="","*",SP_SUL!BK850))</f>
        <v>*</v>
      </c>
    </row>
    <row r="854" spans="1:16" hidden="1">
      <c r="A854" s="81" t="str">
        <f>IF(SP_SUL!B851="","*",SP_SUL!B851)</f>
        <v>*</v>
      </c>
      <c r="B854" s="82" t="str">
        <f>IF(SP_SUL!X851="","*",SP_SUL!X851)</f>
        <v>*</v>
      </c>
      <c r="C854" s="82" t="str">
        <f>IF(SP_SUL!S851="","*",SP_SUL!S851)</f>
        <v>-</v>
      </c>
      <c r="D854" s="82" t="str">
        <f>IF(SP_SUL!T851="","*",SP_SUL!T851)</f>
        <v>-</v>
      </c>
      <c r="E854" s="82" t="str">
        <f>IF(SP_SUL!D851="","*",SP_SUL!D851)</f>
        <v>*</v>
      </c>
      <c r="F854" s="82" t="str">
        <f>IF(SP_SUL!H851="","*",SP_SUL!H851)</f>
        <v>*</v>
      </c>
      <c r="G854" s="82" t="str">
        <f>IF(SP_SUL!M851="","*",SP_SUL!M851)</f>
        <v>-</v>
      </c>
      <c r="H854" s="115" t="str">
        <f>IF(SP_SUL!K851="","*",SP_SUL!K851)</f>
        <v>*</v>
      </c>
      <c r="I854" s="112" t="str">
        <f>IF(SP_SUL!O851="","*",SP_SUL!O851)</f>
        <v>*</v>
      </c>
      <c r="J854" s="112" t="str">
        <f>IF(SP_SUL!P851="","*",SP_SUL!P851)</f>
        <v>*</v>
      </c>
      <c r="K854" s="82">
        <f>IF(SP_SUL!AK851="","*",SP_SUL!AK851)</f>
        <v>0</v>
      </c>
      <c r="L854" s="82" t="str">
        <f>IF(SP_SUL!AM851="","*",SP_SUL!AM851)</f>
        <v>-</v>
      </c>
      <c r="M854" s="82">
        <f>IF(SP_SUL!AP851="","*",SP_SUL!AP851)</f>
        <v>0</v>
      </c>
      <c r="N854" s="82" t="str">
        <f>IF(SP_SUL!AM851="","*",SP_SUL!AM851)</f>
        <v>-</v>
      </c>
      <c r="O854" s="109" t="str">
        <f>IF(SP_SUL!BH851="","*",SP_SUL!BH851)</f>
        <v>*</v>
      </c>
      <c r="P854" s="145" t="str">
        <f>IF($A$2=1,IF(SP_SUL!BJ851="","*",SP_SUL!BJ851),IF(SP_SUL!BK851="","*",SP_SUL!BK851))</f>
        <v>*</v>
      </c>
    </row>
    <row r="855" spans="1:16" hidden="1">
      <c r="A855" s="81" t="str">
        <f>IF(SP_SUL!B852="","*",SP_SUL!B852)</f>
        <v>*</v>
      </c>
      <c r="B855" s="82" t="str">
        <f>IF(SP_SUL!X852="","*",SP_SUL!X852)</f>
        <v>*</v>
      </c>
      <c r="C855" s="82" t="str">
        <f>IF(SP_SUL!S852="","*",SP_SUL!S852)</f>
        <v>-</v>
      </c>
      <c r="D855" s="82" t="str">
        <f>IF(SP_SUL!T852="","*",SP_SUL!T852)</f>
        <v>-</v>
      </c>
      <c r="E855" s="82" t="str">
        <f>IF(SP_SUL!D852="","*",SP_SUL!D852)</f>
        <v>*</v>
      </c>
      <c r="F855" s="82" t="str">
        <f>IF(SP_SUL!H852="","*",SP_SUL!H852)</f>
        <v>*</v>
      </c>
      <c r="G855" s="82" t="str">
        <f>IF(SP_SUL!M852="","*",SP_SUL!M852)</f>
        <v>-</v>
      </c>
      <c r="H855" s="115" t="str">
        <f>IF(SP_SUL!K852="","*",SP_SUL!K852)</f>
        <v>*</v>
      </c>
      <c r="I855" s="112" t="str">
        <f>IF(SP_SUL!O852="","*",SP_SUL!O852)</f>
        <v>*</v>
      </c>
      <c r="J855" s="112" t="str">
        <f>IF(SP_SUL!P852="","*",SP_SUL!P852)</f>
        <v>*</v>
      </c>
      <c r="K855" s="82">
        <f>IF(SP_SUL!AK852="","*",SP_SUL!AK852)</f>
        <v>0</v>
      </c>
      <c r="L855" s="82" t="str">
        <f>IF(SP_SUL!AM852="","*",SP_SUL!AM852)</f>
        <v>-</v>
      </c>
      <c r="M855" s="82">
        <f>IF(SP_SUL!AP852="","*",SP_SUL!AP852)</f>
        <v>0</v>
      </c>
      <c r="N855" s="82" t="str">
        <f>IF(SP_SUL!AM852="","*",SP_SUL!AM852)</f>
        <v>-</v>
      </c>
      <c r="O855" s="109" t="str">
        <f>IF(SP_SUL!BH852="","*",SP_SUL!BH852)</f>
        <v>*</v>
      </c>
      <c r="P855" s="145" t="str">
        <f>IF($A$2=1,IF(SP_SUL!BJ852="","*",SP_SUL!BJ852),IF(SP_SUL!BK852="","*",SP_SUL!BK852))</f>
        <v>*</v>
      </c>
    </row>
    <row r="856" spans="1:16" hidden="1">
      <c r="A856" s="81" t="str">
        <f>IF(SP_SUL!B853="","*",SP_SUL!B853)</f>
        <v>*</v>
      </c>
      <c r="B856" s="82" t="str">
        <f>IF(SP_SUL!X853="","*",SP_SUL!X853)</f>
        <v>*</v>
      </c>
      <c r="C856" s="82" t="str">
        <f>IF(SP_SUL!S853="","*",SP_SUL!S853)</f>
        <v>-</v>
      </c>
      <c r="D856" s="82" t="str">
        <f>IF(SP_SUL!T853="","*",SP_SUL!T853)</f>
        <v>-</v>
      </c>
      <c r="E856" s="82" t="str">
        <f>IF(SP_SUL!D853="","*",SP_SUL!D853)</f>
        <v>*</v>
      </c>
      <c r="F856" s="82" t="str">
        <f>IF(SP_SUL!H853="","*",SP_SUL!H853)</f>
        <v>*</v>
      </c>
      <c r="G856" s="82" t="str">
        <f>IF(SP_SUL!M853="","*",SP_SUL!M853)</f>
        <v>-</v>
      </c>
      <c r="H856" s="115" t="str">
        <f>IF(SP_SUL!K853="","*",SP_SUL!K853)</f>
        <v>*</v>
      </c>
      <c r="I856" s="112" t="str">
        <f>IF(SP_SUL!O853="","*",SP_SUL!O853)</f>
        <v>*</v>
      </c>
      <c r="J856" s="112" t="str">
        <f>IF(SP_SUL!P853="","*",SP_SUL!P853)</f>
        <v>*</v>
      </c>
      <c r="K856" s="82">
        <f>IF(SP_SUL!AK853="","*",SP_SUL!AK853)</f>
        <v>0</v>
      </c>
      <c r="L856" s="82" t="str">
        <f>IF(SP_SUL!AM853="","*",SP_SUL!AM853)</f>
        <v>-</v>
      </c>
      <c r="M856" s="82">
        <f>IF(SP_SUL!AP853="","*",SP_SUL!AP853)</f>
        <v>0</v>
      </c>
      <c r="N856" s="82" t="str">
        <f>IF(SP_SUL!AM853="","*",SP_SUL!AM853)</f>
        <v>-</v>
      </c>
      <c r="O856" s="109" t="str">
        <f>IF(SP_SUL!BH853="","*",SP_SUL!BH853)</f>
        <v>*</v>
      </c>
      <c r="P856" s="145" t="str">
        <f>IF($A$2=1,IF(SP_SUL!BJ853="","*",SP_SUL!BJ853),IF(SP_SUL!BK853="","*",SP_SUL!BK853))</f>
        <v>*</v>
      </c>
    </row>
    <row r="857" spans="1:16" hidden="1">
      <c r="A857" s="81" t="str">
        <f>IF(SP_SUL!B854="","*",SP_SUL!B854)</f>
        <v>*</v>
      </c>
      <c r="B857" s="82" t="str">
        <f>IF(SP_SUL!X854="","*",SP_SUL!X854)</f>
        <v>*</v>
      </c>
      <c r="C857" s="82" t="str">
        <f>IF(SP_SUL!S854="","*",SP_SUL!S854)</f>
        <v>-</v>
      </c>
      <c r="D857" s="82" t="str">
        <f>IF(SP_SUL!T854="","*",SP_SUL!T854)</f>
        <v>-</v>
      </c>
      <c r="E857" s="82" t="str">
        <f>IF(SP_SUL!D854="","*",SP_SUL!D854)</f>
        <v>*</v>
      </c>
      <c r="F857" s="82" t="str">
        <f>IF(SP_SUL!H854="","*",SP_SUL!H854)</f>
        <v>*</v>
      </c>
      <c r="G857" s="82" t="str">
        <f>IF(SP_SUL!M854="","*",SP_SUL!M854)</f>
        <v>-</v>
      </c>
      <c r="H857" s="115" t="str">
        <f>IF(SP_SUL!K854="","*",SP_SUL!K854)</f>
        <v>*</v>
      </c>
      <c r="I857" s="112" t="str">
        <f>IF(SP_SUL!O854="","*",SP_SUL!O854)</f>
        <v>*</v>
      </c>
      <c r="J857" s="112" t="str">
        <f>IF(SP_SUL!P854="","*",SP_SUL!P854)</f>
        <v>*</v>
      </c>
      <c r="K857" s="82">
        <f>IF(SP_SUL!AK854="","*",SP_SUL!AK854)</f>
        <v>0</v>
      </c>
      <c r="L857" s="82" t="str">
        <f>IF(SP_SUL!AM854="","*",SP_SUL!AM854)</f>
        <v>-</v>
      </c>
      <c r="M857" s="82">
        <f>IF(SP_SUL!AP854="","*",SP_SUL!AP854)</f>
        <v>0</v>
      </c>
      <c r="N857" s="82" t="str">
        <f>IF(SP_SUL!AM854="","*",SP_SUL!AM854)</f>
        <v>-</v>
      </c>
      <c r="O857" s="109" t="str">
        <f>IF(SP_SUL!BH854="","*",SP_SUL!BH854)</f>
        <v>*</v>
      </c>
      <c r="P857" s="145" t="str">
        <f>IF($A$2=1,IF(SP_SUL!BJ854="","*",SP_SUL!BJ854),IF(SP_SUL!BK854="","*",SP_SUL!BK854))</f>
        <v>*</v>
      </c>
    </row>
    <row r="858" spans="1:16" hidden="1">
      <c r="A858" s="81" t="str">
        <f>IF(SP_SUL!B855="","*",SP_SUL!B855)</f>
        <v>*</v>
      </c>
      <c r="B858" s="82" t="str">
        <f>IF(SP_SUL!X855="","*",SP_SUL!X855)</f>
        <v>*</v>
      </c>
      <c r="C858" s="82" t="str">
        <f>IF(SP_SUL!S855="","*",SP_SUL!S855)</f>
        <v>-</v>
      </c>
      <c r="D858" s="82" t="str">
        <f>IF(SP_SUL!T855="","*",SP_SUL!T855)</f>
        <v>-</v>
      </c>
      <c r="E858" s="82" t="str">
        <f>IF(SP_SUL!D855="","*",SP_SUL!D855)</f>
        <v>*</v>
      </c>
      <c r="F858" s="82" t="str">
        <f>IF(SP_SUL!H855="","*",SP_SUL!H855)</f>
        <v>*</v>
      </c>
      <c r="G858" s="82" t="str">
        <f>IF(SP_SUL!M855="","*",SP_SUL!M855)</f>
        <v>-</v>
      </c>
      <c r="H858" s="115" t="str">
        <f>IF(SP_SUL!K855="","*",SP_SUL!K855)</f>
        <v>*</v>
      </c>
      <c r="I858" s="112" t="str">
        <f>IF(SP_SUL!O855="","*",SP_SUL!O855)</f>
        <v>*</v>
      </c>
      <c r="J858" s="112" t="str">
        <f>IF(SP_SUL!P855="","*",SP_SUL!P855)</f>
        <v>*</v>
      </c>
      <c r="K858" s="82">
        <f>IF(SP_SUL!AK855="","*",SP_SUL!AK855)</f>
        <v>0</v>
      </c>
      <c r="L858" s="82" t="str">
        <f>IF(SP_SUL!AM855="","*",SP_SUL!AM855)</f>
        <v>-</v>
      </c>
      <c r="M858" s="82">
        <f>IF(SP_SUL!AP855="","*",SP_SUL!AP855)</f>
        <v>0</v>
      </c>
      <c r="N858" s="82" t="str">
        <f>IF(SP_SUL!AM855="","*",SP_SUL!AM855)</f>
        <v>-</v>
      </c>
      <c r="O858" s="109" t="str">
        <f>IF(SP_SUL!BH855="","*",SP_SUL!BH855)</f>
        <v>*</v>
      </c>
      <c r="P858" s="145" t="str">
        <f>IF($A$2=1,IF(SP_SUL!BJ855="","*",SP_SUL!BJ855),IF(SP_SUL!BK855="","*",SP_SUL!BK855))</f>
        <v>*</v>
      </c>
    </row>
    <row r="859" spans="1:16" hidden="1">
      <c r="A859" s="81" t="str">
        <f>IF(SP_SUL!B856="","*",SP_SUL!B856)</f>
        <v>*</v>
      </c>
      <c r="B859" s="82" t="str">
        <f>IF(SP_SUL!X856="","*",SP_SUL!X856)</f>
        <v>*</v>
      </c>
      <c r="C859" s="82" t="str">
        <f>IF(SP_SUL!S856="","*",SP_SUL!S856)</f>
        <v>-</v>
      </c>
      <c r="D859" s="82" t="str">
        <f>IF(SP_SUL!T856="","*",SP_SUL!T856)</f>
        <v>-</v>
      </c>
      <c r="E859" s="82" t="str">
        <f>IF(SP_SUL!D856="","*",SP_SUL!D856)</f>
        <v>*</v>
      </c>
      <c r="F859" s="82" t="str">
        <f>IF(SP_SUL!H856="","*",SP_SUL!H856)</f>
        <v>*</v>
      </c>
      <c r="G859" s="82" t="str">
        <f>IF(SP_SUL!M856="","*",SP_SUL!M856)</f>
        <v>-</v>
      </c>
      <c r="H859" s="115" t="str">
        <f>IF(SP_SUL!K856="","*",SP_SUL!K856)</f>
        <v>*</v>
      </c>
      <c r="I859" s="112" t="str">
        <f>IF(SP_SUL!O856="","*",SP_SUL!O856)</f>
        <v>*</v>
      </c>
      <c r="J859" s="112" t="str">
        <f>IF(SP_SUL!P856="","*",SP_SUL!P856)</f>
        <v>*</v>
      </c>
      <c r="K859" s="82">
        <f>IF(SP_SUL!AK856="","*",SP_SUL!AK856)</f>
        <v>0</v>
      </c>
      <c r="L859" s="82" t="str">
        <f>IF(SP_SUL!AM856="","*",SP_SUL!AM856)</f>
        <v>-</v>
      </c>
      <c r="M859" s="82">
        <f>IF(SP_SUL!AP856="","*",SP_SUL!AP856)</f>
        <v>0</v>
      </c>
      <c r="N859" s="82" t="str">
        <f>IF(SP_SUL!AM856="","*",SP_SUL!AM856)</f>
        <v>-</v>
      </c>
      <c r="O859" s="109" t="str">
        <f>IF(SP_SUL!BH856="","*",SP_SUL!BH856)</f>
        <v>*</v>
      </c>
      <c r="P859" s="145" t="str">
        <f>IF($A$2=1,IF(SP_SUL!BJ856="","*",SP_SUL!BJ856),IF(SP_SUL!BK856="","*",SP_SUL!BK856))</f>
        <v>*</v>
      </c>
    </row>
    <row r="860" spans="1:16" hidden="1">
      <c r="A860" s="81" t="str">
        <f>IF(SP_SUL!B857="","*",SP_SUL!B857)</f>
        <v>*</v>
      </c>
      <c r="B860" s="82" t="str">
        <f>IF(SP_SUL!X857="","*",SP_SUL!X857)</f>
        <v>*</v>
      </c>
      <c r="C860" s="82" t="str">
        <f>IF(SP_SUL!S857="","*",SP_SUL!S857)</f>
        <v>-</v>
      </c>
      <c r="D860" s="82" t="str">
        <f>IF(SP_SUL!T857="","*",SP_SUL!T857)</f>
        <v>-</v>
      </c>
      <c r="E860" s="82" t="str">
        <f>IF(SP_SUL!D857="","*",SP_SUL!D857)</f>
        <v>*</v>
      </c>
      <c r="F860" s="82" t="str">
        <f>IF(SP_SUL!H857="","*",SP_SUL!H857)</f>
        <v>*</v>
      </c>
      <c r="G860" s="82" t="str">
        <f>IF(SP_SUL!M857="","*",SP_SUL!M857)</f>
        <v>-</v>
      </c>
      <c r="H860" s="115" t="str">
        <f>IF(SP_SUL!K857="","*",SP_SUL!K857)</f>
        <v>*</v>
      </c>
      <c r="I860" s="112" t="str">
        <f>IF(SP_SUL!O857="","*",SP_SUL!O857)</f>
        <v>*</v>
      </c>
      <c r="J860" s="112" t="str">
        <f>IF(SP_SUL!P857="","*",SP_SUL!P857)</f>
        <v>*</v>
      </c>
      <c r="K860" s="82">
        <f>IF(SP_SUL!AK857="","*",SP_SUL!AK857)</f>
        <v>0</v>
      </c>
      <c r="L860" s="82" t="str">
        <f>IF(SP_SUL!AM857="","*",SP_SUL!AM857)</f>
        <v>-</v>
      </c>
      <c r="M860" s="82">
        <f>IF(SP_SUL!AP857="","*",SP_SUL!AP857)</f>
        <v>0</v>
      </c>
      <c r="N860" s="82" t="str">
        <f>IF(SP_SUL!AM857="","*",SP_SUL!AM857)</f>
        <v>-</v>
      </c>
      <c r="O860" s="109" t="str">
        <f>IF(SP_SUL!BH857="","*",SP_SUL!BH857)</f>
        <v>*</v>
      </c>
      <c r="P860" s="145" t="str">
        <f>IF($A$2=1,IF(SP_SUL!BJ857="","*",SP_SUL!BJ857),IF(SP_SUL!BK857="","*",SP_SUL!BK857))</f>
        <v>*</v>
      </c>
    </row>
    <row r="861" spans="1:16" hidden="1">
      <c r="A861" s="81" t="str">
        <f>IF(SP_SUL!B858="","*",SP_SUL!B858)</f>
        <v>*</v>
      </c>
      <c r="B861" s="82" t="str">
        <f>IF(SP_SUL!X858="","*",SP_SUL!X858)</f>
        <v>*</v>
      </c>
      <c r="C861" s="82" t="str">
        <f>IF(SP_SUL!S858="","*",SP_SUL!S858)</f>
        <v>-</v>
      </c>
      <c r="D861" s="82" t="str">
        <f>IF(SP_SUL!T858="","*",SP_SUL!T858)</f>
        <v>-</v>
      </c>
      <c r="E861" s="82" t="str">
        <f>IF(SP_SUL!D858="","*",SP_SUL!D858)</f>
        <v>*</v>
      </c>
      <c r="F861" s="82" t="str">
        <f>IF(SP_SUL!H858="","*",SP_SUL!H858)</f>
        <v>*</v>
      </c>
      <c r="G861" s="82" t="str">
        <f>IF(SP_SUL!M858="","*",SP_SUL!M858)</f>
        <v>-</v>
      </c>
      <c r="H861" s="115" t="str">
        <f>IF(SP_SUL!K858="","*",SP_SUL!K858)</f>
        <v>*</v>
      </c>
      <c r="I861" s="112" t="str">
        <f>IF(SP_SUL!O858="","*",SP_SUL!O858)</f>
        <v>*</v>
      </c>
      <c r="J861" s="112" t="str">
        <f>IF(SP_SUL!P858="","*",SP_SUL!P858)</f>
        <v>*</v>
      </c>
      <c r="K861" s="82">
        <f>IF(SP_SUL!AK858="","*",SP_SUL!AK858)</f>
        <v>0</v>
      </c>
      <c r="L861" s="82" t="str">
        <f>IF(SP_SUL!AM858="","*",SP_SUL!AM858)</f>
        <v>-</v>
      </c>
      <c r="M861" s="82">
        <f>IF(SP_SUL!AP858="","*",SP_SUL!AP858)</f>
        <v>0</v>
      </c>
      <c r="N861" s="82" t="str">
        <f>IF(SP_SUL!AM858="","*",SP_SUL!AM858)</f>
        <v>-</v>
      </c>
      <c r="O861" s="109" t="str">
        <f>IF(SP_SUL!BH858="","*",SP_SUL!BH858)</f>
        <v>*</v>
      </c>
      <c r="P861" s="145" t="str">
        <f>IF($A$2=1,IF(SP_SUL!BJ858="","*",SP_SUL!BJ858),IF(SP_SUL!BK858="","*",SP_SUL!BK858))</f>
        <v>*</v>
      </c>
    </row>
    <row r="862" spans="1:16" hidden="1">
      <c r="A862" s="81" t="str">
        <f>IF(SP_SUL!B859="","*",SP_SUL!B859)</f>
        <v>*</v>
      </c>
      <c r="B862" s="82" t="str">
        <f>IF(SP_SUL!X859="","*",SP_SUL!X859)</f>
        <v>*</v>
      </c>
      <c r="C862" s="82" t="str">
        <f>IF(SP_SUL!S859="","*",SP_SUL!S859)</f>
        <v>-</v>
      </c>
      <c r="D862" s="82" t="str">
        <f>IF(SP_SUL!T859="","*",SP_SUL!T859)</f>
        <v>-</v>
      </c>
      <c r="E862" s="82" t="str">
        <f>IF(SP_SUL!D859="","*",SP_SUL!D859)</f>
        <v>*</v>
      </c>
      <c r="F862" s="82" t="str">
        <f>IF(SP_SUL!H859="","*",SP_SUL!H859)</f>
        <v>*</v>
      </c>
      <c r="G862" s="82" t="str">
        <f>IF(SP_SUL!M859="","*",SP_SUL!M859)</f>
        <v>-</v>
      </c>
      <c r="H862" s="115" t="str">
        <f>IF(SP_SUL!K859="","*",SP_SUL!K859)</f>
        <v>*</v>
      </c>
      <c r="I862" s="112" t="str">
        <f>IF(SP_SUL!O859="","*",SP_SUL!O859)</f>
        <v>*</v>
      </c>
      <c r="J862" s="112" t="str">
        <f>IF(SP_SUL!P859="","*",SP_SUL!P859)</f>
        <v>*</v>
      </c>
      <c r="K862" s="82">
        <f>IF(SP_SUL!AK859="","*",SP_SUL!AK859)</f>
        <v>0</v>
      </c>
      <c r="L862" s="82" t="str">
        <f>IF(SP_SUL!AM859="","*",SP_SUL!AM859)</f>
        <v>-</v>
      </c>
      <c r="M862" s="82">
        <f>IF(SP_SUL!AP859="","*",SP_SUL!AP859)</f>
        <v>0</v>
      </c>
      <c r="N862" s="82" t="str">
        <f>IF(SP_SUL!AM859="","*",SP_SUL!AM859)</f>
        <v>-</v>
      </c>
      <c r="O862" s="109" t="str">
        <f>IF(SP_SUL!BH859="","*",SP_SUL!BH859)</f>
        <v>*</v>
      </c>
      <c r="P862" s="145" t="str">
        <f>IF($A$2=1,IF(SP_SUL!BJ859="","*",SP_SUL!BJ859),IF(SP_SUL!BK859="","*",SP_SUL!BK859))</f>
        <v>*</v>
      </c>
    </row>
    <row r="863" spans="1:16" hidden="1">
      <c r="A863" s="81" t="str">
        <f>IF(SP_SUL!B860="","*",SP_SUL!B860)</f>
        <v>*</v>
      </c>
      <c r="B863" s="82" t="str">
        <f>IF(SP_SUL!X860="","*",SP_SUL!X860)</f>
        <v>*</v>
      </c>
      <c r="C863" s="82" t="str">
        <f>IF(SP_SUL!S860="","*",SP_SUL!S860)</f>
        <v>-</v>
      </c>
      <c r="D863" s="82" t="str">
        <f>IF(SP_SUL!T860="","*",SP_SUL!T860)</f>
        <v>-</v>
      </c>
      <c r="E863" s="82" t="str">
        <f>IF(SP_SUL!D860="","*",SP_SUL!D860)</f>
        <v>*</v>
      </c>
      <c r="F863" s="82" t="str">
        <f>IF(SP_SUL!H860="","*",SP_SUL!H860)</f>
        <v>*</v>
      </c>
      <c r="G863" s="82" t="str">
        <f>IF(SP_SUL!M860="","*",SP_SUL!M860)</f>
        <v>-</v>
      </c>
      <c r="H863" s="115" t="str">
        <f>IF(SP_SUL!K860="","*",SP_SUL!K860)</f>
        <v>*</v>
      </c>
      <c r="I863" s="112" t="str">
        <f>IF(SP_SUL!O860="","*",SP_SUL!O860)</f>
        <v>*</v>
      </c>
      <c r="J863" s="112" t="str">
        <f>IF(SP_SUL!P860="","*",SP_SUL!P860)</f>
        <v>*</v>
      </c>
      <c r="K863" s="82">
        <f>IF(SP_SUL!AK860="","*",SP_SUL!AK860)</f>
        <v>0</v>
      </c>
      <c r="L863" s="82" t="str">
        <f>IF(SP_SUL!AM860="","*",SP_SUL!AM860)</f>
        <v>-</v>
      </c>
      <c r="M863" s="82">
        <f>IF(SP_SUL!AP860="","*",SP_SUL!AP860)</f>
        <v>0</v>
      </c>
      <c r="N863" s="82" t="str">
        <f>IF(SP_SUL!AM860="","*",SP_SUL!AM860)</f>
        <v>-</v>
      </c>
      <c r="O863" s="109" t="str">
        <f>IF(SP_SUL!BH860="","*",SP_SUL!BH860)</f>
        <v>*</v>
      </c>
      <c r="P863" s="145" t="str">
        <f>IF($A$2=1,IF(SP_SUL!BJ860="","*",SP_SUL!BJ860),IF(SP_SUL!BK860="","*",SP_SUL!BK860))</f>
        <v>*</v>
      </c>
    </row>
    <row r="864" spans="1:16" hidden="1">
      <c r="A864" s="81" t="str">
        <f>IF(SP_SUL!B861="","*",SP_SUL!B861)</f>
        <v>*</v>
      </c>
      <c r="B864" s="82" t="str">
        <f>IF(SP_SUL!X861="","*",SP_SUL!X861)</f>
        <v>*</v>
      </c>
      <c r="C864" s="82" t="str">
        <f>IF(SP_SUL!S861="","*",SP_SUL!S861)</f>
        <v>-</v>
      </c>
      <c r="D864" s="82" t="str">
        <f>IF(SP_SUL!T861="","*",SP_SUL!T861)</f>
        <v>-</v>
      </c>
      <c r="E864" s="82" t="str">
        <f>IF(SP_SUL!D861="","*",SP_SUL!D861)</f>
        <v>*</v>
      </c>
      <c r="F864" s="82" t="str">
        <f>IF(SP_SUL!H861="","*",SP_SUL!H861)</f>
        <v>*</v>
      </c>
      <c r="G864" s="82" t="str">
        <f>IF(SP_SUL!M861="","*",SP_SUL!M861)</f>
        <v>-</v>
      </c>
      <c r="H864" s="115" t="str">
        <f>IF(SP_SUL!K861="","*",SP_SUL!K861)</f>
        <v>*</v>
      </c>
      <c r="I864" s="112" t="str">
        <f>IF(SP_SUL!O861="","*",SP_SUL!O861)</f>
        <v>*</v>
      </c>
      <c r="J864" s="112" t="str">
        <f>IF(SP_SUL!P861="","*",SP_SUL!P861)</f>
        <v>*</v>
      </c>
      <c r="K864" s="82">
        <f>IF(SP_SUL!AK861="","*",SP_SUL!AK861)</f>
        <v>0</v>
      </c>
      <c r="L864" s="82" t="str">
        <f>IF(SP_SUL!AM861="","*",SP_SUL!AM861)</f>
        <v>-</v>
      </c>
      <c r="M864" s="82">
        <f>IF(SP_SUL!AP861="","*",SP_SUL!AP861)</f>
        <v>0</v>
      </c>
      <c r="N864" s="82" t="str">
        <f>IF(SP_SUL!AM861="","*",SP_SUL!AM861)</f>
        <v>-</v>
      </c>
      <c r="O864" s="109" t="str">
        <f>IF(SP_SUL!BH861="","*",SP_SUL!BH861)</f>
        <v>*</v>
      </c>
      <c r="P864" s="145" t="str">
        <f>IF($A$2=1,IF(SP_SUL!BJ861="","*",SP_SUL!BJ861),IF(SP_SUL!BK861="","*",SP_SUL!BK861))</f>
        <v>*</v>
      </c>
    </row>
    <row r="865" spans="1:16" hidden="1">
      <c r="A865" s="81" t="str">
        <f>IF(SP_SUL!B862="","*",SP_SUL!B862)</f>
        <v>*</v>
      </c>
      <c r="B865" s="82" t="str">
        <f>IF(SP_SUL!X862="","*",SP_SUL!X862)</f>
        <v>*</v>
      </c>
      <c r="C865" s="82" t="str">
        <f>IF(SP_SUL!S862="","*",SP_SUL!S862)</f>
        <v>-</v>
      </c>
      <c r="D865" s="82" t="str">
        <f>IF(SP_SUL!T862="","*",SP_SUL!T862)</f>
        <v>-</v>
      </c>
      <c r="E865" s="82" t="str">
        <f>IF(SP_SUL!D862="","*",SP_SUL!D862)</f>
        <v>*</v>
      </c>
      <c r="F865" s="82" t="str">
        <f>IF(SP_SUL!H862="","*",SP_SUL!H862)</f>
        <v>*</v>
      </c>
      <c r="G865" s="82" t="str">
        <f>IF(SP_SUL!M862="","*",SP_SUL!M862)</f>
        <v>-</v>
      </c>
      <c r="H865" s="115" t="str">
        <f>IF(SP_SUL!K862="","*",SP_SUL!K862)</f>
        <v>*</v>
      </c>
      <c r="I865" s="112" t="str">
        <f>IF(SP_SUL!O862="","*",SP_SUL!O862)</f>
        <v>*</v>
      </c>
      <c r="J865" s="112" t="str">
        <f>IF(SP_SUL!P862="","*",SP_SUL!P862)</f>
        <v>*</v>
      </c>
      <c r="K865" s="82">
        <f>IF(SP_SUL!AK862="","*",SP_SUL!AK862)</f>
        <v>0</v>
      </c>
      <c r="L865" s="82" t="str">
        <f>IF(SP_SUL!AM862="","*",SP_SUL!AM862)</f>
        <v>-</v>
      </c>
      <c r="M865" s="82">
        <f>IF(SP_SUL!AP862="","*",SP_SUL!AP862)</f>
        <v>0</v>
      </c>
      <c r="N865" s="82" t="str">
        <f>IF(SP_SUL!AM862="","*",SP_SUL!AM862)</f>
        <v>-</v>
      </c>
      <c r="O865" s="109" t="str">
        <f>IF(SP_SUL!BH862="","*",SP_SUL!BH862)</f>
        <v>*</v>
      </c>
      <c r="P865" s="145" t="str">
        <f>IF($A$2=1,IF(SP_SUL!BJ862="","*",SP_SUL!BJ862),IF(SP_SUL!BK862="","*",SP_SUL!BK862))</f>
        <v>*</v>
      </c>
    </row>
    <row r="866" spans="1:16" hidden="1">
      <c r="A866" s="81" t="str">
        <f>IF(SP_SUL!B863="","*",SP_SUL!B863)</f>
        <v>*</v>
      </c>
      <c r="B866" s="82" t="str">
        <f>IF(SP_SUL!X863="","*",SP_SUL!X863)</f>
        <v>*</v>
      </c>
      <c r="C866" s="82" t="str">
        <f>IF(SP_SUL!S863="","*",SP_SUL!S863)</f>
        <v>-</v>
      </c>
      <c r="D866" s="82" t="str">
        <f>IF(SP_SUL!T863="","*",SP_SUL!T863)</f>
        <v>-</v>
      </c>
      <c r="E866" s="82" t="str">
        <f>IF(SP_SUL!D863="","*",SP_SUL!D863)</f>
        <v>*</v>
      </c>
      <c r="F866" s="82" t="str">
        <f>IF(SP_SUL!H863="","*",SP_SUL!H863)</f>
        <v>*</v>
      </c>
      <c r="G866" s="82" t="str">
        <f>IF(SP_SUL!M863="","*",SP_SUL!M863)</f>
        <v>-</v>
      </c>
      <c r="H866" s="115" t="str">
        <f>IF(SP_SUL!K863="","*",SP_SUL!K863)</f>
        <v>*</v>
      </c>
      <c r="I866" s="112" t="str">
        <f>IF(SP_SUL!O863="","*",SP_SUL!O863)</f>
        <v>*</v>
      </c>
      <c r="J866" s="112" t="str">
        <f>IF(SP_SUL!P863="","*",SP_SUL!P863)</f>
        <v>*</v>
      </c>
      <c r="K866" s="82">
        <f>IF(SP_SUL!AK863="","*",SP_SUL!AK863)</f>
        <v>0</v>
      </c>
      <c r="L866" s="82" t="str">
        <f>IF(SP_SUL!AM863="","*",SP_SUL!AM863)</f>
        <v>-</v>
      </c>
      <c r="M866" s="82">
        <f>IF(SP_SUL!AP863="","*",SP_SUL!AP863)</f>
        <v>0</v>
      </c>
      <c r="N866" s="82" t="str">
        <f>IF(SP_SUL!AM863="","*",SP_SUL!AM863)</f>
        <v>-</v>
      </c>
      <c r="O866" s="109" t="str">
        <f>IF(SP_SUL!BH863="","*",SP_SUL!BH863)</f>
        <v>*</v>
      </c>
      <c r="P866" s="145" t="str">
        <f>IF($A$2=1,IF(SP_SUL!BJ863="","*",SP_SUL!BJ863),IF(SP_SUL!BK863="","*",SP_SUL!BK863))</f>
        <v>*</v>
      </c>
    </row>
    <row r="867" spans="1:16" hidden="1">
      <c r="A867" s="81" t="str">
        <f>IF(SP_SUL!B864="","*",SP_SUL!B864)</f>
        <v>*</v>
      </c>
      <c r="B867" s="82" t="str">
        <f>IF(SP_SUL!X864="","*",SP_SUL!X864)</f>
        <v>*</v>
      </c>
      <c r="C867" s="82" t="str">
        <f>IF(SP_SUL!S864="","*",SP_SUL!S864)</f>
        <v>-</v>
      </c>
      <c r="D867" s="82" t="str">
        <f>IF(SP_SUL!T864="","*",SP_SUL!T864)</f>
        <v>-</v>
      </c>
      <c r="E867" s="82" t="str">
        <f>IF(SP_SUL!D864="","*",SP_SUL!D864)</f>
        <v>*</v>
      </c>
      <c r="F867" s="82" t="str">
        <f>IF(SP_SUL!H864="","*",SP_SUL!H864)</f>
        <v>*</v>
      </c>
      <c r="G867" s="82" t="str">
        <f>IF(SP_SUL!M864="","*",SP_SUL!M864)</f>
        <v>-</v>
      </c>
      <c r="H867" s="115" t="str">
        <f>IF(SP_SUL!K864="","*",SP_SUL!K864)</f>
        <v>*</v>
      </c>
      <c r="I867" s="112" t="str">
        <f>IF(SP_SUL!O864="","*",SP_SUL!O864)</f>
        <v>*</v>
      </c>
      <c r="J867" s="112" t="str">
        <f>IF(SP_SUL!P864="","*",SP_SUL!P864)</f>
        <v>*</v>
      </c>
      <c r="K867" s="82">
        <f>IF(SP_SUL!AK864="","*",SP_SUL!AK864)</f>
        <v>0</v>
      </c>
      <c r="L867" s="82" t="str">
        <f>IF(SP_SUL!AM864="","*",SP_SUL!AM864)</f>
        <v>-</v>
      </c>
      <c r="M867" s="82">
        <f>IF(SP_SUL!AP864="","*",SP_SUL!AP864)</f>
        <v>0</v>
      </c>
      <c r="N867" s="82" t="str">
        <f>IF(SP_SUL!AM864="","*",SP_SUL!AM864)</f>
        <v>-</v>
      </c>
      <c r="O867" s="109" t="str">
        <f>IF(SP_SUL!BH864="","*",SP_SUL!BH864)</f>
        <v>*</v>
      </c>
      <c r="P867" s="145" t="str">
        <f>IF($A$2=1,IF(SP_SUL!BJ864="","*",SP_SUL!BJ864),IF(SP_SUL!BK864="","*",SP_SUL!BK864))</f>
        <v>*</v>
      </c>
    </row>
    <row r="868" spans="1:16" hidden="1">
      <c r="A868" s="81" t="str">
        <f>IF(SP_SUL!B865="","*",SP_SUL!B865)</f>
        <v>*</v>
      </c>
      <c r="B868" s="82" t="str">
        <f>IF(SP_SUL!X865="","*",SP_SUL!X865)</f>
        <v>*</v>
      </c>
      <c r="C868" s="82" t="str">
        <f>IF(SP_SUL!S865="","*",SP_SUL!S865)</f>
        <v>-</v>
      </c>
      <c r="D868" s="82" t="str">
        <f>IF(SP_SUL!T865="","*",SP_SUL!T865)</f>
        <v>-</v>
      </c>
      <c r="E868" s="82" t="str">
        <f>IF(SP_SUL!D865="","*",SP_SUL!D865)</f>
        <v>*</v>
      </c>
      <c r="F868" s="82" t="str">
        <f>IF(SP_SUL!H865="","*",SP_SUL!H865)</f>
        <v>*</v>
      </c>
      <c r="G868" s="82" t="str">
        <f>IF(SP_SUL!M865="","*",SP_SUL!M865)</f>
        <v>-</v>
      </c>
      <c r="H868" s="115" t="str">
        <f>IF(SP_SUL!K865="","*",SP_SUL!K865)</f>
        <v>*</v>
      </c>
      <c r="I868" s="112" t="str">
        <f>IF(SP_SUL!O865="","*",SP_SUL!O865)</f>
        <v>*</v>
      </c>
      <c r="J868" s="112" t="str">
        <f>IF(SP_SUL!P865="","*",SP_SUL!P865)</f>
        <v>*</v>
      </c>
      <c r="K868" s="82">
        <f>IF(SP_SUL!AK865="","*",SP_SUL!AK865)</f>
        <v>0</v>
      </c>
      <c r="L868" s="82" t="str">
        <f>IF(SP_SUL!AM865="","*",SP_SUL!AM865)</f>
        <v>-</v>
      </c>
      <c r="M868" s="82">
        <f>IF(SP_SUL!AP865="","*",SP_SUL!AP865)</f>
        <v>0</v>
      </c>
      <c r="N868" s="82" t="str">
        <f>IF(SP_SUL!AM865="","*",SP_SUL!AM865)</f>
        <v>-</v>
      </c>
      <c r="O868" s="109" t="str">
        <f>IF(SP_SUL!BH865="","*",SP_SUL!BH865)</f>
        <v>*</v>
      </c>
      <c r="P868" s="145" t="str">
        <f>IF($A$2=1,IF(SP_SUL!BJ865="","*",SP_SUL!BJ865),IF(SP_SUL!BK865="","*",SP_SUL!BK865))</f>
        <v>*</v>
      </c>
    </row>
    <row r="869" spans="1:16" hidden="1">
      <c r="A869" s="81" t="str">
        <f>IF(SP_SUL!B866="","*",SP_SUL!B866)</f>
        <v>*</v>
      </c>
      <c r="B869" s="82" t="str">
        <f>IF(SP_SUL!X866="","*",SP_SUL!X866)</f>
        <v>*</v>
      </c>
      <c r="C869" s="82" t="str">
        <f>IF(SP_SUL!S866="","*",SP_SUL!S866)</f>
        <v>-</v>
      </c>
      <c r="D869" s="82" t="str">
        <f>IF(SP_SUL!T866="","*",SP_SUL!T866)</f>
        <v>-</v>
      </c>
      <c r="E869" s="82" t="str">
        <f>IF(SP_SUL!D866="","*",SP_SUL!D866)</f>
        <v>*</v>
      </c>
      <c r="F869" s="82" t="str">
        <f>IF(SP_SUL!H866="","*",SP_SUL!H866)</f>
        <v>*</v>
      </c>
      <c r="G869" s="82" t="str">
        <f>IF(SP_SUL!M866="","*",SP_SUL!M866)</f>
        <v>-</v>
      </c>
      <c r="H869" s="115" t="str">
        <f>IF(SP_SUL!K866="","*",SP_SUL!K866)</f>
        <v>*</v>
      </c>
      <c r="I869" s="112" t="str">
        <f>IF(SP_SUL!O866="","*",SP_SUL!O866)</f>
        <v>*</v>
      </c>
      <c r="J869" s="112" t="str">
        <f>IF(SP_SUL!P866="","*",SP_SUL!P866)</f>
        <v>*</v>
      </c>
      <c r="K869" s="82">
        <f>IF(SP_SUL!AK866="","*",SP_SUL!AK866)</f>
        <v>0</v>
      </c>
      <c r="L869" s="82" t="str">
        <f>IF(SP_SUL!AM866="","*",SP_SUL!AM866)</f>
        <v>-</v>
      </c>
      <c r="M869" s="82">
        <f>IF(SP_SUL!AP866="","*",SP_SUL!AP866)</f>
        <v>0</v>
      </c>
      <c r="N869" s="82" t="str">
        <f>IF(SP_SUL!AM866="","*",SP_SUL!AM866)</f>
        <v>-</v>
      </c>
      <c r="O869" s="109" t="str">
        <f>IF(SP_SUL!BH866="","*",SP_SUL!BH866)</f>
        <v>*</v>
      </c>
      <c r="P869" s="145" t="str">
        <f>IF($A$2=1,IF(SP_SUL!BJ866="","*",SP_SUL!BJ866),IF(SP_SUL!BK866="","*",SP_SUL!BK866))</f>
        <v>*</v>
      </c>
    </row>
    <row r="870" spans="1:16" hidden="1">
      <c r="A870" s="81" t="str">
        <f>IF(SP_SUL!B867="","*",SP_SUL!B867)</f>
        <v>*</v>
      </c>
      <c r="B870" s="82" t="str">
        <f>IF(SP_SUL!X867="","*",SP_SUL!X867)</f>
        <v>*</v>
      </c>
      <c r="C870" s="82" t="str">
        <f>IF(SP_SUL!S867="","*",SP_SUL!S867)</f>
        <v>-</v>
      </c>
      <c r="D870" s="82" t="str">
        <f>IF(SP_SUL!T867="","*",SP_SUL!T867)</f>
        <v>-</v>
      </c>
      <c r="E870" s="82" t="str">
        <f>IF(SP_SUL!D867="","*",SP_SUL!D867)</f>
        <v>*</v>
      </c>
      <c r="F870" s="82" t="str">
        <f>IF(SP_SUL!H867="","*",SP_SUL!H867)</f>
        <v>*</v>
      </c>
      <c r="G870" s="82" t="str">
        <f>IF(SP_SUL!M867="","*",SP_SUL!M867)</f>
        <v>-</v>
      </c>
      <c r="H870" s="115" t="str">
        <f>IF(SP_SUL!K867="","*",SP_SUL!K867)</f>
        <v>*</v>
      </c>
      <c r="I870" s="112" t="str">
        <f>IF(SP_SUL!O867="","*",SP_SUL!O867)</f>
        <v>*</v>
      </c>
      <c r="J870" s="112" t="str">
        <f>IF(SP_SUL!P867="","*",SP_SUL!P867)</f>
        <v>*</v>
      </c>
      <c r="K870" s="82">
        <f>IF(SP_SUL!AK867="","*",SP_SUL!AK867)</f>
        <v>0</v>
      </c>
      <c r="L870" s="82" t="str">
        <f>IF(SP_SUL!AM867="","*",SP_SUL!AM867)</f>
        <v>-</v>
      </c>
      <c r="M870" s="82">
        <f>IF(SP_SUL!AP867="","*",SP_SUL!AP867)</f>
        <v>0</v>
      </c>
      <c r="N870" s="82" t="str">
        <f>IF(SP_SUL!AM867="","*",SP_SUL!AM867)</f>
        <v>-</v>
      </c>
      <c r="O870" s="109" t="str">
        <f>IF(SP_SUL!BH867="","*",SP_SUL!BH867)</f>
        <v>*</v>
      </c>
      <c r="P870" s="145" t="str">
        <f>IF($A$2=1,IF(SP_SUL!BJ867="","*",SP_SUL!BJ867),IF(SP_SUL!BK867="","*",SP_SUL!BK867))</f>
        <v>*</v>
      </c>
    </row>
    <row r="871" spans="1:16" hidden="1">
      <c r="A871" s="81" t="str">
        <f>IF(SP_SUL!B868="","*",SP_SUL!B868)</f>
        <v>*</v>
      </c>
      <c r="B871" s="82" t="str">
        <f>IF(SP_SUL!X868="","*",SP_SUL!X868)</f>
        <v>*</v>
      </c>
      <c r="C871" s="82" t="str">
        <f>IF(SP_SUL!S868="","*",SP_SUL!S868)</f>
        <v>-</v>
      </c>
      <c r="D871" s="82" t="str">
        <f>IF(SP_SUL!T868="","*",SP_SUL!T868)</f>
        <v>-</v>
      </c>
      <c r="E871" s="82" t="str">
        <f>IF(SP_SUL!D868="","*",SP_SUL!D868)</f>
        <v>*</v>
      </c>
      <c r="F871" s="82" t="str">
        <f>IF(SP_SUL!H868="","*",SP_SUL!H868)</f>
        <v>*</v>
      </c>
      <c r="G871" s="82" t="str">
        <f>IF(SP_SUL!M868="","*",SP_SUL!M868)</f>
        <v>-</v>
      </c>
      <c r="H871" s="115" t="str">
        <f>IF(SP_SUL!K868="","*",SP_SUL!K868)</f>
        <v>*</v>
      </c>
      <c r="I871" s="112" t="str">
        <f>IF(SP_SUL!O868="","*",SP_SUL!O868)</f>
        <v>*</v>
      </c>
      <c r="J871" s="112" t="str">
        <f>IF(SP_SUL!P868="","*",SP_SUL!P868)</f>
        <v>*</v>
      </c>
      <c r="K871" s="82">
        <f>IF(SP_SUL!AK868="","*",SP_SUL!AK868)</f>
        <v>0</v>
      </c>
      <c r="L871" s="82" t="str">
        <f>IF(SP_SUL!AM868="","*",SP_SUL!AM868)</f>
        <v>-</v>
      </c>
      <c r="M871" s="82">
        <f>IF(SP_SUL!AP868="","*",SP_SUL!AP868)</f>
        <v>0</v>
      </c>
      <c r="N871" s="82" t="str">
        <f>IF(SP_SUL!AM868="","*",SP_SUL!AM868)</f>
        <v>-</v>
      </c>
      <c r="O871" s="109" t="str">
        <f>IF(SP_SUL!BH868="","*",SP_SUL!BH868)</f>
        <v>*</v>
      </c>
      <c r="P871" s="145" t="str">
        <f>IF($A$2=1,IF(SP_SUL!BJ868="","*",SP_SUL!BJ868),IF(SP_SUL!BK868="","*",SP_SUL!BK868))</f>
        <v>*</v>
      </c>
    </row>
    <row r="872" spans="1:16" hidden="1">
      <c r="A872" s="81" t="str">
        <f>IF(SP_SUL!B869="","*",SP_SUL!B869)</f>
        <v>*</v>
      </c>
      <c r="B872" s="82" t="str">
        <f>IF(SP_SUL!X869="","*",SP_SUL!X869)</f>
        <v>*</v>
      </c>
      <c r="C872" s="82" t="str">
        <f>IF(SP_SUL!S869="","*",SP_SUL!S869)</f>
        <v>-</v>
      </c>
      <c r="D872" s="82" t="str">
        <f>IF(SP_SUL!T869="","*",SP_SUL!T869)</f>
        <v>-</v>
      </c>
      <c r="E872" s="82" t="str">
        <f>IF(SP_SUL!D869="","*",SP_SUL!D869)</f>
        <v>*</v>
      </c>
      <c r="F872" s="82" t="str">
        <f>IF(SP_SUL!H869="","*",SP_SUL!H869)</f>
        <v>*</v>
      </c>
      <c r="G872" s="82" t="str">
        <f>IF(SP_SUL!M869="","*",SP_SUL!M869)</f>
        <v>-</v>
      </c>
      <c r="H872" s="115" t="str">
        <f>IF(SP_SUL!K869="","*",SP_SUL!K869)</f>
        <v>*</v>
      </c>
      <c r="I872" s="112" t="str">
        <f>IF(SP_SUL!O869="","*",SP_SUL!O869)</f>
        <v>*</v>
      </c>
      <c r="J872" s="112" t="str">
        <f>IF(SP_SUL!P869="","*",SP_SUL!P869)</f>
        <v>*</v>
      </c>
      <c r="K872" s="82">
        <f>IF(SP_SUL!AK869="","*",SP_SUL!AK869)</f>
        <v>0</v>
      </c>
      <c r="L872" s="82" t="str">
        <f>IF(SP_SUL!AM869="","*",SP_SUL!AM869)</f>
        <v>-</v>
      </c>
      <c r="M872" s="82">
        <f>IF(SP_SUL!AP869="","*",SP_SUL!AP869)</f>
        <v>0</v>
      </c>
      <c r="N872" s="82" t="str">
        <f>IF(SP_SUL!AM869="","*",SP_SUL!AM869)</f>
        <v>-</v>
      </c>
      <c r="O872" s="109" t="str">
        <f>IF(SP_SUL!BH869="","*",SP_SUL!BH869)</f>
        <v>*</v>
      </c>
      <c r="P872" s="145" t="str">
        <f>IF($A$2=1,IF(SP_SUL!BJ869="","*",SP_SUL!BJ869),IF(SP_SUL!BK869="","*",SP_SUL!BK869))</f>
        <v>*</v>
      </c>
    </row>
    <row r="873" spans="1:16" hidden="1">
      <c r="A873" s="81" t="str">
        <f>IF(SP_SUL!B870="","*",SP_SUL!B870)</f>
        <v>*</v>
      </c>
      <c r="B873" s="82" t="str">
        <f>IF(SP_SUL!X870="","*",SP_SUL!X870)</f>
        <v>*</v>
      </c>
      <c r="C873" s="82" t="str">
        <f>IF(SP_SUL!S870="","*",SP_SUL!S870)</f>
        <v>-</v>
      </c>
      <c r="D873" s="82" t="str">
        <f>IF(SP_SUL!T870="","*",SP_SUL!T870)</f>
        <v>-</v>
      </c>
      <c r="E873" s="82" t="str">
        <f>IF(SP_SUL!D870="","*",SP_SUL!D870)</f>
        <v>*</v>
      </c>
      <c r="F873" s="82" t="str">
        <f>IF(SP_SUL!H870="","*",SP_SUL!H870)</f>
        <v>*</v>
      </c>
      <c r="G873" s="82" t="str">
        <f>IF(SP_SUL!M870="","*",SP_SUL!M870)</f>
        <v>-</v>
      </c>
      <c r="H873" s="115" t="str">
        <f>IF(SP_SUL!K870="","*",SP_SUL!K870)</f>
        <v>*</v>
      </c>
      <c r="I873" s="112" t="str">
        <f>IF(SP_SUL!O870="","*",SP_SUL!O870)</f>
        <v>*</v>
      </c>
      <c r="J873" s="112" t="str">
        <f>IF(SP_SUL!P870="","*",SP_SUL!P870)</f>
        <v>*</v>
      </c>
      <c r="K873" s="82">
        <f>IF(SP_SUL!AK870="","*",SP_SUL!AK870)</f>
        <v>0</v>
      </c>
      <c r="L873" s="82" t="str">
        <f>IF(SP_SUL!AM870="","*",SP_SUL!AM870)</f>
        <v>-</v>
      </c>
      <c r="M873" s="82">
        <f>IF(SP_SUL!AP870="","*",SP_SUL!AP870)</f>
        <v>0</v>
      </c>
      <c r="N873" s="82" t="str">
        <f>IF(SP_SUL!AM870="","*",SP_SUL!AM870)</f>
        <v>-</v>
      </c>
      <c r="O873" s="109" t="str">
        <f>IF(SP_SUL!BH870="","*",SP_SUL!BH870)</f>
        <v>*</v>
      </c>
      <c r="P873" s="145" t="str">
        <f>IF($A$2=1,IF(SP_SUL!BJ870="","*",SP_SUL!BJ870),IF(SP_SUL!BK870="","*",SP_SUL!BK870))</f>
        <v>*</v>
      </c>
    </row>
    <row r="874" spans="1:16" hidden="1">
      <c r="A874" s="81" t="str">
        <f>IF(SP_SUL!B871="","*",SP_SUL!B871)</f>
        <v>*</v>
      </c>
      <c r="B874" s="82" t="str">
        <f>IF(SP_SUL!X871="","*",SP_SUL!X871)</f>
        <v>*</v>
      </c>
      <c r="C874" s="82" t="str">
        <f>IF(SP_SUL!S871="","*",SP_SUL!S871)</f>
        <v>-</v>
      </c>
      <c r="D874" s="82" t="str">
        <f>IF(SP_SUL!T871="","*",SP_SUL!T871)</f>
        <v>-</v>
      </c>
      <c r="E874" s="82" t="str">
        <f>IF(SP_SUL!D871="","*",SP_SUL!D871)</f>
        <v>*</v>
      </c>
      <c r="F874" s="82" t="str">
        <f>IF(SP_SUL!H871="","*",SP_SUL!H871)</f>
        <v>*</v>
      </c>
      <c r="G874" s="82" t="str">
        <f>IF(SP_SUL!M871="","*",SP_SUL!M871)</f>
        <v>-</v>
      </c>
      <c r="H874" s="115" t="str">
        <f>IF(SP_SUL!K871="","*",SP_SUL!K871)</f>
        <v>*</v>
      </c>
      <c r="I874" s="112" t="str">
        <f>IF(SP_SUL!O871="","*",SP_SUL!O871)</f>
        <v>*</v>
      </c>
      <c r="J874" s="112" t="str">
        <f>IF(SP_SUL!P871="","*",SP_SUL!P871)</f>
        <v>*</v>
      </c>
      <c r="K874" s="82">
        <f>IF(SP_SUL!AK871="","*",SP_SUL!AK871)</f>
        <v>0</v>
      </c>
      <c r="L874" s="82" t="str">
        <f>IF(SP_SUL!AM871="","*",SP_SUL!AM871)</f>
        <v>-</v>
      </c>
      <c r="M874" s="82">
        <f>IF(SP_SUL!AP871="","*",SP_SUL!AP871)</f>
        <v>0</v>
      </c>
      <c r="N874" s="82" t="str">
        <f>IF(SP_SUL!AM871="","*",SP_SUL!AM871)</f>
        <v>-</v>
      </c>
      <c r="O874" s="109" t="str">
        <f>IF(SP_SUL!BH871="","*",SP_SUL!BH871)</f>
        <v>*</v>
      </c>
      <c r="P874" s="145" t="str">
        <f>IF($A$2=1,IF(SP_SUL!BJ871="","*",SP_SUL!BJ871),IF(SP_SUL!BK871="","*",SP_SUL!BK871))</f>
        <v>*</v>
      </c>
    </row>
    <row r="875" spans="1:16" hidden="1">
      <c r="A875" s="81" t="str">
        <f>IF(SP_SUL!B872="","*",SP_SUL!B872)</f>
        <v>*</v>
      </c>
      <c r="B875" s="82" t="str">
        <f>IF(SP_SUL!X872="","*",SP_SUL!X872)</f>
        <v>*</v>
      </c>
      <c r="C875" s="82" t="str">
        <f>IF(SP_SUL!S872="","*",SP_SUL!S872)</f>
        <v>-</v>
      </c>
      <c r="D875" s="82" t="str">
        <f>IF(SP_SUL!T872="","*",SP_SUL!T872)</f>
        <v>-</v>
      </c>
      <c r="E875" s="82" t="str">
        <f>IF(SP_SUL!D872="","*",SP_SUL!D872)</f>
        <v>*</v>
      </c>
      <c r="F875" s="82" t="str">
        <f>IF(SP_SUL!H872="","*",SP_SUL!H872)</f>
        <v>*</v>
      </c>
      <c r="G875" s="82" t="str">
        <f>IF(SP_SUL!M872="","*",SP_SUL!M872)</f>
        <v>-</v>
      </c>
      <c r="H875" s="115" t="str">
        <f>IF(SP_SUL!K872="","*",SP_SUL!K872)</f>
        <v>*</v>
      </c>
      <c r="I875" s="112" t="str">
        <f>IF(SP_SUL!O872="","*",SP_SUL!O872)</f>
        <v>*</v>
      </c>
      <c r="J875" s="112" t="str">
        <f>IF(SP_SUL!P872="","*",SP_SUL!P872)</f>
        <v>*</v>
      </c>
      <c r="K875" s="82">
        <f>IF(SP_SUL!AK872="","*",SP_SUL!AK872)</f>
        <v>0</v>
      </c>
      <c r="L875" s="82" t="str">
        <f>IF(SP_SUL!AM872="","*",SP_SUL!AM872)</f>
        <v>-</v>
      </c>
      <c r="M875" s="82">
        <f>IF(SP_SUL!AP872="","*",SP_SUL!AP872)</f>
        <v>0</v>
      </c>
      <c r="N875" s="82" t="str">
        <f>IF(SP_SUL!AM872="","*",SP_SUL!AM872)</f>
        <v>-</v>
      </c>
      <c r="O875" s="109" t="str">
        <f>IF(SP_SUL!BH872="","*",SP_SUL!BH872)</f>
        <v>*</v>
      </c>
      <c r="P875" s="145" t="str">
        <f>IF($A$2=1,IF(SP_SUL!BJ872="","*",SP_SUL!BJ872),IF(SP_SUL!BK872="","*",SP_SUL!BK872))</f>
        <v>*</v>
      </c>
    </row>
    <row r="876" spans="1:16" hidden="1">
      <c r="A876" s="81" t="str">
        <f>IF(SP_SUL!B873="","*",SP_SUL!B873)</f>
        <v>*</v>
      </c>
      <c r="B876" s="82" t="str">
        <f>IF(SP_SUL!X873="","*",SP_SUL!X873)</f>
        <v>*</v>
      </c>
      <c r="C876" s="82" t="str">
        <f>IF(SP_SUL!S873="","*",SP_SUL!S873)</f>
        <v>-</v>
      </c>
      <c r="D876" s="82" t="str">
        <f>IF(SP_SUL!T873="","*",SP_SUL!T873)</f>
        <v>-</v>
      </c>
      <c r="E876" s="82" t="str">
        <f>IF(SP_SUL!D873="","*",SP_SUL!D873)</f>
        <v>*</v>
      </c>
      <c r="F876" s="82" t="str">
        <f>IF(SP_SUL!H873="","*",SP_SUL!H873)</f>
        <v>*</v>
      </c>
      <c r="G876" s="82" t="str">
        <f>IF(SP_SUL!M873="","*",SP_SUL!M873)</f>
        <v>-</v>
      </c>
      <c r="H876" s="115" t="str">
        <f>IF(SP_SUL!K873="","*",SP_SUL!K873)</f>
        <v>*</v>
      </c>
      <c r="I876" s="112" t="str">
        <f>IF(SP_SUL!O873="","*",SP_SUL!O873)</f>
        <v>*</v>
      </c>
      <c r="J876" s="112" t="str">
        <f>IF(SP_SUL!P873="","*",SP_SUL!P873)</f>
        <v>*</v>
      </c>
      <c r="K876" s="82">
        <f>IF(SP_SUL!AK873="","*",SP_SUL!AK873)</f>
        <v>0</v>
      </c>
      <c r="L876" s="82" t="str">
        <f>IF(SP_SUL!AM873="","*",SP_SUL!AM873)</f>
        <v>-</v>
      </c>
      <c r="M876" s="82">
        <f>IF(SP_SUL!AP873="","*",SP_SUL!AP873)</f>
        <v>0</v>
      </c>
      <c r="N876" s="82" t="str">
        <f>IF(SP_SUL!AM873="","*",SP_SUL!AM873)</f>
        <v>-</v>
      </c>
      <c r="O876" s="109" t="str">
        <f>IF(SP_SUL!BH873="","*",SP_SUL!BH873)</f>
        <v>*</v>
      </c>
      <c r="P876" s="145" t="str">
        <f>IF($A$2=1,IF(SP_SUL!BJ873="","*",SP_SUL!BJ873),IF(SP_SUL!BK873="","*",SP_SUL!BK873))</f>
        <v>*</v>
      </c>
    </row>
    <row r="877" spans="1:16" hidden="1">
      <c r="A877" s="81" t="str">
        <f>IF(SP_SUL!B874="","*",SP_SUL!B874)</f>
        <v>*</v>
      </c>
      <c r="B877" s="82" t="str">
        <f>IF(SP_SUL!X874="","*",SP_SUL!X874)</f>
        <v>*</v>
      </c>
      <c r="C877" s="82" t="str">
        <f>IF(SP_SUL!S874="","*",SP_SUL!S874)</f>
        <v>-</v>
      </c>
      <c r="D877" s="82" t="str">
        <f>IF(SP_SUL!T874="","*",SP_SUL!T874)</f>
        <v>-</v>
      </c>
      <c r="E877" s="82" t="str">
        <f>IF(SP_SUL!D874="","*",SP_SUL!D874)</f>
        <v>*</v>
      </c>
      <c r="F877" s="82" t="str">
        <f>IF(SP_SUL!H874="","*",SP_SUL!H874)</f>
        <v>*</v>
      </c>
      <c r="G877" s="82" t="str">
        <f>IF(SP_SUL!M874="","*",SP_SUL!M874)</f>
        <v>-</v>
      </c>
      <c r="H877" s="115" t="str">
        <f>IF(SP_SUL!K874="","*",SP_SUL!K874)</f>
        <v>*</v>
      </c>
      <c r="I877" s="112" t="str">
        <f>IF(SP_SUL!O874="","*",SP_SUL!O874)</f>
        <v>*</v>
      </c>
      <c r="J877" s="112" t="str">
        <f>IF(SP_SUL!P874="","*",SP_SUL!P874)</f>
        <v>*</v>
      </c>
      <c r="K877" s="82">
        <f>IF(SP_SUL!AK874="","*",SP_SUL!AK874)</f>
        <v>0</v>
      </c>
      <c r="L877" s="82" t="str">
        <f>IF(SP_SUL!AM874="","*",SP_SUL!AM874)</f>
        <v>-</v>
      </c>
      <c r="M877" s="82">
        <f>IF(SP_SUL!AP874="","*",SP_SUL!AP874)</f>
        <v>0</v>
      </c>
      <c r="N877" s="82" t="str">
        <f>IF(SP_SUL!AM874="","*",SP_SUL!AM874)</f>
        <v>-</v>
      </c>
      <c r="O877" s="109" t="str">
        <f>IF(SP_SUL!BH874="","*",SP_SUL!BH874)</f>
        <v>*</v>
      </c>
      <c r="P877" s="145" t="str">
        <f>IF($A$2=1,IF(SP_SUL!BJ874="","*",SP_SUL!BJ874),IF(SP_SUL!BK874="","*",SP_SUL!BK874))</f>
        <v>*</v>
      </c>
    </row>
    <row r="878" spans="1:16" hidden="1">
      <c r="A878" s="81" t="str">
        <f>IF(SP_SUL!B875="","*",SP_SUL!B875)</f>
        <v>*</v>
      </c>
      <c r="B878" s="82" t="str">
        <f>IF(SP_SUL!X875="","*",SP_SUL!X875)</f>
        <v>*</v>
      </c>
      <c r="C878" s="82" t="str">
        <f>IF(SP_SUL!S875="","*",SP_SUL!S875)</f>
        <v>-</v>
      </c>
      <c r="D878" s="82" t="str">
        <f>IF(SP_SUL!T875="","*",SP_SUL!T875)</f>
        <v>-</v>
      </c>
      <c r="E878" s="82" t="str">
        <f>IF(SP_SUL!D875="","*",SP_SUL!D875)</f>
        <v>*</v>
      </c>
      <c r="F878" s="82" t="str">
        <f>IF(SP_SUL!H875="","*",SP_SUL!H875)</f>
        <v>*</v>
      </c>
      <c r="G878" s="82" t="str">
        <f>IF(SP_SUL!M875="","*",SP_SUL!M875)</f>
        <v>-</v>
      </c>
      <c r="H878" s="115" t="str">
        <f>IF(SP_SUL!K875="","*",SP_SUL!K875)</f>
        <v>*</v>
      </c>
      <c r="I878" s="112" t="str">
        <f>IF(SP_SUL!O875="","*",SP_SUL!O875)</f>
        <v>*</v>
      </c>
      <c r="J878" s="112" t="str">
        <f>IF(SP_SUL!P875="","*",SP_SUL!P875)</f>
        <v>*</v>
      </c>
      <c r="K878" s="82">
        <f>IF(SP_SUL!AK875="","*",SP_SUL!AK875)</f>
        <v>0</v>
      </c>
      <c r="L878" s="82" t="str">
        <f>IF(SP_SUL!AM875="","*",SP_SUL!AM875)</f>
        <v>-</v>
      </c>
      <c r="M878" s="82">
        <f>IF(SP_SUL!AP875="","*",SP_SUL!AP875)</f>
        <v>0</v>
      </c>
      <c r="N878" s="82" t="str">
        <f>IF(SP_SUL!AM875="","*",SP_SUL!AM875)</f>
        <v>-</v>
      </c>
      <c r="O878" s="109" t="str">
        <f>IF(SP_SUL!BH875="","*",SP_SUL!BH875)</f>
        <v>*</v>
      </c>
      <c r="P878" s="145" t="str">
        <f>IF($A$2=1,IF(SP_SUL!BJ875="","*",SP_SUL!BJ875),IF(SP_SUL!BK875="","*",SP_SUL!BK875))</f>
        <v>*</v>
      </c>
    </row>
    <row r="879" spans="1:16" hidden="1">
      <c r="A879" s="81" t="str">
        <f>IF(SP_SUL!B876="","*",SP_SUL!B876)</f>
        <v>*</v>
      </c>
      <c r="B879" s="82" t="str">
        <f>IF(SP_SUL!X876="","*",SP_SUL!X876)</f>
        <v>*</v>
      </c>
      <c r="C879" s="82" t="str">
        <f>IF(SP_SUL!S876="","*",SP_SUL!S876)</f>
        <v>-</v>
      </c>
      <c r="D879" s="82" t="str">
        <f>IF(SP_SUL!T876="","*",SP_SUL!T876)</f>
        <v>-</v>
      </c>
      <c r="E879" s="82" t="str">
        <f>IF(SP_SUL!D876="","*",SP_SUL!D876)</f>
        <v>*</v>
      </c>
      <c r="F879" s="82" t="str">
        <f>IF(SP_SUL!H876="","*",SP_SUL!H876)</f>
        <v>*</v>
      </c>
      <c r="G879" s="82" t="str">
        <f>IF(SP_SUL!M876="","*",SP_SUL!M876)</f>
        <v>-</v>
      </c>
      <c r="H879" s="115" t="str">
        <f>IF(SP_SUL!K876="","*",SP_SUL!K876)</f>
        <v>*</v>
      </c>
      <c r="I879" s="112" t="str">
        <f>IF(SP_SUL!O876="","*",SP_SUL!O876)</f>
        <v>*</v>
      </c>
      <c r="J879" s="112" t="str">
        <f>IF(SP_SUL!P876="","*",SP_SUL!P876)</f>
        <v>*</v>
      </c>
      <c r="K879" s="82">
        <f>IF(SP_SUL!AK876="","*",SP_SUL!AK876)</f>
        <v>0</v>
      </c>
      <c r="L879" s="82" t="str">
        <f>IF(SP_SUL!AM876="","*",SP_SUL!AM876)</f>
        <v>-</v>
      </c>
      <c r="M879" s="82">
        <f>IF(SP_SUL!AP876="","*",SP_SUL!AP876)</f>
        <v>0</v>
      </c>
      <c r="N879" s="82" t="str">
        <f>IF(SP_SUL!AM876="","*",SP_SUL!AM876)</f>
        <v>-</v>
      </c>
      <c r="O879" s="109" t="str">
        <f>IF(SP_SUL!BH876="","*",SP_SUL!BH876)</f>
        <v>*</v>
      </c>
      <c r="P879" s="145" t="str">
        <f>IF($A$2=1,IF(SP_SUL!BJ876="","*",SP_SUL!BJ876),IF(SP_SUL!BK876="","*",SP_SUL!BK876))</f>
        <v>*</v>
      </c>
    </row>
    <row r="880" spans="1:16" hidden="1">
      <c r="A880" s="81" t="str">
        <f>IF(SP_SUL!B877="","*",SP_SUL!B877)</f>
        <v>*</v>
      </c>
      <c r="B880" s="82" t="str">
        <f>IF(SP_SUL!X877="","*",SP_SUL!X877)</f>
        <v>*</v>
      </c>
      <c r="C880" s="82" t="str">
        <f>IF(SP_SUL!S877="","*",SP_SUL!S877)</f>
        <v>-</v>
      </c>
      <c r="D880" s="82" t="str">
        <f>IF(SP_SUL!T877="","*",SP_SUL!T877)</f>
        <v>-</v>
      </c>
      <c r="E880" s="82" t="str">
        <f>IF(SP_SUL!D877="","*",SP_SUL!D877)</f>
        <v>*</v>
      </c>
      <c r="F880" s="82" t="str">
        <f>IF(SP_SUL!H877="","*",SP_SUL!H877)</f>
        <v>*</v>
      </c>
      <c r="G880" s="82" t="str">
        <f>IF(SP_SUL!M877="","*",SP_SUL!M877)</f>
        <v>-</v>
      </c>
      <c r="H880" s="115" t="str">
        <f>IF(SP_SUL!K877="","*",SP_SUL!K877)</f>
        <v>*</v>
      </c>
      <c r="I880" s="112" t="str">
        <f>IF(SP_SUL!O877="","*",SP_SUL!O877)</f>
        <v>*</v>
      </c>
      <c r="J880" s="112" t="str">
        <f>IF(SP_SUL!P877="","*",SP_SUL!P877)</f>
        <v>*</v>
      </c>
      <c r="K880" s="82">
        <f>IF(SP_SUL!AK877="","*",SP_SUL!AK877)</f>
        <v>0</v>
      </c>
      <c r="L880" s="82" t="str">
        <f>IF(SP_SUL!AM877="","*",SP_SUL!AM877)</f>
        <v>-</v>
      </c>
      <c r="M880" s="82">
        <f>IF(SP_SUL!AP877="","*",SP_SUL!AP877)</f>
        <v>0</v>
      </c>
      <c r="N880" s="82" t="str">
        <f>IF(SP_SUL!AM877="","*",SP_SUL!AM877)</f>
        <v>-</v>
      </c>
      <c r="O880" s="109" t="str">
        <f>IF(SP_SUL!BH877="","*",SP_SUL!BH877)</f>
        <v>*</v>
      </c>
      <c r="P880" s="145" t="str">
        <f>IF($A$2=1,IF(SP_SUL!BJ877="","*",SP_SUL!BJ877),IF(SP_SUL!BK877="","*",SP_SUL!BK877))</f>
        <v>*</v>
      </c>
    </row>
    <row r="881" spans="1:16" hidden="1">
      <c r="A881" s="81" t="str">
        <f>IF(SP_SUL!B878="","*",SP_SUL!B878)</f>
        <v>*</v>
      </c>
      <c r="B881" s="82" t="str">
        <f>IF(SP_SUL!X878="","*",SP_SUL!X878)</f>
        <v>*</v>
      </c>
      <c r="C881" s="82" t="str">
        <f>IF(SP_SUL!S878="","*",SP_SUL!S878)</f>
        <v>-</v>
      </c>
      <c r="D881" s="82" t="str">
        <f>IF(SP_SUL!T878="","*",SP_SUL!T878)</f>
        <v>-</v>
      </c>
      <c r="E881" s="82" t="str">
        <f>IF(SP_SUL!D878="","*",SP_SUL!D878)</f>
        <v>*</v>
      </c>
      <c r="F881" s="82" t="str">
        <f>IF(SP_SUL!H878="","*",SP_SUL!H878)</f>
        <v>*</v>
      </c>
      <c r="G881" s="82" t="str">
        <f>IF(SP_SUL!M878="","*",SP_SUL!M878)</f>
        <v>-</v>
      </c>
      <c r="H881" s="115" t="str">
        <f>IF(SP_SUL!K878="","*",SP_SUL!K878)</f>
        <v>*</v>
      </c>
      <c r="I881" s="112" t="str">
        <f>IF(SP_SUL!O878="","*",SP_SUL!O878)</f>
        <v>*</v>
      </c>
      <c r="J881" s="112" t="str">
        <f>IF(SP_SUL!P878="","*",SP_SUL!P878)</f>
        <v>*</v>
      </c>
      <c r="K881" s="82">
        <f>IF(SP_SUL!AK878="","*",SP_SUL!AK878)</f>
        <v>0</v>
      </c>
      <c r="L881" s="82" t="str">
        <f>IF(SP_SUL!AM878="","*",SP_SUL!AM878)</f>
        <v>-</v>
      </c>
      <c r="M881" s="82">
        <f>IF(SP_SUL!AP878="","*",SP_SUL!AP878)</f>
        <v>0</v>
      </c>
      <c r="N881" s="82" t="str">
        <f>IF(SP_SUL!AM878="","*",SP_SUL!AM878)</f>
        <v>-</v>
      </c>
      <c r="O881" s="109" t="str">
        <f>IF(SP_SUL!BH878="","*",SP_SUL!BH878)</f>
        <v>*</v>
      </c>
      <c r="P881" s="145" t="str">
        <f>IF($A$2=1,IF(SP_SUL!BJ878="","*",SP_SUL!BJ878),IF(SP_SUL!BK878="","*",SP_SUL!BK878))</f>
        <v>*</v>
      </c>
    </row>
    <row r="882" spans="1:16" hidden="1">
      <c r="A882" s="81" t="str">
        <f>IF(SP_SUL!B879="","*",SP_SUL!B879)</f>
        <v>*</v>
      </c>
      <c r="B882" s="82" t="str">
        <f>IF(SP_SUL!X879="","*",SP_SUL!X879)</f>
        <v>*</v>
      </c>
      <c r="C882" s="82" t="str">
        <f>IF(SP_SUL!S879="","*",SP_SUL!S879)</f>
        <v>-</v>
      </c>
      <c r="D882" s="82" t="str">
        <f>IF(SP_SUL!T879="","*",SP_SUL!T879)</f>
        <v>-</v>
      </c>
      <c r="E882" s="82" t="str">
        <f>IF(SP_SUL!D879="","*",SP_SUL!D879)</f>
        <v>*</v>
      </c>
      <c r="F882" s="82" t="str">
        <f>IF(SP_SUL!H879="","*",SP_SUL!H879)</f>
        <v>*</v>
      </c>
      <c r="G882" s="82" t="str">
        <f>IF(SP_SUL!M879="","*",SP_SUL!M879)</f>
        <v>-</v>
      </c>
      <c r="H882" s="115" t="str">
        <f>IF(SP_SUL!K879="","*",SP_SUL!K879)</f>
        <v>*</v>
      </c>
      <c r="I882" s="112" t="str">
        <f>IF(SP_SUL!O879="","*",SP_SUL!O879)</f>
        <v>*</v>
      </c>
      <c r="J882" s="112" t="str">
        <f>IF(SP_SUL!P879="","*",SP_SUL!P879)</f>
        <v>*</v>
      </c>
      <c r="K882" s="82">
        <f>IF(SP_SUL!AK879="","*",SP_SUL!AK879)</f>
        <v>0</v>
      </c>
      <c r="L882" s="82" t="str">
        <f>IF(SP_SUL!AM879="","*",SP_SUL!AM879)</f>
        <v>-</v>
      </c>
      <c r="M882" s="82">
        <f>IF(SP_SUL!AP879="","*",SP_SUL!AP879)</f>
        <v>0</v>
      </c>
      <c r="N882" s="82" t="str">
        <f>IF(SP_SUL!AM879="","*",SP_SUL!AM879)</f>
        <v>-</v>
      </c>
      <c r="O882" s="109" t="str">
        <f>IF(SP_SUL!BH879="","*",SP_SUL!BH879)</f>
        <v>*</v>
      </c>
      <c r="P882" s="145" t="str">
        <f>IF($A$2=1,IF(SP_SUL!BJ879="","*",SP_SUL!BJ879),IF(SP_SUL!BK879="","*",SP_SUL!BK879))</f>
        <v>*</v>
      </c>
    </row>
    <row r="883" spans="1:16" hidden="1">
      <c r="A883" s="81" t="str">
        <f>IF(SP_SUL!B880="","*",SP_SUL!B880)</f>
        <v>*</v>
      </c>
      <c r="B883" s="82" t="str">
        <f>IF(SP_SUL!X880="","*",SP_SUL!X880)</f>
        <v>*</v>
      </c>
      <c r="C883" s="82" t="str">
        <f>IF(SP_SUL!S880="","*",SP_SUL!S880)</f>
        <v>-</v>
      </c>
      <c r="D883" s="82" t="str">
        <f>IF(SP_SUL!T880="","*",SP_SUL!T880)</f>
        <v>-</v>
      </c>
      <c r="E883" s="82" t="str">
        <f>IF(SP_SUL!D880="","*",SP_SUL!D880)</f>
        <v>*</v>
      </c>
      <c r="F883" s="82" t="str">
        <f>IF(SP_SUL!H880="","*",SP_SUL!H880)</f>
        <v>*</v>
      </c>
      <c r="G883" s="82" t="str">
        <f>IF(SP_SUL!M880="","*",SP_SUL!M880)</f>
        <v>-</v>
      </c>
      <c r="H883" s="115" t="str">
        <f>IF(SP_SUL!K880="","*",SP_SUL!K880)</f>
        <v>*</v>
      </c>
      <c r="I883" s="112" t="str">
        <f>IF(SP_SUL!O880="","*",SP_SUL!O880)</f>
        <v>*</v>
      </c>
      <c r="J883" s="112" t="str">
        <f>IF(SP_SUL!P880="","*",SP_SUL!P880)</f>
        <v>*</v>
      </c>
      <c r="K883" s="82">
        <f>IF(SP_SUL!AK880="","*",SP_SUL!AK880)</f>
        <v>0</v>
      </c>
      <c r="L883" s="82" t="str">
        <f>IF(SP_SUL!AM880="","*",SP_SUL!AM880)</f>
        <v>-</v>
      </c>
      <c r="M883" s="82">
        <f>IF(SP_SUL!AP880="","*",SP_SUL!AP880)</f>
        <v>0</v>
      </c>
      <c r="N883" s="82" t="str">
        <f>IF(SP_SUL!AM880="","*",SP_SUL!AM880)</f>
        <v>-</v>
      </c>
      <c r="O883" s="109" t="str">
        <f>IF(SP_SUL!BH880="","*",SP_SUL!BH880)</f>
        <v>*</v>
      </c>
      <c r="P883" s="145" t="str">
        <f>IF($A$2=1,IF(SP_SUL!BJ880="","*",SP_SUL!BJ880),IF(SP_SUL!BK880="","*",SP_SUL!BK880))</f>
        <v>*</v>
      </c>
    </row>
    <row r="884" spans="1:16" hidden="1">
      <c r="A884" s="81" t="str">
        <f>IF(SP_SUL!B881="","*",SP_SUL!B881)</f>
        <v>*</v>
      </c>
      <c r="B884" s="82" t="str">
        <f>IF(SP_SUL!X881="","*",SP_SUL!X881)</f>
        <v>*</v>
      </c>
      <c r="C884" s="82" t="str">
        <f>IF(SP_SUL!S881="","*",SP_SUL!S881)</f>
        <v>-</v>
      </c>
      <c r="D884" s="82" t="str">
        <f>IF(SP_SUL!T881="","*",SP_SUL!T881)</f>
        <v>-</v>
      </c>
      <c r="E884" s="82" t="str">
        <f>IF(SP_SUL!D881="","*",SP_SUL!D881)</f>
        <v>*</v>
      </c>
      <c r="F884" s="82" t="str">
        <f>IF(SP_SUL!H881="","*",SP_SUL!H881)</f>
        <v>*</v>
      </c>
      <c r="G884" s="82" t="str">
        <f>IF(SP_SUL!M881="","*",SP_SUL!M881)</f>
        <v>-</v>
      </c>
      <c r="H884" s="115" t="str">
        <f>IF(SP_SUL!K881="","*",SP_SUL!K881)</f>
        <v>*</v>
      </c>
      <c r="I884" s="112" t="str">
        <f>IF(SP_SUL!O881="","*",SP_SUL!O881)</f>
        <v>*</v>
      </c>
      <c r="J884" s="112" t="str">
        <f>IF(SP_SUL!P881="","*",SP_SUL!P881)</f>
        <v>*</v>
      </c>
      <c r="K884" s="82">
        <f>IF(SP_SUL!AK881="","*",SP_SUL!AK881)</f>
        <v>0</v>
      </c>
      <c r="L884" s="82" t="str">
        <f>IF(SP_SUL!AM881="","*",SP_SUL!AM881)</f>
        <v>-</v>
      </c>
      <c r="M884" s="82">
        <f>IF(SP_SUL!AP881="","*",SP_SUL!AP881)</f>
        <v>0</v>
      </c>
      <c r="N884" s="82" t="str">
        <f>IF(SP_SUL!AM881="","*",SP_SUL!AM881)</f>
        <v>-</v>
      </c>
      <c r="O884" s="109" t="str">
        <f>IF(SP_SUL!BH881="","*",SP_SUL!BH881)</f>
        <v>*</v>
      </c>
      <c r="P884" s="145" t="str">
        <f>IF($A$2=1,IF(SP_SUL!BJ881="","*",SP_SUL!BJ881),IF(SP_SUL!BK881="","*",SP_SUL!BK881))</f>
        <v>*</v>
      </c>
    </row>
    <row r="885" spans="1:16" hidden="1">
      <c r="A885" s="81" t="str">
        <f>IF(SP_SUL!B882="","*",SP_SUL!B882)</f>
        <v>*</v>
      </c>
      <c r="B885" s="82" t="str">
        <f>IF(SP_SUL!X882="","*",SP_SUL!X882)</f>
        <v>*</v>
      </c>
      <c r="C885" s="82" t="str">
        <f>IF(SP_SUL!S882="","*",SP_SUL!S882)</f>
        <v>-</v>
      </c>
      <c r="D885" s="82" t="str">
        <f>IF(SP_SUL!T882="","*",SP_SUL!T882)</f>
        <v>-</v>
      </c>
      <c r="E885" s="82" t="str">
        <f>IF(SP_SUL!D882="","*",SP_SUL!D882)</f>
        <v>*</v>
      </c>
      <c r="F885" s="82" t="str">
        <f>IF(SP_SUL!H882="","*",SP_SUL!H882)</f>
        <v>*</v>
      </c>
      <c r="G885" s="82" t="str">
        <f>IF(SP_SUL!M882="","*",SP_SUL!M882)</f>
        <v>-</v>
      </c>
      <c r="H885" s="115" t="str">
        <f>IF(SP_SUL!K882="","*",SP_SUL!K882)</f>
        <v>*</v>
      </c>
      <c r="I885" s="112" t="str">
        <f>IF(SP_SUL!O882="","*",SP_SUL!O882)</f>
        <v>*</v>
      </c>
      <c r="J885" s="112" t="str">
        <f>IF(SP_SUL!P882="","*",SP_SUL!P882)</f>
        <v>*</v>
      </c>
      <c r="K885" s="82">
        <f>IF(SP_SUL!AK882="","*",SP_SUL!AK882)</f>
        <v>0</v>
      </c>
      <c r="L885" s="82" t="str">
        <f>IF(SP_SUL!AM882="","*",SP_SUL!AM882)</f>
        <v>-</v>
      </c>
      <c r="M885" s="82">
        <f>IF(SP_SUL!AP882="","*",SP_SUL!AP882)</f>
        <v>0</v>
      </c>
      <c r="N885" s="82" t="str">
        <f>IF(SP_SUL!AM882="","*",SP_SUL!AM882)</f>
        <v>-</v>
      </c>
      <c r="O885" s="109" t="str">
        <f>IF(SP_SUL!BH882="","*",SP_SUL!BH882)</f>
        <v>*</v>
      </c>
      <c r="P885" s="145" t="str">
        <f>IF($A$2=1,IF(SP_SUL!BJ882="","*",SP_SUL!BJ882),IF(SP_SUL!BK882="","*",SP_SUL!BK882))</f>
        <v>*</v>
      </c>
    </row>
    <row r="886" spans="1:16" hidden="1">
      <c r="A886" s="81" t="str">
        <f>IF(SP_SUL!B883="","*",SP_SUL!B883)</f>
        <v>*</v>
      </c>
      <c r="B886" s="82" t="str">
        <f>IF(SP_SUL!X883="","*",SP_SUL!X883)</f>
        <v>*</v>
      </c>
      <c r="C886" s="82" t="str">
        <f>IF(SP_SUL!S883="","*",SP_SUL!S883)</f>
        <v>-</v>
      </c>
      <c r="D886" s="82" t="str">
        <f>IF(SP_SUL!T883="","*",SP_SUL!T883)</f>
        <v>-</v>
      </c>
      <c r="E886" s="82" t="str">
        <f>IF(SP_SUL!D883="","*",SP_SUL!D883)</f>
        <v>*</v>
      </c>
      <c r="F886" s="82" t="str">
        <f>IF(SP_SUL!H883="","*",SP_SUL!H883)</f>
        <v>*</v>
      </c>
      <c r="G886" s="82" t="str">
        <f>IF(SP_SUL!M883="","*",SP_SUL!M883)</f>
        <v>-</v>
      </c>
      <c r="H886" s="115" t="str">
        <f>IF(SP_SUL!K883="","*",SP_SUL!K883)</f>
        <v>*</v>
      </c>
      <c r="I886" s="112" t="str">
        <f>IF(SP_SUL!O883="","*",SP_SUL!O883)</f>
        <v>*</v>
      </c>
      <c r="J886" s="112" t="str">
        <f>IF(SP_SUL!P883="","*",SP_SUL!P883)</f>
        <v>*</v>
      </c>
      <c r="K886" s="82">
        <f>IF(SP_SUL!AK883="","*",SP_SUL!AK883)</f>
        <v>0</v>
      </c>
      <c r="L886" s="82" t="str">
        <f>IF(SP_SUL!AM883="","*",SP_SUL!AM883)</f>
        <v>-</v>
      </c>
      <c r="M886" s="82">
        <f>IF(SP_SUL!AP883="","*",SP_SUL!AP883)</f>
        <v>0</v>
      </c>
      <c r="N886" s="82" t="str">
        <f>IF(SP_SUL!AM883="","*",SP_SUL!AM883)</f>
        <v>-</v>
      </c>
      <c r="O886" s="109" t="str">
        <f>IF(SP_SUL!BH883="","*",SP_SUL!BH883)</f>
        <v>*</v>
      </c>
      <c r="P886" s="145" t="str">
        <f>IF($A$2=1,IF(SP_SUL!BJ883="","*",SP_SUL!BJ883),IF(SP_SUL!BK883="","*",SP_SUL!BK883))</f>
        <v>*</v>
      </c>
    </row>
    <row r="887" spans="1:16" hidden="1">
      <c r="A887" s="81" t="str">
        <f>IF(SP_SUL!B884="","*",SP_SUL!B884)</f>
        <v>*</v>
      </c>
      <c r="B887" s="82" t="str">
        <f>IF(SP_SUL!X884="","*",SP_SUL!X884)</f>
        <v>*</v>
      </c>
      <c r="C887" s="82" t="str">
        <f>IF(SP_SUL!S884="","*",SP_SUL!S884)</f>
        <v>-</v>
      </c>
      <c r="D887" s="82" t="str">
        <f>IF(SP_SUL!T884="","*",SP_SUL!T884)</f>
        <v>-</v>
      </c>
      <c r="E887" s="82" t="str">
        <f>IF(SP_SUL!D884="","*",SP_SUL!D884)</f>
        <v>*</v>
      </c>
      <c r="F887" s="82" t="str">
        <f>IF(SP_SUL!H884="","*",SP_SUL!H884)</f>
        <v>*</v>
      </c>
      <c r="G887" s="82" t="str">
        <f>IF(SP_SUL!M884="","*",SP_SUL!M884)</f>
        <v>-</v>
      </c>
      <c r="H887" s="115" t="str">
        <f>IF(SP_SUL!K884="","*",SP_SUL!K884)</f>
        <v>*</v>
      </c>
      <c r="I887" s="112" t="str">
        <f>IF(SP_SUL!O884="","*",SP_SUL!O884)</f>
        <v>*</v>
      </c>
      <c r="J887" s="112" t="str">
        <f>IF(SP_SUL!P884="","*",SP_SUL!P884)</f>
        <v>*</v>
      </c>
      <c r="K887" s="82">
        <f>IF(SP_SUL!AK884="","*",SP_SUL!AK884)</f>
        <v>0</v>
      </c>
      <c r="L887" s="82" t="str">
        <f>IF(SP_SUL!AM884="","*",SP_SUL!AM884)</f>
        <v>-</v>
      </c>
      <c r="M887" s="82">
        <f>IF(SP_SUL!AP884="","*",SP_SUL!AP884)</f>
        <v>0</v>
      </c>
      <c r="N887" s="82" t="str">
        <f>IF(SP_SUL!AM884="","*",SP_SUL!AM884)</f>
        <v>-</v>
      </c>
      <c r="O887" s="109" t="str">
        <f>IF(SP_SUL!BH884="","*",SP_SUL!BH884)</f>
        <v>*</v>
      </c>
      <c r="P887" s="145" t="str">
        <f>IF($A$2=1,IF(SP_SUL!BJ884="","*",SP_SUL!BJ884),IF(SP_SUL!BK884="","*",SP_SUL!BK884))</f>
        <v>*</v>
      </c>
    </row>
    <row r="888" spans="1:16" hidden="1">
      <c r="A888" s="81" t="str">
        <f>IF(SP_SUL!B885="","*",SP_SUL!B885)</f>
        <v>*</v>
      </c>
      <c r="B888" s="82" t="str">
        <f>IF(SP_SUL!X885="","*",SP_SUL!X885)</f>
        <v>*</v>
      </c>
      <c r="C888" s="82" t="str">
        <f>IF(SP_SUL!S885="","*",SP_SUL!S885)</f>
        <v>-</v>
      </c>
      <c r="D888" s="82" t="str">
        <f>IF(SP_SUL!T885="","*",SP_SUL!T885)</f>
        <v>-</v>
      </c>
      <c r="E888" s="82" t="str">
        <f>IF(SP_SUL!D885="","*",SP_SUL!D885)</f>
        <v>*</v>
      </c>
      <c r="F888" s="82" t="str">
        <f>IF(SP_SUL!H885="","*",SP_SUL!H885)</f>
        <v>*</v>
      </c>
      <c r="G888" s="82" t="str">
        <f>IF(SP_SUL!M885="","*",SP_SUL!M885)</f>
        <v>-</v>
      </c>
      <c r="H888" s="115" t="str">
        <f>IF(SP_SUL!K885="","*",SP_SUL!K885)</f>
        <v>*</v>
      </c>
      <c r="I888" s="112" t="str">
        <f>IF(SP_SUL!O885="","*",SP_SUL!O885)</f>
        <v>*</v>
      </c>
      <c r="J888" s="112" t="str">
        <f>IF(SP_SUL!P885="","*",SP_SUL!P885)</f>
        <v>*</v>
      </c>
      <c r="K888" s="82">
        <f>IF(SP_SUL!AK885="","*",SP_SUL!AK885)</f>
        <v>0</v>
      </c>
      <c r="L888" s="82" t="str">
        <f>IF(SP_SUL!AM885="","*",SP_SUL!AM885)</f>
        <v>-</v>
      </c>
      <c r="M888" s="82">
        <f>IF(SP_SUL!AP885="","*",SP_SUL!AP885)</f>
        <v>0</v>
      </c>
      <c r="N888" s="82" t="str">
        <f>IF(SP_SUL!AM885="","*",SP_SUL!AM885)</f>
        <v>-</v>
      </c>
      <c r="O888" s="109" t="str">
        <f>IF(SP_SUL!BH885="","*",SP_SUL!BH885)</f>
        <v>*</v>
      </c>
      <c r="P888" s="145" t="str">
        <f>IF($A$2=1,IF(SP_SUL!BJ885="","*",SP_SUL!BJ885),IF(SP_SUL!BK885="","*",SP_SUL!BK885))</f>
        <v>*</v>
      </c>
    </row>
    <row r="889" spans="1:16" hidden="1">
      <c r="A889" s="81" t="str">
        <f>IF(SP_SUL!B886="","*",SP_SUL!B886)</f>
        <v>*</v>
      </c>
      <c r="B889" s="82" t="str">
        <f>IF(SP_SUL!X886="","*",SP_SUL!X886)</f>
        <v>*</v>
      </c>
      <c r="C889" s="82" t="str">
        <f>IF(SP_SUL!S886="","*",SP_SUL!S886)</f>
        <v>-</v>
      </c>
      <c r="D889" s="82" t="str">
        <f>IF(SP_SUL!T886="","*",SP_SUL!T886)</f>
        <v>-</v>
      </c>
      <c r="E889" s="82" t="str">
        <f>IF(SP_SUL!D886="","*",SP_SUL!D886)</f>
        <v>*</v>
      </c>
      <c r="F889" s="82" t="str">
        <f>IF(SP_SUL!H886="","*",SP_SUL!H886)</f>
        <v>*</v>
      </c>
      <c r="G889" s="82" t="str">
        <f>IF(SP_SUL!M886="","*",SP_SUL!M886)</f>
        <v>-</v>
      </c>
      <c r="H889" s="115" t="str">
        <f>IF(SP_SUL!K886="","*",SP_SUL!K886)</f>
        <v>*</v>
      </c>
      <c r="I889" s="112" t="str">
        <f>IF(SP_SUL!O886="","*",SP_SUL!O886)</f>
        <v>*</v>
      </c>
      <c r="J889" s="112" t="str">
        <f>IF(SP_SUL!P886="","*",SP_SUL!P886)</f>
        <v>*</v>
      </c>
      <c r="K889" s="82">
        <f>IF(SP_SUL!AK886="","*",SP_SUL!AK886)</f>
        <v>0</v>
      </c>
      <c r="L889" s="82" t="str">
        <f>IF(SP_SUL!AM886="","*",SP_SUL!AM886)</f>
        <v>-</v>
      </c>
      <c r="M889" s="82">
        <f>IF(SP_SUL!AP886="","*",SP_SUL!AP886)</f>
        <v>0</v>
      </c>
      <c r="N889" s="82" t="str">
        <f>IF(SP_SUL!AM886="","*",SP_SUL!AM886)</f>
        <v>-</v>
      </c>
      <c r="O889" s="109" t="str">
        <f>IF(SP_SUL!BH886="","*",SP_SUL!BH886)</f>
        <v>*</v>
      </c>
      <c r="P889" s="145" t="str">
        <f>IF($A$2=1,IF(SP_SUL!BJ886="","*",SP_SUL!BJ886),IF(SP_SUL!BK886="","*",SP_SUL!BK886))</f>
        <v>*</v>
      </c>
    </row>
    <row r="890" spans="1:16" hidden="1">
      <c r="A890" s="81" t="str">
        <f>IF(SP_SUL!B887="","*",SP_SUL!B887)</f>
        <v>*</v>
      </c>
      <c r="B890" s="82" t="str">
        <f>IF(SP_SUL!X887="","*",SP_SUL!X887)</f>
        <v>*</v>
      </c>
      <c r="C890" s="82" t="str">
        <f>IF(SP_SUL!S887="","*",SP_SUL!S887)</f>
        <v>-</v>
      </c>
      <c r="D890" s="82" t="str">
        <f>IF(SP_SUL!T887="","*",SP_SUL!T887)</f>
        <v>-</v>
      </c>
      <c r="E890" s="82" t="str">
        <f>IF(SP_SUL!D887="","*",SP_SUL!D887)</f>
        <v>*</v>
      </c>
      <c r="F890" s="82" t="str">
        <f>IF(SP_SUL!H887="","*",SP_SUL!H887)</f>
        <v>*</v>
      </c>
      <c r="G890" s="82" t="str">
        <f>IF(SP_SUL!M887="","*",SP_SUL!M887)</f>
        <v>-</v>
      </c>
      <c r="H890" s="115" t="str">
        <f>IF(SP_SUL!K887="","*",SP_SUL!K887)</f>
        <v>*</v>
      </c>
      <c r="I890" s="112" t="str">
        <f>IF(SP_SUL!O887="","*",SP_SUL!O887)</f>
        <v>*</v>
      </c>
      <c r="J890" s="112" t="str">
        <f>IF(SP_SUL!P887="","*",SP_SUL!P887)</f>
        <v>*</v>
      </c>
      <c r="K890" s="82">
        <f>IF(SP_SUL!AK887="","*",SP_SUL!AK887)</f>
        <v>0</v>
      </c>
      <c r="L890" s="82" t="str">
        <f>IF(SP_SUL!AM887="","*",SP_SUL!AM887)</f>
        <v>-</v>
      </c>
      <c r="M890" s="82">
        <f>IF(SP_SUL!AP887="","*",SP_SUL!AP887)</f>
        <v>0</v>
      </c>
      <c r="N890" s="82" t="str">
        <f>IF(SP_SUL!AM887="","*",SP_SUL!AM887)</f>
        <v>-</v>
      </c>
      <c r="O890" s="109" t="str">
        <f>IF(SP_SUL!BH887="","*",SP_SUL!BH887)</f>
        <v>*</v>
      </c>
      <c r="P890" s="145" t="str">
        <f>IF($A$2=1,IF(SP_SUL!BJ887="","*",SP_SUL!BJ887),IF(SP_SUL!BK887="","*",SP_SUL!BK887))</f>
        <v>*</v>
      </c>
    </row>
    <row r="891" spans="1:16" hidden="1">
      <c r="A891" s="81" t="str">
        <f>IF(SP_SUL!B888="","*",SP_SUL!B888)</f>
        <v>*</v>
      </c>
      <c r="B891" s="82" t="str">
        <f>IF(SP_SUL!X888="","*",SP_SUL!X888)</f>
        <v>*</v>
      </c>
      <c r="C891" s="82" t="str">
        <f>IF(SP_SUL!S888="","*",SP_SUL!S888)</f>
        <v>-</v>
      </c>
      <c r="D891" s="82" t="str">
        <f>IF(SP_SUL!T888="","*",SP_SUL!T888)</f>
        <v>-</v>
      </c>
      <c r="E891" s="82" t="str">
        <f>IF(SP_SUL!D888="","*",SP_SUL!D888)</f>
        <v>*</v>
      </c>
      <c r="F891" s="82" t="str">
        <f>IF(SP_SUL!H888="","*",SP_SUL!H888)</f>
        <v>*</v>
      </c>
      <c r="G891" s="82" t="str">
        <f>IF(SP_SUL!M888="","*",SP_SUL!M888)</f>
        <v>-</v>
      </c>
      <c r="H891" s="115" t="str">
        <f>IF(SP_SUL!K888="","*",SP_SUL!K888)</f>
        <v>*</v>
      </c>
      <c r="I891" s="112" t="str">
        <f>IF(SP_SUL!O888="","*",SP_SUL!O888)</f>
        <v>*</v>
      </c>
      <c r="J891" s="112" t="str">
        <f>IF(SP_SUL!P888="","*",SP_SUL!P888)</f>
        <v>*</v>
      </c>
      <c r="K891" s="82">
        <f>IF(SP_SUL!AK888="","*",SP_SUL!AK888)</f>
        <v>0</v>
      </c>
      <c r="L891" s="82" t="str">
        <f>IF(SP_SUL!AM888="","*",SP_SUL!AM888)</f>
        <v>-</v>
      </c>
      <c r="M891" s="82">
        <f>IF(SP_SUL!AP888="","*",SP_SUL!AP888)</f>
        <v>0</v>
      </c>
      <c r="N891" s="82" t="str">
        <f>IF(SP_SUL!AM888="","*",SP_SUL!AM888)</f>
        <v>-</v>
      </c>
      <c r="O891" s="109" t="str">
        <f>IF(SP_SUL!BH888="","*",SP_SUL!BH888)</f>
        <v>*</v>
      </c>
      <c r="P891" s="145" t="str">
        <f>IF($A$2=1,IF(SP_SUL!BJ888="","*",SP_SUL!BJ888),IF(SP_SUL!BK888="","*",SP_SUL!BK888))</f>
        <v>*</v>
      </c>
    </row>
    <row r="892" spans="1:16" hidden="1">
      <c r="A892" s="81" t="str">
        <f>IF(SP_SUL!B889="","*",SP_SUL!B889)</f>
        <v>*</v>
      </c>
      <c r="B892" s="82" t="str">
        <f>IF(SP_SUL!X889="","*",SP_SUL!X889)</f>
        <v>*</v>
      </c>
      <c r="C892" s="82" t="str">
        <f>IF(SP_SUL!S889="","*",SP_SUL!S889)</f>
        <v>-</v>
      </c>
      <c r="D892" s="82" t="str">
        <f>IF(SP_SUL!T889="","*",SP_SUL!T889)</f>
        <v>-</v>
      </c>
      <c r="E892" s="82" t="str">
        <f>IF(SP_SUL!D889="","*",SP_SUL!D889)</f>
        <v>*</v>
      </c>
      <c r="F892" s="82" t="str">
        <f>IF(SP_SUL!H889="","*",SP_SUL!H889)</f>
        <v>*</v>
      </c>
      <c r="G892" s="82" t="str">
        <f>IF(SP_SUL!M889="","*",SP_SUL!M889)</f>
        <v>-</v>
      </c>
      <c r="H892" s="115" t="str">
        <f>IF(SP_SUL!K889="","*",SP_SUL!K889)</f>
        <v>*</v>
      </c>
      <c r="I892" s="112" t="str">
        <f>IF(SP_SUL!O889="","*",SP_SUL!O889)</f>
        <v>*</v>
      </c>
      <c r="J892" s="112" t="str">
        <f>IF(SP_SUL!P889="","*",SP_SUL!P889)</f>
        <v>*</v>
      </c>
      <c r="K892" s="82">
        <f>IF(SP_SUL!AK889="","*",SP_SUL!AK889)</f>
        <v>0</v>
      </c>
      <c r="L892" s="82" t="str">
        <f>IF(SP_SUL!AM889="","*",SP_SUL!AM889)</f>
        <v>-</v>
      </c>
      <c r="M892" s="82">
        <f>IF(SP_SUL!AP889="","*",SP_SUL!AP889)</f>
        <v>0</v>
      </c>
      <c r="N892" s="82" t="str">
        <f>IF(SP_SUL!AM889="","*",SP_SUL!AM889)</f>
        <v>-</v>
      </c>
      <c r="O892" s="109" t="str">
        <f>IF(SP_SUL!BH889="","*",SP_SUL!BH889)</f>
        <v>*</v>
      </c>
      <c r="P892" s="145" t="str">
        <f>IF($A$2=1,IF(SP_SUL!BJ889="","*",SP_SUL!BJ889),IF(SP_SUL!BK889="","*",SP_SUL!BK889))</f>
        <v>*</v>
      </c>
    </row>
    <row r="893" spans="1:16" hidden="1">
      <c r="A893" s="81" t="str">
        <f>IF(SP_SUL!B890="","*",SP_SUL!B890)</f>
        <v>*</v>
      </c>
      <c r="B893" s="82" t="str">
        <f>IF(SP_SUL!X890="","*",SP_SUL!X890)</f>
        <v>*</v>
      </c>
      <c r="C893" s="82" t="str">
        <f>IF(SP_SUL!S890="","*",SP_SUL!S890)</f>
        <v>-</v>
      </c>
      <c r="D893" s="82" t="str">
        <f>IF(SP_SUL!T890="","*",SP_SUL!T890)</f>
        <v>-</v>
      </c>
      <c r="E893" s="82" t="str">
        <f>IF(SP_SUL!D890="","*",SP_SUL!D890)</f>
        <v>*</v>
      </c>
      <c r="F893" s="82" t="str">
        <f>IF(SP_SUL!H890="","*",SP_SUL!H890)</f>
        <v>*</v>
      </c>
      <c r="G893" s="82" t="str">
        <f>IF(SP_SUL!M890="","*",SP_SUL!M890)</f>
        <v>-</v>
      </c>
      <c r="H893" s="115" t="str">
        <f>IF(SP_SUL!K890="","*",SP_SUL!K890)</f>
        <v>*</v>
      </c>
      <c r="I893" s="112" t="str">
        <f>IF(SP_SUL!O890="","*",SP_SUL!O890)</f>
        <v>*</v>
      </c>
      <c r="J893" s="112" t="str">
        <f>IF(SP_SUL!P890="","*",SP_SUL!P890)</f>
        <v>*</v>
      </c>
      <c r="K893" s="82">
        <f>IF(SP_SUL!AK890="","*",SP_SUL!AK890)</f>
        <v>0</v>
      </c>
      <c r="L893" s="82" t="str">
        <f>IF(SP_SUL!AM890="","*",SP_SUL!AM890)</f>
        <v>-</v>
      </c>
      <c r="M893" s="82">
        <f>IF(SP_SUL!AP890="","*",SP_SUL!AP890)</f>
        <v>0</v>
      </c>
      <c r="N893" s="82" t="str">
        <f>IF(SP_SUL!AM890="","*",SP_SUL!AM890)</f>
        <v>-</v>
      </c>
      <c r="O893" s="109" t="str">
        <f>IF(SP_SUL!BH890="","*",SP_SUL!BH890)</f>
        <v>*</v>
      </c>
      <c r="P893" s="145" t="str">
        <f>IF($A$2=1,IF(SP_SUL!BJ890="","*",SP_SUL!BJ890),IF(SP_SUL!BK890="","*",SP_SUL!BK890))</f>
        <v>*</v>
      </c>
    </row>
    <row r="894" spans="1:16" hidden="1">
      <c r="A894" s="81" t="str">
        <f>IF(SP_SUL!B891="","*",SP_SUL!B891)</f>
        <v>*</v>
      </c>
      <c r="B894" s="82" t="str">
        <f>IF(SP_SUL!X891="","*",SP_SUL!X891)</f>
        <v>*</v>
      </c>
      <c r="C894" s="82" t="str">
        <f>IF(SP_SUL!S891="","*",SP_SUL!S891)</f>
        <v>-</v>
      </c>
      <c r="D894" s="82" t="str">
        <f>IF(SP_SUL!T891="","*",SP_SUL!T891)</f>
        <v>-</v>
      </c>
      <c r="E894" s="82" t="str">
        <f>IF(SP_SUL!D891="","*",SP_SUL!D891)</f>
        <v>*</v>
      </c>
      <c r="F894" s="82" t="str">
        <f>IF(SP_SUL!H891="","*",SP_SUL!H891)</f>
        <v>*</v>
      </c>
      <c r="G894" s="82" t="str">
        <f>IF(SP_SUL!M891="","*",SP_SUL!M891)</f>
        <v>-</v>
      </c>
      <c r="H894" s="115" t="str">
        <f>IF(SP_SUL!K891="","*",SP_SUL!K891)</f>
        <v>*</v>
      </c>
      <c r="I894" s="112" t="str">
        <f>IF(SP_SUL!O891="","*",SP_SUL!O891)</f>
        <v>*</v>
      </c>
      <c r="J894" s="112" t="str">
        <f>IF(SP_SUL!P891="","*",SP_SUL!P891)</f>
        <v>*</v>
      </c>
      <c r="K894" s="82">
        <f>IF(SP_SUL!AK891="","*",SP_SUL!AK891)</f>
        <v>0</v>
      </c>
      <c r="L894" s="82" t="str">
        <f>IF(SP_SUL!AM891="","*",SP_SUL!AM891)</f>
        <v>-</v>
      </c>
      <c r="M894" s="82">
        <f>IF(SP_SUL!AP891="","*",SP_SUL!AP891)</f>
        <v>0</v>
      </c>
      <c r="N894" s="82" t="str">
        <f>IF(SP_SUL!AM891="","*",SP_SUL!AM891)</f>
        <v>-</v>
      </c>
      <c r="O894" s="109" t="str">
        <f>IF(SP_SUL!BH891="","*",SP_SUL!BH891)</f>
        <v>*</v>
      </c>
      <c r="P894" s="145" t="str">
        <f>IF($A$2=1,IF(SP_SUL!BJ891="","*",SP_SUL!BJ891),IF(SP_SUL!BK891="","*",SP_SUL!BK891))</f>
        <v>*</v>
      </c>
    </row>
    <row r="895" spans="1:16" hidden="1">
      <c r="A895" s="81" t="str">
        <f>IF(SP_SUL!B892="","*",SP_SUL!B892)</f>
        <v>*</v>
      </c>
      <c r="B895" s="82" t="str">
        <f>IF(SP_SUL!X892="","*",SP_SUL!X892)</f>
        <v>*</v>
      </c>
      <c r="C895" s="82" t="str">
        <f>IF(SP_SUL!S892="","*",SP_SUL!S892)</f>
        <v>-</v>
      </c>
      <c r="D895" s="82" t="str">
        <f>IF(SP_SUL!T892="","*",SP_SUL!T892)</f>
        <v>-</v>
      </c>
      <c r="E895" s="82" t="str">
        <f>IF(SP_SUL!D892="","*",SP_SUL!D892)</f>
        <v>*</v>
      </c>
      <c r="F895" s="82" t="str">
        <f>IF(SP_SUL!H892="","*",SP_SUL!H892)</f>
        <v>*</v>
      </c>
      <c r="G895" s="82" t="str">
        <f>IF(SP_SUL!M892="","*",SP_SUL!M892)</f>
        <v>-</v>
      </c>
      <c r="H895" s="115" t="str">
        <f>IF(SP_SUL!K892="","*",SP_SUL!K892)</f>
        <v>*</v>
      </c>
      <c r="I895" s="112" t="str">
        <f>IF(SP_SUL!O892="","*",SP_SUL!O892)</f>
        <v>*</v>
      </c>
      <c r="J895" s="112" t="str">
        <f>IF(SP_SUL!P892="","*",SP_SUL!P892)</f>
        <v>*</v>
      </c>
      <c r="K895" s="82">
        <f>IF(SP_SUL!AK892="","*",SP_SUL!AK892)</f>
        <v>0</v>
      </c>
      <c r="L895" s="82" t="str">
        <f>IF(SP_SUL!AM892="","*",SP_SUL!AM892)</f>
        <v>-</v>
      </c>
      <c r="M895" s="82">
        <f>IF(SP_SUL!AP892="","*",SP_SUL!AP892)</f>
        <v>0</v>
      </c>
      <c r="N895" s="82" t="str">
        <f>IF(SP_SUL!AM892="","*",SP_SUL!AM892)</f>
        <v>-</v>
      </c>
      <c r="O895" s="109" t="str">
        <f>IF(SP_SUL!BH892="","*",SP_SUL!BH892)</f>
        <v>*</v>
      </c>
      <c r="P895" s="145" t="str">
        <f>IF($A$2=1,IF(SP_SUL!BJ892="","*",SP_SUL!BJ892),IF(SP_SUL!BK892="","*",SP_SUL!BK892))</f>
        <v>*</v>
      </c>
    </row>
    <row r="896" spans="1:16" hidden="1">
      <c r="A896" s="81" t="str">
        <f>IF(SP_SUL!B893="","*",SP_SUL!B893)</f>
        <v>*</v>
      </c>
      <c r="B896" s="82" t="str">
        <f>IF(SP_SUL!X893="","*",SP_SUL!X893)</f>
        <v>*</v>
      </c>
      <c r="C896" s="82" t="str">
        <f>IF(SP_SUL!S893="","*",SP_SUL!S893)</f>
        <v>-</v>
      </c>
      <c r="D896" s="82" t="str">
        <f>IF(SP_SUL!T893="","*",SP_SUL!T893)</f>
        <v>-</v>
      </c>
      <c r="E896" s="82" t="str">
        <f>IF(SP_SUL!D893="","*",SP_SUL!D893)</f>
        <v>*</v>
      </c>
      <c r="F896" s="82" t="str">
        <f>IF(SP_SUL!H893="","*",SP_SUL!H893)</f>
        <v>*</v>
      </c>
      <c r="G896" s="82" t="str">
        <f>IF(SP_SUL!M893="","*",SP_SUL!M893)</f>
        <v>-</v>
      </c>
      <c r="H896" s="115" t="str">
        <f>IF(SP_SUL!K893="","*",SP_SUL!K893)</f>
        <v>*</v>
      </c>
      <c r="I896" s="112" t="str">
        <f>IF(SP_SUL!O893="","*",SP_SUL!O893)</f>
        <v>*</v>
      </c>
      <c r="J896" s="112" t="str">
        <f>IF(SP_SUL!P893="","*",SP_SUL!P893)</f>
        <v>*</v>
      </c>
      <c r="K896" s="82">
        <f>IF(SP_SUL!AK893="","*",SP_SUL!AK893)</f>
        <v>0</v>
      </c>
      <c r="L896" s="82" t="str">
        <f>IF(SP_SUL!AM893="","*",SP_SUL!AM893)</f>
        <v>-</v>
      </c>
      <c r="M896" s="82">
        <f>IF(SP_SUL!AP893="","*",SP_SUL!AP893)</f>
        <v>0</v>
      </c>
      <c r="N896" s="82" t="str">
        <f>IF(SP_SUL!AM893="","*",SP_SUL!AM893)</f>
        <v>-</v>
      </c>
      <c r="O896" s="109" t="str">
        <f>IF(SP_SUL!BH893="","*",SP_SUL!BH893)</f>
        <v>*</v>
      </c>
      <c r="P896" s="145" t="str">
        <f>IF($A$2=1,IF(SP_SUL!BJ893="","*",SP_SUL!BJ893),IF(SP_SUL!BK893="","*",SP_SUL!BK893))</f>
        <v>*</v>
      </c>
    </row>
    <row r="897" spans="1:16" hidden="1">
      <c r="A897" s="81" t="str">
        <f>IF(SP_SUL!B894="","*",SP_SUL!B894)</f>
        <v>*</v>
      </c>
      <c r="B897" s="82" t="str">
        <f>IF(SP_SUL!X894="","*",SP_SUL!X894)</f>
        <v>*</v>
      </c>
      <c r="C897" s="82" t="str">
        <f>IF(SP_SUL!S894="","*",SP_SUL!S894)</f>
        <v>-</v>
      </c>
      <c r="D897" s="82" t="str">
        <f>IF(SP_SUL!T894="","*",SP_SUL!T894)</f>
        <v>-</v>
      </c>
      <c r="E897" s="82" t="str">
        <f>IF(SP_SUL!D894="","*",SP_SUL!D894)</f>
        <v>*</v>
      </c>
      <c r="F897" s="82" t="str">
        <f>IF(SP_SUL!H894="","*",SP_SUL!H894)</f>
        <v>*</v>
      </c>
      <c r="G897" s="82" t="str">
        <f>IF(SP_SUL!M894="","*",SP_SUL!M894)</f>
        <v>-</v>
      </c>
      <c r="H897" s="115" t="str">
        <f>IF(SP_SUL!K894="","*",SP_SUL!K894)</f>
        <v>*</v>
      </c>
      <c r="I897" s="112" t="str">
        <f>IF(SP_SUL!O894="","*",SP_SUL!O894)</f>
        <v>*</v>
      </c>
      <c r="J897" s="112" t="str">
        <f>IF(SP_SUL!P894="","*",SP_SUL!P894)</f>
        <v>*</v>
      </c>
      <c r="K897" s="82">
        <f>IF(SP_SUL!AK894="","*",SP_SUL!AK894)</f>
        <v>0</v>
      </c>
      <c r="L897" s="82" t="str">
        <f>IF(SP_SUL!AM894="","*",SP_SUL!AM894)</f>
        <v>-</v>
      </c>
      <c r="M897" s="82">
        <f>IF(SP_SUL!AP894="","*",SP_SUL!AP894)</f>
        <v>0</v>
      </c>
      <c r="N897" s="82" t="str">
        <f>IF(SP_SUL!AM894="","*",SP_SUL!AM894)</f>
        <v>-</v>
      </c>
      <c r="O897" s="109" t="str">
        <f>IF(SP_SUL!BH894="","*",SP_SUL!BH894)</f>
        <v>*</v>
      </c>
      <c r="P897" s="145" t="str">
        <f>IF($A$2=1,IF(SP_SUL!BJ894="","*",SP_SUL!BJ894),IF(SP_SUL!BK894="","*",SP_SUL!BK894))</f>
        <v>*</v>
      </c>
    </row>
    <row r="898" spans="1:16" hidden="1">
      <c r="A898" s="81" t="str">
        <f>IF(SP_SUL!B895="","*",SP_SUL!B895)</f>
        <v>*</v>
      </c>
      <c r="B898" s="82" t="str">
        <f>IF(SP_SUL!X895="","*",SP_SUL!X895)</f>
        <v>*</v>
      </c>
      <c r="C898" s="82" t="str">
        <f>IF(SP_SUL!S895="","*",SP_SUL!S895)</f>
        <v>-</v>
      </c>
      <c r="D898" s="82" t="str">
        <f>IF(SP_SUL!T895="","*",SP_SUL!T895)</f>
        <v>-</v>
      </c>
      <c r="E898" s="82" t="str">
        <f>IF(SP_SUL!D895="","*",SP_SUL!D895)</f>
        <v>*</v>
      </c>
      <c r="F898" s="82" t="str">
        <f>IF(SP_SUL!H895="","*",SP_SUL!H895)</f>
        <v>*</v>
      </c>
      <c r="G898" s="82" t="str">
        <f>IF(SP_SUL!M895="","*",SP_SUL!M895)</f>
        <v>-</v>
      </c>
      <c r="H898" s="115" t="str">
        <f>IF(SP_SUL!K895="","*",SP_SUL!K895)</f>
        <v>*</v>
      </c>
      <c r="I898" s="112" t="str">
        <f>IF(SP_SUL!O895="","*",SP_SUL!O895)</f>
        <v>*</v>
      </c>
      <c r="J898" s="112" t="str">
        <f>IF(SP_SUL!P895="","*",SP_SUL!P895)</f>
        <v>*</v>
      </c>
      <c r="K898" s="82">
        <f>IF(SP_SUL!AK895="","*",SP_SUL!AK895)</f>
        <v>0</v>
      </c>
      <c r="L898" s="82" t="str">
        <f>IF(SP_SUL!AM895="","*",SP_SUL!AM895)</f>
        <v>-</v>
      </c>
      <c r="M898" s="82">
        <f>IF(SP_SUL!AP895="","*",SP_SUL!AP895)</f>
        <v>0</v>
      </c>
      <c r="N898" s="82" t="str">
        <f>IF(SP_SUL!AM895="","*",SP_SUL!AM895)</f>
        <v>-</v>
      </c>
      <c r="O898" s="109" t="str">
        <f>IF(SP_SUL!BH895="","*",SP_SUL!BH895)</f>
        <v>*</v>
      </c>
      <c r="P898" s="145" t="str">
        <f>IF($A$2=1,IF(SP_SUL!BJ895="","*",SP_SUL!BJ895),IF(SP_SUL!BK895="","*",SP_SUL!BK895))</f>
        <v>*</v>
      </c>
    </row>
    <row r="899" spans="1:16" hidden="1">
      <c r="A899" s="81" t="str">
        <f>IF(SP_SUL!B896="","*",SP_SUL!B896)</f>
        <v>*</v>
      </c>
      <c r="B899" s="82" t="str">
        <f>IF(SP_SUL!X896="","*",SP_SUL!X896)</f>
        <v>*</v>
      </c>
      <c r="C899" s="82" t="str">
        <f>IF(SP_SUL!S896="","*",SP_SUL!S896)</f>
        <v>-</v>
      </c>
      <c r="D899" s="82" t="str">
        <f>IF(SP_SUL!T896="","*",SP_SUL!T896)</f>
        <v>-</v>
      </c>
      <c r="E899" s="82" t="str">
        <f>IF(SP_SUL!D896="","*",SP_SUL!D896)</f>
        <v>*</v>
      </c>
      <c r="F899" s="82" t="str">
        <f>IF(SP_SUL!H896="","*",SP_SUL!H896)</f>
        <v>*</v>
      </c>
      <c r="G899" s="82" t="str">
        <f>IF(SP_SUL!M896="","*",SP_SUL!M896)</f>
        <v>-</v>
      </c>
      <c r="H899" s="115" t="str">
        <f>IF(SP_SUL!K896="","*",SP_SUL!K896)</f>
        <v>*</v>
      </c>
      <c r="I899" s="112" t="str">
        <f>IF(SP_SUL!O896="","*",SP_SUL!O896)</f>
        <v>*</v>
      </c>
      <c r="J899" s="112" t="str">
        <f>IF(SP_SUL!P896="","*",SP_SUL!P896)</f>
        <v>*</v>
      </c>
      <c r="K899" s="82">
        <f>IF(SP_SUL!AK896="","*",SP_SUL!AK896)</f>
        <v>0</v>
      </c>
      <c r="L899" s="82" t="str">
        <f>IF(SP_SUL!AM896="","*",SP_SUL!AM896)</f>
        <v>-</v>
      </c>
      <c r="M899" s="82">
        <f>IF(SP_SUL!AP896="","*",SP_SUL!AP896)</f>
        <v>0</v>
      </c>
      <c r="N899" s="82" t="str">
        <f>IF(SP_SUL!AM896="","*",SP_SUL!AM896)</f>
        <v>-</v>
      </c>
      <c r="O899" s="109" t="str">
        <f>IF(SP_SUL!BH896="","*",SP_SUL!BH896)</f>
        <v>*</v>
      </c>
      <c r="P899" s="145" t="str">
        <f>IF($A$2=1,IF(SP_SUL!BJ896="","*",SP_SUL!BJ896),IF(SP_SUL!BK896="","*",SP_SUL!BK896))</f>
        <v>*</v>
      </c>
    </row>
    <row r="900" spans="1:16" hidden="1">
      <c r="A900" s="81" t="str">
        <f>IF(SP_SUL!B897="","*",SP_SUL!B897)</f>
        <v>*</v>
      </c>
      <c r="B900" s="82" t="str">
        <f>IF(SP_SUL!X897="","*",SP_SUL!X897)</f>
        <v>*</v>
      </c>
      <c r="C900" s="82" t="str">
        <f>IF(SP_SUL!S897="","*",SP_SUL!S897)</f>
        <v>-</v>
      </c>
      <c r="D900" s="82" t="str">
        <f>IF(SP_SUL!T897="","*",SP_SUL!T897)</f>
        <v>-</v>
      </c>
      <c r="E900" s="82" t="str">
        <f>IF(SP_SUL!D897="","*",SP_SUL!D897)</f>
        <v>*</v>
      </c>
      <c r="F900" s="82" t="str">
        <f>IF(SP_SUL!H897="","*",SP_SUL!H897)</f>
        <v>*</v>
      </c>
      <c r="G900" s="82" t="str">
        <f>IF(SP_SUL!M897="","*",SP_SUL!M897)</f>
        <v>-</v>
      </c>
      <c r="H900" s="115" t="str">
        <f>IF(SP_SUL!K897="","*",SP_SUL!K897)</f>
        <v>*</v>
      </c>
      <c r="I900" s="112" t="str">
        <f>IF(SP_SUL!O897="","*",SP_SUL!O897)</f>
        <v>*</v>
      </c>
      <c r="J900" s="112" t="str">
        <f>IF(SP_SUL!P897="","*",SP_SUL!P897)</f>
        <v>*</v>
      </c>
      <c r="K900" s="82">
        <f>IF(SP_SUL!AK897="","*",SP_SUL!AK897)</f>
        <v>0</v>
      </c>
      <c r="L900" s="82" t="str">
        <f>IF(SP_SUL!AM897="","*",SP_SUL!AM897)</f>
        <v>-</v>
      </c>
      <c r="M900" s="82">
        <f>IF(SP_SUL!AP897="","*",SP_SUL!AP897)</f>
        <v>0</v>
      </c>
      <c r="N900" s="82" t="str">
        <f>IF(SP_SUL!AM897="","*",SP_SUL!AM897)</f>
        <v>-</v>
      </c>
      <c r="O900" s="109" t="str">
        <f>IF(SP_SUL!BH897="","*",SP_SUL!BH897)</f>
        <v>*</v>
      </c>
      <c r="P900" s="145" t="str">
        <f>IF($A$2=1,IF(SP_SUL!BJ897="","*",SP_SUL!BJ897),IF(SP_SUL!BK897="","*",SP_SUL!BK897))</f>
        <v>*</v>
      </c>
    </row>
    <row r="901" spans="1:16" hidden="1">
      <c r="A901" s="81" t="str">
        <f>IF(SP_SUL!B898="","*",SP_SUL!B898)</f>
        <v>*</v>
      </c>
      <c r="B901" s="82" t="str">
        <f>IF(SP_SUL!X898="","*",SP_SUL!X898)</f>
        <v>*</v>
      </c>
      <c r="C901" s="82" t="str">
        <f>IF(SP_SUL!S898="","*",SP_SUL!S898)</f>
        <v>-</v>
      </c>
      <c r="D901" s="82" t="str">
        <f>IF(SP_SUL!T898="","*",SP_SUL!T898)</f>
        <v>-</v>
      </c>
      <c r="E901" s="82" t="str">
        <f>IF(SP_SUL!D898="","*",SP_SUL!D898)</f>
        <v>*</v>
      </c>
      <c r="F901" s="82" t="str">
        <f>IF(SP_SUL!H898="","*",SP_SUL!H898)</f>
        <v>*</v>
      </c>
      <c r="G901" s="82" t="str">
        <f>IF(SP_SUL!M898="","*",SP_SUL!M898)</f>
        <v>-</v>
      </c>
      <c r="H901" s="115" t="str">
        <f>IF(SP_SUL!K898="","*",SP_SUL!K898)</f>
        <v>*</v>
      </c>
      <c r="I901" s="112" t="str">
        <f>IF(SP_SUL!O898="","*",SP_SUL!O898)</f>
        <v>*</v>
      </c>
      <c r="J901" s="112" t="str">
        <f>IF(SP_SUL!P898="","*",SP_SUL!P898)</f>
        <v>*</v>
      </c>
      <c r="K901" s="82">
        <f>IF(SP_SUL!AK898="","*",SP_SUL!AK898)</f>
        <v>0</v>
      </c>
      <c r="L901" s="82" t="str">
        <f>IF(SP_SUL!AM898="","*",SP_SUL!AM898)</f>
        <v>-</v>
      </c>
      <c r="M901" s="82">
        <f>IF(SP_SUL!AP898="","*",SP_SUL!AP898)</f>
        <v>0</v>
      </c>
      <c r="N901" s="82" t="str">
        <f>IF(SP_SUL!AM898="","*",SP_SUL!AM898)</f>
        <v>-</v>
      </c>
      <c r="O901" s="109" t="str">
        <f>IF(SP_SUL!BH898="","*",SP_SUL!BH898)</f>
        <v>*</v>
      </c>
      <c r="P901" s="145" t="str">
        <f>IF($A$2=1,IF(SP_SUL!BJ898="","*",SP_SUL!BJ898),IF(SP_SUL!BK898="","*",SP_SUL!BK898))</f>
        <v>*</v>
      </c>
    </row>
    <row r="902" spans="1:16" hidden="1">
      <c r="A902" s="81" t="str">
        <f>IF(SP_SUL!B899="","*",SP_SUL!B899)</f>
        <v>*</v>
      </c>
      <c r="B902" s="82" t="str">
        <f>IF(SP_SUL!X899="","*",SP_SUL!X899)</f>
        <v>*</v>
      </c>
      <c r="C902" s="82" t="str">
        <f>IF(SP_SUL!S899="","*",SP_SUL!S899)</f>
        <v>-</v>
      </c>
      <c r="D902" s="82" t="str">
        <f>IF(SP_SUL!T899="","*",SP_SUL!T899)</f>
        <v>-</v>
      </c>
      <c r="E902" s="82" t="str">
        <f>IF(SP_SUL!D899="","*",SP_SUL!D899)</f>
        <v>*</v>
      </c>
      <c r="F902" s="82" t="str">
        <f>IF(SP_SUL!H899="","*",SP_SUL!H899)</f>
        <v>*</v>
      </c>
      <c r="G902" s="82" t="str">
        <f>IF(SP_SUL!M899="","*",SP_SUL!M899)</f>
        <v>-</v>
      </c>
      <c r="H902" s="115" t="str">
        <f>IF(SP_SUL!K899="","*",SP_SUL!K899)</f>
        <v>*</v>
      </c>
      <c r="I902" s="112" t="str">
        <f>IF(SP_SUL!O899="","*",SP_SUL!O899)</f>
        <v>*</v>
      </c>
      <c r="J902" s="112" t="str">
        <f>IF(SP_SUL!P899="","*",SP_SUL!P899)</f>
        <v>*</v>
      </c>
      <c r="K902" s="82">
        <f>IF(SP_SUL!AK899="","*",SP_SUL!AK899)</f>
        <v>0</v>
      </c>
      <c r="L902" s="82" t="str">
        <f>IF(SP_SUL!AM899="","*",SP_SUL!AM899)</f>
        <v>-</v>
      </c>
      <c r="M902" s="82">
        <f>IF(SP_SUL!AP899="","*",SP_SUL!AP899)</f>
        <v>0</v>
      </c>
      <c r="N902" s="82" t="str">
        <f>IF(SP_SUL!AM899="","*",SP_SUL!AM899)</f>
        <v>-</v>
      </c>
      <c r="O902" s="109" t="str">
        <f>IF(SP_SUL!BH899="","*",SP_SUL!BH899)</f>
        <v>*</v>
      </c>
      <c r="P902" s="145" t="str">
        <f>IF($A$2=1,IF(SP_SUL!BJ899="","*",SP_SUL!BJ899),IF(SP_SUL!BK899="","*",SP_SUL!BK899))</f>
        <v>*</v>
      </c>
    </row>
    <row r="903" spans="1:16" hidden="1">
      <c r="A903" s="81" t="str">
        <f>IF(SP_SUL!B900="","*",SP_SUL!B900)</f>
        <v>*</v>
      </c>
      <c r="B903" s="82" t="str">
        <f>IF(SP_SUL!X900="","*",SP_SUL!X900)</f>
        <v>*</v>
      </c>
      <c r="C903" s="82" t="str">
        <f>IF(SP_SUL!S900="","*",SP_SUL!S900)</f>
        <v>-</v>
      </c>
      <c r="D903" s="82" t="str">
        <f>IF(SP_SUL!T900="","*",SP_SUL!T900)</f>
        <v>-</v>
      </c>
      <c r="E903" s="82" t="str">
        <f>IF(SP_SUL!D900="","*",SP_SUL!D900)</f>
        <v>*</v>
      </c>
      <c r="F903" s="82" t="str">
        <f>IF(SP_SUL!H900="","*",SP_SUL!H900)</f>
        <v>*</v>
      </c>
      <c r="G903" s="82" t="str">
        <f>IF(SP_SUL!M900="","*",SP_SUL!M900)</f>
        <v>-</v>
      </c>
      <c r="H903" s="115" t="str">
        <f>IF(SP_SUL!K900="","*",SP_SUL!K900)</f>
        <v>*</v>
      </c>
      <c r="I903" s="112" t="str">
        <f>IF(SP_SUL!O900="","*",SP_SUL!O900)</f>
        <v>*</v>
      </c>
      <c r="J903" s="112" t="str">
        <f>IF(SP_SUL!P900="","*",SP_SUL!P900)</f>
        <v>*</v>
      </c>
      <c r="K903" s="82">
        <f>IF(SP_SUL!AK900="","*",SP_SUL!AK900)</f>
        <v>0</v>
      </c>
      <c r="L903" s="82" t="str">
        <f>IF(SP_SUL!AM900="","*",SP_SUL!AM900)</f>
        <v>-</v>
      </c>
      <c r="M903" s="82">
        <f>IF(SP_SUL!AP900="","*",SP_SUL!AP900)</f>
        <v>0</v>
      </c>
      <c r="N903" s="82" t="str">
        <f>IF(SP_SUL!AM900="","*",SP_SUL!AM900)</f>
        <v>-</v>
      </c>
      <c r="O903" s="109" t="str">
        <f>IF(SP_SUL!BH900="","*",SP_SUL!BH900)</f>
        <v>*</v>
      </c>
      <c r="P903" s="145" t="str">
        <f>IF($A$2=1,IF(SP_SUL!BJ900="","*",SP_SUL!BJ900),IF(SP_SUL!BK900="","*",SP_SUL!BK900))</f>
        <v>*</v>
      </c>
    </row>
    <row r="904" spans="1:16" hidden="1">
      <c r="A904" s="81" t="str">
        <f>IF(SP_SUL!B901="","*",SP_SUL!B901)</f>
        <v>*</v>
      </c>
      <c r="B904" s="82" t="str">
        <f>IF(SP_SUL!X901="","*",SP_SUL!X901)</f>
        <v>*</v>
      </c>
      <c r="C904" s="82" t="str">
        <f>IF(SP_SUL!S901="","*",SP_SUL!S901)</f>
        <v>-</v>
      </c>
      <c r="D904" s="82" t="str">
        <f>IF(SP_SUL!T901="","*",SP_SUL!T901)</f>
        <v>-</v>
      </c>
      <c r="E904" s="82" t="str">
        <f>IF(SP_SUL!D901="","*",SP_SUL!D901)</f>
        <v>*</v>
      </c>
      <c r="F904" s="82" t="str">
        <f>IF(SP_SUL!H901="","*",SP_SUL!H901)</f>
        <v>*</v>
      </c>
      <c r="G904" s="82" t="str">
        <f>IF(SP_SUL!M901="","*",SP_SUL!M901)</f>
        <v>-</v>
      </c>
      <c r="H904" s="115" t="str">
        <f>IF(SP_SUL!K901="","*",SP_SUL!K901)</f>
        <v>*</v>
      </c>
      <c r="I904" s="112" t="str">
        <f>IF(SP_SUL!O901="","*",SP_SUL!O901)</f>
        <v>*</v>
      </c>
      <c r="J904" s="112" t="str">
        <f>IF(SP_SUL!P901="","*",SP_SUL!P901)</f>
        <v>*</v>
      </c>
      <c r="K904" s="82">
        <f>IF(SP_SUL!AK901="","*",SP_SUL!AK901)</f>
        <v>0</v>
      </c>
      <c r="L904" s="82" t="str">
        <f>IF(SP_SUL!AM901="","*",SP_SUL!AM901)</f>
        <v>-</v>
      </c>
      <c r="M904" s="82">
        <f>IF(SP_SUL!AP901="","*",SP_SUL!AP901)</f>
        <v>0</v>
      </c>
      <c r="N904" s="82" t="str">
        <f>IF(SP_SUL!AM901="","*",SP_SUL!AM901)</f>
        <v>-</v>
      </c>
      <c r="O904" s="109" t="str">
        <f>IF(SP_SUL!BH901="","*",SP_SUL!BH901)</f>
        <v>*</v>
      </c>
      <c r="P904" s="145" t="str">
        <f>IF($A$2=1,IF(SP_SUL!BJ901="","*",SP_SUL!BJ901),IF(SP_SUL!BK901="","*",SP_SUL!BK901))</f>
        <v>*</v>
      </c>
    </row>
    <row r="905" spans="1:16" hidden="1">
      <c r="A905" s="81" t="str">
        <f>IF(SP_SUL!B902="","*",SP_SUL!B902)</f>
        <v>*</v>
      </c>
      <c r="B905" s="82" t="str">
        <f>IF(SP_SUL!X902="","*",SP_SUL!X902)</f>
        <v>*</v>
      </c>
      <c r="C905" s="82" t="str">
        <f>IF(SP_SUL!S902="","*",SP_SUL!S902)</f>
        <v>-</v>
      </c>
      <c r="D905" s="82" t="str">
        <f>IF(SP_SUL!T902="","*",SP_SUL!T902)</f>
        <v>-</v>
      </c>
      <c r="E905" s="82" t="str">
        <f>IF(SP_SUL!D902="","*",SP_SUL!D902)</f>
        <v>*</v>
      </c>
      <c r="F905" s="82" t="str">
        <f>IF(SP_SUL!H902="","*",SP_SUL!H902)</f>
        <v>*</v>
      </c>
      <c r="G905" s="82" t="str">
        <f>IF(SP_SUL!M902="","*",SP_SUL!M902)</f>
        <v>-</v>
      </c>
      <c r="H905" s="115" t="str">
        <f>IF(SP_SUL!K902="","*",SP_SUL!K902)</f>
        <v>*</v>
      </c>
      <c r="I905" s="112" t="str">
        <f>IF(SP_SUL!O902="","*",SP_SUL!O902)</f>
        <v>*</v>
      </c>
      <c r="J905" s="112" t="str">
        <f>IF(SP_SUL!P902="","*",SP_SUL!P902)</f>
        <v>*</v>
      </c>
      <c r="K905" s="82">
        <f>IF(SP_SUL!AK902="","*",SP_SUL!AK902)</f>
        <v>0</v>
      </c>
      <c r="L905" s="82" t="str">
        <f>IF(SP_SUL!AM902="","*",SP_SUL!AM902)</f>
        <v>-</v>
      </c>
      <c r="M905" s="82">
        <f>IF(SP_SUL!AP902="","*",SP_SUL!AP902)</f>
        <v>0</v>
      </c>
      <c r="N905" s="82" t="str">
        <f>IF(SP_SUL!AM902="","*",SP_SUL!AM902)</f>
        <v>-</v>
      </c>
      <c r="O905" s="109" t="str">
        <f>IF(SP_SUL!BH902="","*",SP_SUL!BH902)</f>
        <v>*</v>
      </c>
      <c r="P905" s="145" t="str">
        <f>IF($A$2=1,IF(SP_SUL!BJ902="","*",SP_SUL!BJ902),IF(SP_SUL!BK902="","*",SP_SUL!BK902))</f>
        <v>*</v>
      </c>
    </row>
    <row r="906" spans="1:16" hidden="1">
      <c r="A906" s="81" t="str">
        <f>IF(SP_SUL!B903="","*",SP_SUL!B903)</f>
        <v>*</v>
      </c>
      <c r="B906" s="82" t="str">
        <f>IF(SP_SUL!X903="","*",SP_SUL!X903)</f>
        <v>*</v>
      </c>
      <c r="C906" s="82" t="str">
        <f>IF(SP_SUL!S903="","*",SP_SUL!S903)</f>
        <v>-</v>
      </c>
      <c r="D906" s="82" t="str">
        <f>IF(SP_SUL!T903="","*",SP_SUL!T903)</f>
        <v>-</v>
      </c>
      <c r="E906" s="82" t="str">
        <f>IF(SP_SUL!D903="","*",SP_SUL!D903)</f>
        <v>*</v>
      </c>
      <c r="F906" s="82" t="str">
        <f>IF(SP_SUL!H903="","*",SP_SUL!H903)</f>
        <v>*</v>
      </c>
      <c r="G906" s="82" t="str">
        <f>IF(SP_SUL!M903="","*",SP_SUL!M903)</f>
        <v>-</v>
      </c>
      <c r="H906" s="115" t="str">
        <f>IF(SP_SUL!K903="","*",SP_SUL!K903)</f>
        <v>*</v>
      </c>
      <c r="I906" s="112" t="str">
        <f>IF(SP_SUL!O903="","*",SP_SUL!O903)</f>
        <v>*</v>
      </c>
      <c r="J906" s="112" t="str">
        <f>IF(SP_SUL!P903="","*",SP_SUL!P903)</f>
        <v>*</v>
      </c>
      <c r="K906" s="82">
        <f>IF(SP_SUL!AK903="","*",SP_SUL!AK903)</f>
        <v>0</v>
      </c>
      <c r="L906" s="82" t="str">
        <f>IF(SP_SUL!AM903="","*",SP_SUL!AM903)</f>
        <v>-</v>
      </c>
      <c r="M906" s="82">
        <f>IF(SP_SUL!AP903="","*",SP_SUL!AP903)</f>
        <v>0</v>
      </c>
      <c r="N906" s="82" t="str">
        <f>IF(SP_SUL!AM903="","*",SP_SUL!AM903)</f>
        <v>-</v>
      </c>
      <c r="O906" s="109" t="str">
        <f>IF(SP_SUL!BH903="","*",SP_SUL!BH903)</f>
        <v>*</v>
      </c>
      <c r="P906" s="145" t="str">
        <f>IF($A$2=1,IF(SP_SUL!BJ903="","*",SP_SUL!BJ903),IF(SP_SUL!BK903="","*",SP_SUL!BK903))</f>
        <v>*</v>
      </c>
    </row>
    <row r="907" spans="1:16" hidden="1">
      <c r="A907" s="81" t="str">
        <f>IF(SP_SUL!B904="","*",SP_SUL!B904)</f>
        <v>*</v>
      </c>
      <c r="B907" s="82" t="str">
        <f>IF(SP_SUL!X904="","*",SP_SUL!X904)</f>
        <v>*</v>
      </c>
      <c r="C907" s="82" t="str">
        <f>IF(SP_SUL!S904="","*",SP_SUL!S904)</f>
        <v>-</v>
      </c>
      <c r="D907" s="82" t="str">
        <f>IF(SP_SUL!T904="","*",SP_SUL!T904)</f>
        <v>-</v>
      </c>
      <c r="E907" s="82" t="str">
        <f>IF(SP_SUL!D904="","*",SP_SUL!D904)</f>
        <v>*</v>
      </c>
      <c r="F907" s="82" t="str">
        <f>IF(SP_SUL!H904="","*",SP_SUL!H904)</f>
        <v>*</v>
      </c>
      <c r="G907" s="82" t="str">
        <f>IF(SP_SUL!M904="","*",SP_SUL!M904)</f>
        <v>-</v>
      </c>
      <c r="H907" s="115" t="str">
        <f>IF(SP_SUL!K904="","*",SP_SUL!K904)</f>
        <v>*</v>
      </c>
      <c r="I907" s="112" t="str">
        <f>IF(SP_SUL!O904="","*",SP_SUL!O904)</f>
        <v>*</v>
      </c>
      <c r="J907" s="112" t="str">
        <f>IF(SP_SUL!P904="","*",SP_SUL!P904)</f>
        <v>*</v>
      </c>
      <c r="K907" s="82">
        <f>IF(SP_SUL!AK904="","*",SP_SUL!AK904)</f>
        <v>0</v>
      </c>
      <c r="L907" s="82" t="str">
        <f>IF(SP_SUL!AM904="","*",SP_SUL!AM904)</f>
        <v>-</v>
      </c>
      <c r="M907" s="82">
        <f>IF(SP_SUL!AP904="","*",SP_SUL!AP904)</f>
        <v>0</v>
      </c>
      <c r="N907" s="82" t="str">
        <f>IF(SP_SUL!AM904="","*",SP_SUL!AM904)</f>
        <v>-</v>
      </c>
      <c r="O907" s="109" t="str">
        <f>IF(SP_SUL!BH904="","*",SP_SUL!BH904)</f>
        <v>*</v>
      </c>
      <c r="P907" s="145" t="str">
        <f>IF($A$2=1,IF(SP_SUL!BJ904="","*",SP_SUL!BJ904),IF(SP_SUL!BK904="","*",SP_SUL!BK904))</f>
        <v>*</v>
      </c>
    </row>
    <row r="908" spans="1:16" hidden="1">
      <c r="A908" s="81" t="str">
        <f>IF(SP_SUL!B905="","*",SP_SUL!B905)</f>
        <v>*</v>
      </c>
      <c r="B908" s="82" t="str">
        <f>IF(SP_SUL!X905="","*",SP_SUL!X905)</f>
        <v>*</v>
      </c>
      <c r="C908" s="82" t="str">
        <f>IF(SP_SUL!S905="","*",SP_SUL!S905)</f>
        <v>-</v>
      </c>
      <c r="D908" s="82" t="str">
        <f>IF(SP_SUL!T905="","*",SP_SUL!T905)</f>
        <v>-</v>
      </c>
      <c r="E908" s="82" t="str">
        <f>IF(SP_SUL!D905="","*",SP_SUL!D905)</f>
        <v>*</v>
      </c>
      <c r="F908" s="82" t="str">
        <f>IF(SP_SUL!H905="","*",SP_SUL!H905)</f>
        <v>*</v>
      </c>
      <c r="G908" s="82" t="str">
        <f>IF(SP_SUL!M905="","*",SP_SUL!M905)</f>
        <v>-</v>
      </c>
      <c r="H908" s="115" t="str">
        <f>IF(SP_SUL!K905="","*",SP_SUL!K905)</f>
        <v>*</v>
      </c>
      <c r="I908" s="112" t="str">
        <f>IF(SP_SUL!O905="","*",SP_SUL!O905)</f>
        <v>*</v>
      </c>
      <c r="J908" s="112" t="str">
        <f>IF(SP_SUL!P905="","*",SP_SUL!P905)</f>
        <v>*</v>
      </c>
      <c r="K908" s="82">
        <f>IF(SP_SUL!AK905="","*",SP_SUL!AK905)</f>
        <v>0</v>
      </c>
      <c r="L908" s="82" t="str">
        <f>IF(SP_SUL!AM905="","*",SP_SUL!AM905)</f>
        <v>-</v>
      </c>
      <c r="M908" s="82">
        <f>IF(SP_SUL!AP905="","*",SP_SUL!AP905)</f>
        <v>0</v>
      </c>
      <c r="N908" s="82" t="str">
        <f>IF(SP_SUL!AM905="","*",SP_SUL!AM905)</f>
        <v>-</v>
      </c>
      <c r="O908" s="109" t="str">
        <f>IF(SP_SUL!BH905="","*",SP_SUL!BH905)</f>
        <v>*</v>
      </c>
      <c r="P908" s="145" t="str">
        <f>IF($A$2=1,IF(SP_SUL!BJ905="","*",SP_SUL!BJ905),IF(SP_SUL!BK905="","*",SP_SUL!BK905))</f>
        <v>*</v>
      </c>
    </row>
    <row r="909" spans="1:16" hidden="1">
      <c r="A909" s="81" t="str">
        <f>IF(SP_SUL!B906="","*",SP_SUL!B906)</f>
        <v>*</v>
      </c>
      <c r="B909" s="82" t="str">
        <f>IF(SP_SUL!X906="","*",SP_SUL!X906)</f>
        <v>*</v>
      </c>
      <c r="C909" s="82" t="str">
        <f>IF(SP_SUL!S906="","*",SP_SUL!S906)</f>
        <v>-</v>
      </c>
      <c r="D909" s="82" t="str">
        <f>IF(SP_SUL!T906="","*",SP_SUL!T906)</f>
        <v>-</v>
      </c>
      <c r="E909" s="82" t="str">
        <f>IF(SP_SUL!D906="","*",SP_SUL!D906)</f>
        <v>*</v>
      </c>
      <c r="F909" s="82" t="str">
        <f>IF(SP_SUL!H906="","*",SP_SUL!H906)</f>
        <v>*</v>
      </c>
      <c r="G909" s="82" t="str">
        <f>IF(SP_SUL!M906="","*",SP_SUL!M906)</f>
        <v>-</v>
      </c>
      <c r="H909" s="115" t="str">
        <f>IF(SP_SUL!K906="","*",SP_SUL!K906)</f>
        <v>*</v>
      </c>
      <c r="I909" s="112" t="str">
        <f>IF(SP_SUL!O906="","*",SP_SUL!O906)</f>
        <v>*</v>
      </c>
      <c r="J909" s="112" t="str">
        <f>IF(SP_SUL!P906="","*",SP_SUL!P906)</f>
        <v>*</v>
      </c>
      <c r="K909" s="82">
        <f>IF(SP_SUL!AK906="","*",SP_SUL!AK906)</f>
        <v>0</v>
      </c>
      <c r="L909" s="82" t="str">
        <f>IF(SP_SUL!AM906="","*",SP_SUL!AM906)</f>
        <v>-</v>
      </c>
      <c r="M909" s="82">
        <f>IF(SP_SUL!AP906="","*",SP_SUL!AP906)</f>
        <v>0</v>
      </c>
      <c r="N909" s="82" t="str">
        <f>IF(SP_SUL!AM906="","*",SP_SUL!AM906)</f>
        <v>-</v>
      </c>
      <c r="O909" s="109" t="str">
        <f>IF(SP_SUL!BH906="","*",SP_SUL!BH906)</f>
        <v>*</v>
      </c>
      <c r="P909" s="145" t="str">
        <f>IF($A$2=1,IF(SP_SUL!BJ906="","*",SP_SUL!BJ906),IF(SP_SUL!BK906="","*",SP_SUL!BK906))</f>
        <v>*</v>
      </c>
    </row>
    <row r="910" spans="1:16" hidden="1">
      <c r="A910" s="81" t="str">
        <f>IF(SP_SUL!B907="","*",SP_SUL!B907)</f>
        <v>*</v>
      </c>
      <c r="B910" s="82" t="str">
        <f>IF(SP_SUL!X907="","*",SP_SUL!X907)</f>
        <v>*</v>
      </c>
      <c r="C910" s="82" t="str">
        <f>IF(SP_SUL!S907="","*",SP_SUL!S907)</f>
        <v>-</v>
      </c>
      <c r="D910" s="82" t="str">
        <f>IF(SP_SUL!T907="","*",SP_SUL!T907)</f>
        <v>-</v>
      </c>
      <c r="E910" s="82" t="str">
        <f>IF(SP_SUL!D907="","*",SP_SUL!D907)</f>
        <v>*</v>
      </c>
      <c r="F910" s="82" t="str">
        <f>IF(SP_SUL!H907="","*",SP_SUL!H907)</f>
        <v>*</v>
      </c>
      <c r="G910" s="82" t="str">
        <f>IF(SP_SUL!M907="","*",SP_SUL!M907)</f>
        <v>-</v>
      </c>
      <c r="H910" s="115" t="str">
        <f>IF(SP_SUL!K907="","*",SP_SUL!K907)</f>
        <v>*</v>
      </c>
      <c r="I910" s="112" t="str">
        <f>IF(SP_SUL!O907="","*",SP_SUL!O907)</f>
        <v>*</v>
      </c>
      <c r="J910" s="112" t="str">
        <f>IF(SP_SUL!P907="","*",SP_SUL!P907)</f>
        <v>*</v>
      </c>
      <c r="K910" s="82">
        <f>IF(SP_SUL!AK907="","*",SP_SUL!AK907)</f>
        <v>0</v>
      </c>
      <c r="L910" s="82" t="str">
        <f>IF(SP_SUL!AM907="","*",SP_SUL!AM907)</f>
        <v>-</v>
      </c>
      <c r="M910" s="82">
        <f>IF(SP_SUL!AP907="","*",SP_SUL!AP907)</f>
        <v>0</v>
      </c>
      <c r="N910" s="82" t="str">
        <f>IF(SP_SUL!AM907="","*",SP_SUL!AM907)</f>
        <v>-</v>
      </c>
      <c r="O910" s="109" t="str">
        <f>IF(SP_SUL!BH907="","*",SP_SUL!BH907)</f>
        <v>*</v>
      </c>
      <c r="P910" s="145" t="str">
        <f>IF($A$2=1,IF(SP_SUL!BJ907="","*",SP_SUL!BJ907),IF(SP_SUL!BK907="","*",SP_SUL!BK907))</f>
        <v>*</v>
      </c>
    </row>
    <row r="911" spans="1:16" hidden="1">
      <c r="A911" s="81" t="str">
        <f>IF(SP_SUL!B908="","*",SP_SUL!B908)</f>
        <v>*</v>
      </c>
      <c r="B911" s="82" t="str">
        <f>IF(SP_SUL!X908="","*",SP_SUL!X908)</f>
        <v>*</v>
      </c>
      <c r="C911" s="82" t="str">
        <f>IF(SP_SUL!S908="","*",SP_SUL!S908)</f>
        <v>-</v>
      </c>
      <c r="D911" s="82" t="str">
        <f>IF(SP_SUL!T908="","*",SP_SUL!T908)</f>
        <v>-</v>
      </c>
      <c r="E911" s="82" t="str">
        <f>IF(SP_SUL!D908="","*",SP_SUL!D908)</f>
        <v>*</v>
      </c>
      <c r="F911" s="82" t="str">
        <f>IF(SP_SUL!H908="","*",SP_SUL!H908)</f>
        <v>*</v>
      </c>
      <c r="G911" s="82" t="str">
        <f>IF(SP_SUL!M908="","*",SP_SUL!M908)</f>
        <v>-</v>
      </c>
      <c r="H911" s="115" t="str">
        <f>IF(SP_SUL!K908="","*",SP_SUL!K908)</f>
        <v>*</v>
      </c>
      <c r="I911" s="112" t="str">
        <f>IF(SP_SUL!O908="","*",SP_SUL!O908)</f>
        <v>*</v>
      </c>
      <c r="J911" s="112" t="str">
        <f>IF(SP_SUL!P908="","*",SP_SUL!P908)</f>
        <v>*</v>
      </c>
      <c r="K911" s="82">
        <f>IF(SP_SUL!AK908="","*",SP_SUL!AK908)</f>
        <v>0</v>
      </c>
      <c r="L911" s="82" t="str">
        <f>IF(SP_SUL!AM908="","*",SP_SUL!AM908)</f>
        <v>-</v>
      </c>
      <c r="M911" s="82">
        <f>IF(SP_SUL!AP908="","*",SP_SUL!AP908)</f>
        <v>0</v>
      </c>
      <c r="N911" s="82" t="str">
        <f>IF(SP_SUL!AM908="","*",SP_SUL!AM908)</f>
        <v>-</v>
      </c>
      <c r="O911" s="109" t="str">
        <f>IF(SP_SUL!BH908="","*",SP_SUL!BH908)</f>
        <v>*</v>
      </c>
      <c r="P911" s="145" t="str">
        <f>IF($A$2=1,IF(SP_SUL!BJ908="","*",SP_SUL!BJ908),IF(SP_SUL!BK908="","*",SP_SUL!BK908))</f>
        <v>*</v>
      </c>
    </row>
    <row r="912" spans="1:16" hidden="1">
      <c r="A912" s="81" t="str">
        <f>IF(SP_SUL!B909="","*",SP_SUL!B909)</f>
        <v>*</v>
      </c>
      <c r="B912" s="82" t="str">
        <f>IF(SP_SUL!X909="","*",SP_SUL!X909)</f>
        <v>*</v>
      </c>
      <c r="C912" s="82" t="str">
        <f>IF(SP_SUL!S909="","*",SP_SUL!S909)</f>
        <v>-</v>
      </c>
      <c r="D912" s="82" t="str">
        <f>IF(SP_SUL!T909="","*",SP_SUL!T909)</f>
        <v>-</v>
      </c>
      <c r="E912" s="82" t="str">
        <f>IF(SP_SUL!D909="","*",SP_SUL!D909)</f>
        <v>*</v>
      </c>
      <c r="F912" s="82" t="str">
        <f>IF(SP_SUL!H909="","*",SP_SUL!H909)</f>
        <v>*</v>
      </c>
      <c r="G912" s="82" t="str">
        <f>IF(SP_SUL!M909="","*",SP_SUL!M909)</f>
        <v>-</v>
      </c>
      <c r="H912" s="115" t="str">
        <f>IF(SP_SUL!K909="","*",SP_SUL!K909)</f>
        <v>*</v>
      </c>
      <c r="I912" s="112" t="str">
        <f>IF(SP_SUL!O909="","*",SP_SUL!O909)</f>
        <v>*</v>
      </c>
      <c r="J912" s="112" t="str">
        <f>IF(SP_SUL!P909="","*",SP_SUL!P909)</f>
        <v>*</v>
      </c>
      <c r="K912" s="82">
        <f>IF(SP_SUL!AK909="","*",SP_SUL!AK909)</f>
        <v>0</v>
      </c>
      <c r="L912" s="82" t="str">
        <f>IF(SP_SUL!AM909="","*",SP_SUL!AM909)</f>
        <v>-</v>
      </c>
      <c r="M912" s="82">
        <f>IF(SP_SUL!AP909="","*",SP_SUL!AP909)</f>
        <v>0</v>
      </c>
      <c r="N912" s="82" t="str">
        <f>IF(SP_SUL!AM909="","*",SP_SUL!AM909)</f>
        <v>-</v>
      </c>
      <c r="O912" s="109" t="str">
        <f>IF(SP_SUL!BH909="","*",SP_SUL!BH909)</f>
        <v>*</v>
      </c>
      <c r="P912" s="145" t="str">
        <f>IF($A$2=1,IF(SP_SUL!BJ909="","*",SP_SUL!BJ909),IF(SP_SUL!BK909="","*",SP_SUL!BK909))</f>
        <v>*</v>
      </c>
    </row>
    <row r="913" spans="1:16" hidden="1">
      <c r="A913" s="81" t="str">
        <f>IF(SP_SUL!B910="","*",SP_SUL!B910)</f>
        <v>*</v>
      </c>
      <c r="B913" s="82" t="str">
        <f>IF(SP_SUL!X910="","*",SP_SUL!X910)</f>
        <v>*</v>
      </c>
      <c r="C913" s="82" t="str">
        <f>IF(SP_SUL!S910="","*",SP_SUL!S910)</f>
        <v>-</v>
      </c>
      <c r="D913" s="82" t="str">
        <f>IF(SP_SUL!T910="","*",SP_SUL!T910)</f>
        <v>-</v>
      </c>
      <c r="E913" s="82" t="str">
        <f>IF(SP_SUL!D910="","*",SP_SUL!D910)</f>
        <v>*</v>
      </c>
      <c r="F913" s="82" t="str">
        <f>IF(SP_SUL!H910="","*",SP_SUL!H910)</f>
        <v>*</v>
      </c>
      <c r="G913" s="82" t="str">
        <f>IF(SP_SUL!M910="","*",SP_SUL!M910)</f>
        <v>-</v>
      </c>
      <c r="H913" s="115" t="str">
        <f>IF(SP_SUL!K910="","*",SP_SUL!K910)</f>
        <v>*</v>
      </c>
      <c r="I913" s="112" t="str">
        <f>IF(SP_SUL!O910="","*",SP_SUL!O910)</f>
        <v>*</v>
      </c>
      <c r="J913" s="112" t="str">
        <f>IF(SP_SUL!P910="","*",SP_SUL!P910)</f>
        <v>*</v>
      </c>
      <c r="K913" s="82">
        <f>IF(SP_SUL!AK910="","*",SP_SUL!AK910)</f>
        <v>0</v>
      </c>
      <c r="L913" s="82" t="str">
        <f>IF(SP_SUL!AM910="","*",SP_SUL!AM910)</f>
        <v>-</v>
      </c>
      <c r="M913" s="82">
        <f>IF(SP_SUL!AP910="","*",SP_SUL!AP910)</f>
        <v>0</v>
      </c>
      <c r="N913" s="82" t="str">
        <f>IF(SP_SUL!AM910="","*",SP_SUL!AM910)</f>
        <v>-</v>
      </c>
      <c r="O913" s="109" t="str">
        <f>IF(SP_SUL!BH910="","*",SP_SUL!BH910)</f>
        <v>*</v>
      </c>
      <c r="P913" s="145" t="str">
        <f>IF($A$2=1,IF(SP_SUL!BJ910="","*",SP_SUL!BJ910),IF(SP_SUL!BK910="","*",SP_SUL!BK910))</f>
        <v>*</v>
      </c>
    </row>
    <row r="914" spans="1:16" hidden="1">
      <c r="A914" s="81" t="str">
        <f>IF(SP_SUL!B911="","*",SP_SUL!B911)</f>
        <v>*</v>
      </c>
      <c r="B914" s="82" t="str">
        <f>IF(SP_SUL!X911="","*",SP_SUL!X911)</f>
        <v>*</v>
      </c>
      <c r="C914" s="82" t="str">
        <f>IF(SP_SUL!S911="","*",SP_SUL!S911)</f>
        <v>-</v>
      </c>
      <c r="D914" s="82" t="str">
        <f>IF(SP_SUL!T911="","*",SP_SUL!T911)</f>
        <v>-</v>
      </c>
      <c r="E914" s="82" t="str">
        <f>IF(SP_SUL!D911="","*",SP_SUL!D911)</f>
        <v>*</v>
      </c>
      <c r="F914" s="82" t="str">
        <f>IF(SP_SUL!H911="","*",SP_SUL!H911)</f>
        <v>*</v>
      </c>
      <c r="G914" s="82" t="str">
        <f>IF(SP_SUL!M911="","*",SP_SUL!M911)</f>
        <v>-</v>
      </c>
      <c r="H914" s="115" t="str">
        <f>IF(SP_SUL!K911="","*",SP_SUL!K911)</f>
        <v>*</v>
      </c>
      <c r="I914" s="112" t="str">
        <f>IF(SP_SUL!O911="","*",SP_SUL!O911)</f>
        <v>*</v>
      </c>
      <c r="J914" s="112" t="str">
        <f>IF(SP_SUL!P911="","*",SP_SUL!P911)</f>
        <v>*</v>
      </c>
      <c r="K914" s="82">
        <f>IF(SP_SUL!AK911="","*",SP_SUL!AK911)</f>
        <v>0</v>
      </c>
      <c r="L914" s="82" t="str">
        <f>IF(SP_SUL!AM911="","*",SP_SUL!AM911)</f>
        <v>-</v>
      </c>
      <c r="M914" s="82">
        <f>IF(SP_SUL!AP911="","*",SP_SUL!AP911)</f>
        <v>0</v>
      </c>
      <c r="N914" s="82" t="str">
        <f>IF(SP_SUL!AM911="","*",SP_SUL!AM911)</f>
        <v>-</v>
      </c>
      <c r="O914" s="109" t="str">
        <f>IF(SP_SUL!BH911="","*",SP_SUL!BH911)</f>
        <v>*</v>
      </c>
      <c r="P914" s="145" t="str">
        <f>IF($A$2=1,IF(SP_SUL!BJ911="","*",SP_SUL!BJ911),IF(SP_SUL!BK911="","*",SP_SUL!BK911))</f>
        <v>*</v>
      </c>
    </row>
    <row r="915" spans="1:16" hidden="1">
      <c r="A915" s="81" t="str">
        <f>IF(SP_SUL!B912="","*",SP_SUL!B912)</f>
        <v>*</v>
      </c>
      <c r="B915" s="82" t="str">
        <f>IF(SP_SUL!X912="","*",SP_SUL!X912)</f>
        <v>*</v>
      </c>
      <c r="C915" s="82" t="str">
        <f>IF(SP_SUL!S912="","*",SP_SUL!S912)</f>
        <v>-</v>
      </c>
      <c r="D915" s="82" t="str">
        <f>IF(SP_SUL!T912="","*",SP_SUL!T912)</f>
        <v>-</v>
      </c>
      <c r="E915" s="82" t="str">
        <f>IF(SP_SUL!D912="","*",SP_SUL!D912)</f>
        <v>*</v>
      </c>
      <c r="F915" s="82" t="str">
        <f>IF(SP_SUL!H912="","*",SP_SUL!H912)</f>
        <v>*</v>
      </c>
      <c r="G915" s="82" t="str">
        <f>IF(SP_SUL!M912="","*",SP_SUL!M912)</f>
        <v>-</v>
      </c>
      <c r="H915" s="115" t="str">
        <f>IF(SP_SUL!K912="","*",SP_SUL!K912)</f>
        <v>*</v>
      </c>
      <c r="I915" s="112" t="str">
        <f>IF(SP_SUL!O912="","*",SP_SUL!O912)</f>
        <v>*</v>
      </c>
      <c r="J915" s="112" t="str">
        <f>IF(SP_SUL!P912="","*",SP_SUL!P912)</f>
        <v>*</v>
      </c>
      <c r="K915" s="82">
        <f>IF(SP_SUL!AK912="","*",SP_SUL!AK912)</f>
        <v>0</v>
      </c>
      <c r="L915" s="82" t="str">
        <f>IF(SP_SUL!AM912="","*",SP_SUL!AM912)</f>
        <v>-</v>
      </c>
      <c r="M915" s="82">
        <f>IF(SP_SUL!AP912="","*",SP_SUL!AP912)</f>
        <v>0</v>
      </c>
      <c r="N915" s="82" t="str">
        <f>IF(SP_SUL!AM912="","*",SP_SUL!AM912)</f>
        <v>-</v>
      </c>
      <c r="O915" s="109" t="str">
        <f>IF(SP_SUL!BH912="","*",SP_SUL!BH912)</f>
        <v>*</v>
      </c>
      <c r="P915" s="145" t="str">
        <f>IF($A$2=1,IF(SP_SUL!BJ912="","*",SP_SUL!BJ912),IF(SP_SUL!BK912="","*",SP_SUL!BK912))</f>
        <v>*</v>
      </c>
    </row>
    <row r="916" spans="1:16" hidden="1">
      <c r="A916" s="81" t="str">
        <f>IF(SP_SUL!B913="","*",SP_SUL!B913)</f>
        <v>*</v>
      </c>
      <c r="B916" s="82" t="str">
        <f>IF(SP_SUL!X913="","*",SP_SUL!X913)</f>
        <v>*</v>
      </c>
      <c r="C916" s="82" t="str">
        <f>IF(SP_SUL!S913="","*",SP_SUL!S913)</f>
        <v>-</v>
      </c>
      <c r="D916" s="82" t="str">
        <f>IF(SP_SUL!T913="","*",SP_SUL!T913)</f>
        <v>-</v>
      </c>
      <c r="E916" s="82" t="str">
        <f>IF(SP_SUL!D913="","*",SP_SUL!D913)</f>
        <v>*</v>
      </c>
      <c r="F916" s="82" t="str">
        <f>IF(SP_SUL!H913="","*",SP_SUL!H913)</f>
        <v>*</v>
      </c>
      <c r="G916" s="82" t="str">
        <f>IF(SP_SUL!M913="","*",SP_SUL!M913)</f>
        <v>-</v>
      </c>
      <c r="H916" s="115" t="str">
        <f>IF(SP_SUL!K913="","*",SP_SUL!K913)</f>
        <v>*</v>
      </c>
      <c r="I916" s="112" t="str">
        <f>IF(SP_SUL!O913="","*",SP_SUL!O913)</f>
        <v>*</v>
      </c>
      <c r="J916" s="112" t="str">
        <f>IF(SP_SUL!P913="","*",SP_SUL!P913)</f>
        <v>*</v>
      </c>
      <c r="K916" s="82">
        <f>IF(SP_SUL!AK913="","*",SP_SUL!AK913)</f>
        <v>0</v>
      </c>
      <c r="L916" s="82" t="str">
        <f>IF(SP_SUL!AM913="","*",SP_SUL!AM913)</f>
        <v>-</v>
      </c>
      <c r="M916" s="82">
        <f>IF(SP_SUL!AP913="","*",SP_SUL!AP913)</f>
        <v>0</v>
      </c>
      <c r="N916" s="82" t="str">
        <f>IF(SP_SUL!AM913="","*",SP_SUL!AM913)</f>
        <v>-</v>
      </c>
      <c r="O916" s="109" t="str">
        <f>IF(SP_SUL!BH913="","*",SP_SUL!BH913)</f>
        <v>*</v>
      </c>
      <c r="P916" s="145" t="str">
        <f>IF($A$2=1,IF(SP_SUL!BJ913="","*",SP_SUL!BJ913),IF(SP_SUL!BK913="","*",SP_SUL!BK913))</f>
        <v>*</v>
      </c>
    </row>
    <row r="917" spans="1:16" hidden="1">
      <c r="A917" s="81" t="str">
        <f>IF(SP_SUL!B914="","*",SP_SUL!B914)</f>
        <v>*</v>
      </c>
      <c r="B917" s="82" t="str">
        <f>IF(SP_SUL!X914="","*",SP_SUL!X914)</f>
        <v>*</v>
      </c>
      <c r="C917" s="82" t="str">
        <f>IF(SP_SUL!S914="","*",SP_SUL!S914)</f>
        <v>-</v>
      </c>
      <c r="D917" s="82" t="str">
        <f>IF(SP_SUL!T914="","*",SP_SUL!T914)</f>
        <v>-</v>
      </c>
      <c r="E917" s="82" t="str">
        <f>IF(SP_SUL!D914="","*",SP_SUL!D914)</f>
        <v>*</v>
      </c>
      <c r="F917" s="82" t="str">
        <f>IF(SP_SUL!H914="","*",SP_SUL!H914)</f>
        <v>*</v>
      </c>
      <c r="G917" s="82" t="str">
        <f>IF(SP_SUL!M914="","*",SP_SUL!M914)</f>
        <v>-</v>
      </c>
      <c r="H917" s="115" t="str">
        <f>IF(SP_SUL!K914="","*",SP_SUL!K914)</f>
        <v>*</v>
      </c>
      <c r="I917" s="112" t="str">
        <f>IF(SP_SUL!O914="","*",SP_SUL!O914)</f>
        <v>*</v>
      </c>
      <c r="J917" s="112" t="str">
        <f>IF(SP_SUL!P914="","*",SP_SUL!P914)</f>
        <v>*</v>
      </c>
      <c r="K917" s="82">
        <f>IF(SP_SUL!AK914="","*",SP_SUL!AK914)</f>
        <v>0</v>
      </c>
      <c r="L917" s="82" t="str">
        <f>IF(SP_SUL!AM914="","*",SP_SUL!AM914)</f>
        <v>-</v>
      </c>
      <c r="M917" s="82">
        <f>IF(SP_SUL!AP914="","*",SP_SUL!AP914)</f>
        <v>0</v>
      </c>
      <c r="N917" s="82" t="str">
        <f>IF(SP_SUL!AM914="","*",SP_SUL!AM914)</f>
        <v>-</v>
      </c>
      <c r="O917" s="109" t="str">
        <f>IF(SP_SUL!BH914="","*",SP_SUL!BH914)</f>
        <v>*</v>
      </c>
      <c r="P917" s="145" t="str">
        <f>IF($A$2=1,IF(SP_SUL!BJ914="","*",SP_SUL!BJ914),IF(SP_SUL!BK914="","*",SP_SUL!BK914))</f>
        <v>*</v>
      </c>
    </row>
    <row r="918" spans="1:16" hidden="1">
      <c r="A918" s="81" t="str">
        <f>IF(SP_SUL!B915="","*",SP_SUL!B915)</f>
        <v>*</v>
      </c>
      <c r="B918" s="82" t="str">
        <f>IF(SP_SUL!X915="","*",SP_SUL!X915)</f>
        <v>*</v>
      </c>
      <c r="C918" s="82" t="str">
        <f>IF(SP_SUL!S915="","*",SP_SUL!S915)</f>
        <v>-</v>
      </c>
      <c r="D918" s="82" t="str">
        <f>IF(SP_SUL!T915="","*",SP_SUL!T915)</f>
        <v>-</v>
      </c>
      <c r="E918" s="82" t="str">
        <f>IF(SP_SUL!D915="","*",SP_SUL!D915)</f>
        <v>*</v>
      </c>
      <c r="F918" s="82" t="str">
        <f>IF(SP_SUL!H915="","*",SP_SUL!H915)</f>
        <v>*</v>
      </c>
      <c r="G918" s="82" t="str">
        <f>IF(SP_SUL!M915="","*",SP_SUL!M915)</f>
        <v>-</v>
      </c>
      <c r="H918" s="115" t="str">
        <f>IF(SP_SUL!K915="","*",SP_SUL!K915)</f>
        <v>*</v>
      </c>
      <c r="I918" s="112" t="str">
        <f>IF(SP_SUL!O915="","*",SP_SUL!O915)</f>
        <v>*</v>
      </c>
      <c r="J918" s="112" t="str">
        <f>IF(SP_SUL!P915="","*",SP_SUL!P915)</f>
        <v>*</v>
      </c>
      <c r="K918" s="82">
        <f>IF(SP_SUL!AK915="","*",SP_SUL!AK915)</f>
        <v>0</v>
      </c>
      <c r="L918" s="82" t="str">
        <f>IF(SP_SUL!AM915="","*",SP_SUL!AM915)</f>
        <v>-</v>
      </c>
      <c r="M918" s="82">
        <f>IF(SP_SUL!AP915="","*",SP_SUL!AP915)</f>
        <v>0</v>
      </c>
      <c r="N918" s="82" t="str">
        <f>IF(SP_SUL!AM915="","*",SP_SUL!AM915)</f>
        <v>-</v>
      </c>
      <c r="O918" s="109" t="str">
        <f>IF(SP_SUL!BH915="","*",SP_SUL!BH915)</f>
        <v>*</v>
      </c>
      <c r="P918" s="145" t="str">
        <f>IF($A$2=1,IF(SP_SUL!BJ915="","*",SP_SUL!BJ915),IF(SP_SUL!BK915="","*",SP_SUL!BK915))</f>
        <v>*</v>
      </c>
    </row>
    <row r="919" spans="1:16" hidden="1">
      <c r="A919" s="81" t="str">
        <f>IF(SP_SUL!B916="","*",SP_SUL!B916)</f>
        <v>*</v>
      </c>
      <c r="B919" s="82" t="str">
        <f>IF(SP_SUL!X916="","*",SP_SUL!X916)</f>
        <v>*</v>
      </c>
      <c r="C919" s="82" t="str">
        <f>IF(SP_SUL!S916="","*",SP_SUL!S916)</f>
        <v>-</v>
      </c>
      <c r="D919" s="82" t="str">
        <f>IF(SP_SUL!T916="","*",SP_SUL!T916)</f>
        <v>-</v>
      </c>
      <c r="E919" s="82" t="str">
        <f>IF(SP_SUL!D916="","*",SP_SUL!D916)</f>
        <v>*</v>
      </c>
      <c r="F919" s="82" t="str">
        <f>IF(SP_SUL!H916="","*",SP_SUL!H916)</f>
        <v>*</v>
      </c>
      <c r="G919" s="82" t="str">
        <f>IF(SP_SUL!M916="","*",SP_SUL!M916)</f>
        <v>-</v>
      </c>
      <c r="H919" s="115" t="str">
        <f>IF(SP_SUL!K916="","*",SP_SUL!K916)</f>
        <v>*</v>
      </c>
      <c r="I919" s="112" t="str">
        <f>IF(SP_SUL!O916="","*",SP_SUL!O916)</f>
        <v>*</v>
      </c>
      <c r="J919" s="112" t="str">
        <f>IF(SP_SUL!P916="","*",SP_SUL!P916)</f>
        <v>*</v>
      </c>
      <c r="K919" s="82">
        <f>IF(SP_SUL!AK916="","*",SP_SUL!AK916)</f>
        <v>0</v>
      </c>
      <c r="L919" s="82" t="str">
        <f>IF(SP_SUL!AM916="","*",SP_SUL!AM916)</f>
        <v>-</v>
      </c>
      <c r="M919" s="82">
        <f>IF(SP_SUL!AP916="","*",SP_SUL!AP916)</f>
        <v>0</v>
      </c>
      <c r="N919" s="82" t="str">
        <f>IF(SP_SUL!AM916="","*",SP_SUL!AM916)</f>
        <v>-</v>
      </c>
      <c r="O919" s="109" t="str">
        <f>IF(SP_SUL!BH916="","*",SP_SUL!BH916)</f>
        <v>*</v>
      </c>
      <c r="P919" s="145" t="str">
        <f>IF($A$2=1,IF(SP_SUL!BJ916="","*",SP_SUL!BJ916),IF(SP_SUL!BK916="","*",SP_SUL!BK916))</f>
        <v>*</v>
      </c>
    </row>
    <row r="920" spans="1:16" hidden="1">
      <c r="A920" s="81" t="str">
        <f>IF(SP_SUL!B917="","*",SP_SUL!B917)</f>
        <v>*</v>
      </c>
      <c r="B920" s="82" t="str">
        <f>IF(SP_SUL!X917="","*",SP_SUL!X917)</f>
        <v>*</v>
      </c>
      <c r="C920" s="82" t="str">
        <f>IF(SP_SUL!S917="","*",SP_SUL!S917)</f>
        <v>-</v>
      </c>
      <c r="D920" s="82" t="str">
        <f>IF(SP_SUL!T917="","*",SP_SUL!T917)</f>
        <v>-</v>
      </c>
      <c r="E920" s="82" t="str">
        <f>IF(SP_SUL!D917="","*",SP_SUL!D917)</f>
        <v>*</v>
      </c>
      <c r="F920" s="82" t="str">
        <f>IF(SP_SUL!H917="","*",SP_SUL!H917)</f>
        <v>*</v>
      </c>
      <c r="G920" s="82" t="str">
        <f>IF(SP_SUL!M917="","*",SP_SUL!M917)</f>
        <v>-</v>
      </c>
      <c r="H920" s="115" t="str">
        <f>IF(SP_SUL!K917="","*",SP_SUL!K917)</f>
        <v>*</v>
      </c>
      <c r="I920" s="112" t="str">
        <f>IF(SP_SUL!O917="","*",SP_SUL!O917)</f>
        <v>*</v>
      </c>
      <c r="J920" s="112" t="str">
        <f>IF(SP_SUL!P917="","*",SP_SUL!P917)</f>
        <v>*</v>
      </c>
      <c r="K920" s="82">
        <f>IF(SP_SUL!AK917="","*",SP_SUL!AK917)</f>
        <v>0</v>
      </c>
      <c r="L920" s="82" t="str">
        <f>IF(SP_SUL!AM917="","*",SP_SUL!AM917)</f>
        <v>-</v>
      </c>
      <c r="M920" s="82">
        <f>IF(SP_SUL!AP917="","*",SP_SUL!AP917)</f>
        <v>0</v>
      </c>
      <c r="N920" s="82" t="str">
        <f>IF(SP_SUL!AM917="","*",SP_SUL!AM917)</f>
        <v>-</v>
      </c>
      <c r="O920" s="109" t="str">
        <f>IF(SP_SUL!BH917="","*",SP_SUL!BH917)</f>
        <v>*</v>
      </c>
      <c r="P920" s="145" t="str">
        <f>IF($A$2=1,IF(SP_SUL!BJ917="","*",SP_SUL!BJ917),IF(SP_SUL!BK917="","*",SP_SUL!BK917))</f>
        <v>*</v>
      </c>
    </row>
    <row r="921" spans="1:16" hidden="1">
      <c r="A921" s="81" t="str">
        <f>IF(SP_SUL!B918="","*",SP_SUL!B918)</f>
        <v>*</v>
      </c>
      <c r="B921" s="82" t="str">
        <f>IF(SP_SUL!X918="","*",SP_SUL!X918)</f>
        <v>*</v>
      </c>
      <c r="C921" s="82" t="str">
        <f>IF(SP_SUL!S918="","*",SP_SUL!S918)</f>
        <v>-</v>
      </c>
      <c r="D921" s="82" t="str">
        <f>IF(SP_SUL!T918="","*",SP_SUL!T918)</f>
        <v>-</v>
      </c>
      <c r="E921" s="82" t="str">
        <f>IF(SP_SUL!D918="","*",SP_SUL!D918)</f>
        <v>*</v>
      </c>
      <c r="F921" s="82" t="str">
        <f>IF(SP_SUL!H918="","*",SP_SUL!H918)</f>
        <v>*</v>
      </c>
      <c r="G921" s="82" t="str">
        <f>IF(SP_SUL!M918="","*",SP_SUL!M918)</f>
        <v>-</v>
      </c>
      <c r="H921" s="115" t="str">
        <f>IF(SP_SUL!K918="","*",SP_SUL!K918)</f>
        <v>*</v>
      </c>
      <c r="I921" s="112" t="str">
        <f>IF(SP_SUL!O918="","*",SP_SUL!O918)</f>
        <v>*</v>
      </c>
      <c r="J921" s="112" t="str">
        <f>IF(SP_SUL!P918="","*",SP_SUL!P918)</f>
        <v>*</v>
      </c>
      <c r="K921" s="82">
        <f>IF(SP_SUL!AK918="","*",SP_SUL!AK918)</f>
        <v>0</v>
      </c>
      <c r="L921" s="82" t="str">
        <f>IF(SP_SUL!AM918="","*",SP_SUL!AM918)</f>
        <v>-</v>
      </c>
      <c r="M921" s="82">
        <f>IF(SP_SUL!AP918="","*",SP_SUL!AP918)</f>
        <v>0</v>
      </c>
      <c r="N921" s="82" t="str">
        <f>IF(SP_SUL!AM918="","*",SP_SUL!AM918)</f>
        <v>-</v>
      </c>
      <c r="O921" s="109" t="str">
        <f>IF(SP_SUL!BH918="","*",SP_SUL!BH918)</f>
        <v>*</v>
      </c>
      <c r="P921" s="145" t="str">
        <f>IF($A$2=1,IF(SP_SUL!BJ918="","*",SP_SUL!BJ918),IF(SP_SUL!BK918="","*",SP_SUL!BK918))</f>
        <v>*</v>
      </c>
    </row>
    <row r="922" spans="1:16" hidden="1">
      <c r="A922" s="81" t="str">
        <f>IF(SP_SUL!B919="","*",SP_SUL!B919)</f>
        <v>*</v>
      </c>
      <c r="B922" s="82" t="str">
        <f>IF(SP_SUL!X919="","*",SP_SUL!X919)</f>
        <v>*</v>
      </c>
      <c r="C922" s="82" t="str">
        <f>IF(SP_SUL!S919="","*",SP_SUL!S919)</f>
        <v>-</v>
      </c>
      <c r="D922" s="82" t="str">
        <f>IF(SP_SUL!T919="","*",SP_SUL!T919)</f>
        <v>-</v>
      </c>
      <c r="E922" s="82" t="str">
        <f>IF(SP_SUL!D919="","*",SP_SUL!D919)</f>
        <v>*</v>
      </c>
      <c r="F922" s="82" t="str">
        <f>IF(SP_SUL!H919="","*",SP_SUL!H919)</f>
        <v>*</v>
      </c>
      <c r="G922" s="82" t="str">
        <f>IF(SP_SUL!M919="","*",SP_SUL!M919)</f>
        <v>-</v>
      </c>
      <c r="H922" s="115" t="str">
        <f>IF(SP_SUL!K919="","*",SP_SUL!K919)</f>
        <v>*</v>
      </c>
      <c r="I922" s="112" t="str">
        <f>IF(SP_SUL!O919="","*",SP_SUL!O919)</f>
        <v>*</v>
      </c>
      <c r="J922" s="112" t="str">
        <f>IF(SP_SUL!P919="","*",SP_SUL!P919)</f>
        <v>*</v>
      </c>
      <c r="K922" s="82">
        <f>IF(SP_SUL!AK919="","*",SP_SUL!AK919)</f>
        <v>0</v>
      </c>
      <c r="L922" s="82" t="str">
        <f>IF(SP_SUL!AM919="","*",SP_SUL!AM919)</f>
        <v>-</v>
      </c>
      <c r="M922" s="82">
        <f>IF(SP_SUL!AP919="","*",SP_SUL!AP919)</f>
        <v>0</v>
      </c>
      <c r="N922" s="82" t="str">
        <f>IF(SP_SUL!AM919="","*",SP_SUL!AM919)</f>
        <v>-</v>
      </c>
      <c r="O922" s="109" t="str">
        <f>IF(SP_SUL!BH919="","*",SP_SUL!BH919)</f>
        <v>*</v>
      </c>
      <c r="P922" s="145" t="str">
        <f>IF($A$2=1,IF(SP_SUL!BJ919="","*",SP_SUL!BJ919),IF(SP_SUL!BK919="","*",SP_SUL!BK919))</f>
        <v>*</v>
      </c>
    </row>
    <row r="923" spans="1:16" hidden="1">
      <c r="A923" s="81" t="str">
        <f>IF(SP_SUL!B920="","*",SP_SUL!B920)</f>
        <v>*</v>
      </c>
      <c r="B923" s="82" t="str">
        <f>IF(SP_SUL!X920="","*",SP_SUL!X920)</f>
        <v>*</v>
      </c>
      <c r="C923" s="82" t="str">
        <f>IF(SP_SUL!S920="","*",SP_SUL!S920)</f>
        <v>-</v>
      </c>
      <c r="D923" s="82" t="str">
        <f>IF(SP_SUL!T920="","*",SP_SUL!T920)</f>
        <v>-</v>
      </c>
      <c r="E923" s="82" t="str">
        <f>IF(SP_SUL!D920="","*",SP_SUL!D920)</f>
        <v>*</v>
      </c>
      <c r="F923" s="82" t="str">
        <f>IF(SP_SUL!H920="","*",SP_SUL!H920)</f>
        <v>*</v>
      </c>
      <c r="G923" s="82" t="str">
        <f>IF(SP_SUL!M920="","*",SP_SUL!M920)</f>
        <v>-</v>
      </c>
      <c r="H923" s="115" t="str">
        <f>IF(SP_SUL!K920="","*",SP_SUL!K920)</f>
        <v>*</v>
      </c>
      <c r="I923" s="112" t="str">
        <f>IF(SP_SUL!O920="","*",SP_SUL!O920)</f>
        <v>*</v>
      </c>
      <c r="J923" s="112" t="str">
        <f>IF(SP_SUL!P920="","*",SP_SUL!P920)</f>
        <v>*</v>
      </c>
      <c r="K923" s="82">
        <f>IF(SP_SUL!AK920="","*",SP_SUL!AK920)</f>
        <v>0</v>
      </c>
      <c r="L923" s="82" t="str">
        <f>IF(SP_SUL!AM920="","*",SP_SUL!AM920)</f>
        <v>-</v>
      </c>
      <c r="M923" s="82">
        <f>IF(SP_SUL!AP920="","*",SP_SUL!AP920)</f>
        <v>0</v>
      </c>
      <c r="N923" s="82" t="str">
        <f>IF(SP_SUL!AM920="","*",SP_SUL!AM920)</f>
        <v>-</v>
      </c>
      <c r="O923" s="109" t="str">
        <f>IF(SP_SUL!BH920="","*",SP_SUL!BH920)</f>
        <v>*</v>
      </c>
      <c r="P923" s="145" t="str">
        <f>IF($A$2=1,IF(SP_SUL!BJ920="","*",SP_SUL!BJ920),IF(SP_SUL!BK920="","*",SP_SUL!BK920))</f>
        <v>*</v>
      </c>
    </row>
    <row r="924" spans="1:16" hidden="1">
      <c r="A924" s="81" t="str">
        <f>IF(SP_SUL!B921="","*",SP_SUL!B921)</f>
        <v>*</v>
      </c>
      <c r="B924" s="82" t="str">
        <f>IF(SP_SUL!X921="","*",SP_SUL!X921)</f>
        <v>*</v>
      </c>
      <c r="C924" s="82" t="str">
        <f>IF(SP_SUL!S921="","*",SP_SUL!S921)</f>
        <v>-</v>
      </c>
      <c r="D924" s="82" t="str">
        <f>IF(SP_SUL!T921="","*",SP_SUL!T921)</f>
        <v>-</v>
      </c>
      <c r="E924" s="82" t="str">
        <f>IF(SP_SUL!D921="","*",SP_SUL!D921)</f>
        <v>*</v>
      </c>
      <c r="F924" s="82" t="str">
        <f>IF(SP_SUL!H921="","*",SP_SUL!H921)</f>
        <v>*</v>
      </c>
      <c r="G924" s="82" t="str">
        <f>IF(SP_SUL!M921="","*",SP_SUL!M921)</f>
        <v>-</v>
      </c>
      <c r="H924" s="115" t="str">
        <f>IF(SP_SUL!K921="","*",SP_SUL!K921)</f>
        <v>*</v>
      </c>
      <c r="I924" s="112" t="str">
        <f>IF(SP_SUL!O921="","*",SP_SUL!O921)</f>
        <v>*</v>
      </c>
      <c r="J924" s="112" t="str">
        <f>IF(SP_SUL!P921="","*",SP_SUL!P921)</f>
        <v>*</v>
      </c>
      <c r="K924" s="82">
        <f>IF(SP_SUL!AK921="","*",SP_SUL!AK921)</f>
        <v>0</v>
      </c>
      <c r="L924" s="82" t="str">
        <f>IF(SP_SUL!AM921="","*",SP_SUL!AM921)</f>
        <v>-</v>
      </c>
      <c r="M924" s="82">
        <f>IF(SP_SUL!AP921="","*",SP_SUL!AP921)</f>
        <v>0</v>
      </c>
      <c r="N924" s="82" t="str">
        <f>IF(SP_SUL!AM921="","*",SP_SUL!AM921)</f>
        <v>-</v>
      </c>
      <c r="O924" s="109" t="str">
        <f>IF(SP_SUL!BH921="","*",SP_SUL!BH921)</f>
        <v>*</v>
      </c>
      <c r="P924" s="145" t="str">
        <f>IF($A$2=1,IF(SP_SUL!BJ921="","*",SP_SUL!BJ921),IF(SP_SUL!BK921="","*",SP_SUL!BK921))</f>
        <v>*</v>
      </c>
    </row>
    <row r="925" spans="1:16" hidden="1">
      <c r="A925" s="81" t="str">
        <f>IF(SP_SUL!B922="","*",SP_SUL!B922)</f>
        <v>*</v>
      </c>
      <c r="B925" s="82" t="str">
        <f>IF(SP_SUL!X922="","*",SP_SUL!X922)</f>
        <v>*</v>
      </c>
      <c r="C925" s="82" t="str">
        <f>IF(SP_SUL!S922="","*",SP_SUL!S922)</f>
        <v>-</v>
      </c>
      <c r="D925" s="82" t="str">
        <f>IF(SP_SUL!T922="","*",SP_SUL!T922)</f>
        <v>-</v>
      </c>
      <c r="E925" s="82" t="str">
        <f>IF(SP_SUL!D922="","*",SP_SUL!D922)</f>
        <v>*</v>
      </c>
      <c r="F925" s="82" t="str">
        <f>IF(SP_SUL!H922="","*",SP_SUL!H922)</f>
        <v>*</v>
      </c>
      <c r="G925" s="82" t="str">
        <f>IF(SP_SUL!M922="","*",SP_SUL!M922)</f>
        <v>-</v>
      </c>
      <c r="H925" s="115" t="str">
        <f>IF(SP_SUL!K922="","*",SP_SUL!K922)</f>
        <v>*</v>
      </c>
      <c r="I925" s="112" t="str">
        <f>IF(SP_SUL!O922="","*",SP_SUL!O922)</f>
        <v>*</v>
      </c>
      <c r="J925" s="112" t="str">
        <f>IF(SP_SUL!P922="","*",SP_SUL!P922)</f>
        <v>*</v>
      </c>
      <c r="K925" s="82">
        <f>IF(SP_SUL!AK922="","*",SP_SUL!AK922)</f>
        <v>0</v>
      </c>
      <c r="L925" s="82" t="str">
        <f>IF(SP_SUL!AM922="","*",SP_SUL!AM922)</f>
        <v>-</v>
      </c>
      <c r="M925" s="82">
        <f>IF(SP_SUL!AP922="","*",SP_SUL!AP922)</f>
        <v>0</v>
      </c>
      <c r="N925" s="82" t="str">
        <f>IF(SP_SUL!AM922="","*",SP_SUL!AM922)</f>
        <v>-</v>
      </c>
      <c r="O925" s="109" t="str">
        <f>IF(SP_SUL!BH922="","*",SP_SUL!BH922)</f>
        <v>*</v>
      </c>
      <c r="P925" s="145" t="str">
        <f>IF($A$2=1,IF(SP_SUL!BJ922="","*",SP_SUL!BJ922),IF(SP_SUL!BK922="","*",SP_SUL!BK922))</f>
        <v>*</v>
      </c>
    </row>
    <row r="926" spans="1:16" hidden="1">
      <c r="A926" s="81" t="str">
        <f>IF(SP_SUL!B923="","*",SP_SUL!B923)</f>
        <v>*</v>
      </c>
      <c r="B926" s="82" t="str">
        <f>IF(SP_SUL!X923="","*",SP_SUL!X923)</f>
        <v>*</v>
      </c>
      <c r="C926" s="82" t="str">
        <f>IF(SP_SUL!S923="","*",SP_SUL!S923)</f>
        <v>-</v>
      </c>
      <c r="D926" s="82" t="str">
        <f>IF(SP_SUL!T923="","*",SP_SUL!T923)</f>
        <v>-</v>
      </c>
      <c r="E926" s="82" t="str">
        <f>IF(SP_SUL!D923="","*",SP_SUL!D923)</f>
        <v>*</v>
      </c>
      <c r="F926" s="82" t="str">
        <f>IF(SP_SUL!H923="","*",SP_SUL!H923)</f>
        <v>*</v>
      </c>
      <c r="G926" s="82" t="str">
        <f>IF(SP_SUL!M923="","*",SP_SUL!M923)</f>
        <v>-</v>
      </c>
      <c r="H926" s="115" t="str">
        <f>IF(SP_SUL!K923="","*",SP_SUL!K923)</f>
        <v>*</v>
      </c>
      <c r="I926" s="112" t="str">
        <f>IF(SP_SUL!O923="","*",SP_SUL!O923)</f>
        <v>*</v>
      </c>
      <c r="J926" s="112" t="str">
        <f>IF(SP_SUL!P923="","*",SP_SUL!P923)</f>
        <v>*</v>
      </c>
      <c r="K926" s="82">
        <f>IF(SP_SUL!AK923="","*",SP_SUL!AK923)</f>
        <v>0</v>
      </c>
      <c r="L926" s="82" t="str">
        <f>IF(SP_SUL!AM923="","*",SP_SUL!AM923)</f>
        <v>-</v>
      </c>
      <c r="M926" s="82">
        <f>IF(SP_SUL!AP923="","*",SP_SUL!AP923)</f>
        <v>0</v>
      </c>
      <c r="N926" s="82" t="str">
        <f>IF(SP_SUL!AM923="","*",SP_SUL!AM923)</f>
        <v>-</v>
      </c>
      <c r="O926" s="109" t="str">
        <f>IF(SP_SUL!BH923="","*",SP_SUL!BH923)</f>
        <v>*</v>
      </c>
      <c r="P926" s="145" t="str">
        <f>IF($A$2=1,IF(SP_SUL!BJ923="","*",SP_SUL!BJ923),IF(SP_SUL!BK923="","*",SP_SUL!BK923))</f>
        <v>*</v>
      </c>
    </row>
    <row r="927" spans="1:16" hidden="1">
      <c r="A927" s="81" t="str">
        <f>IF(SP_SUL!B924="","*",SP_SUL!B924)</f>
        <v>*</v>
      </c>
      <c r="B927" s="82" t="str">
        <f>IF(SP_SUL!X924="","*",SP_SUL!X924)</f>
        <v>*</v>
      </c>
      <c r="C927" s="82" t="str">
        <f>IF(SP_SUL!S924="","*",SP_SUL!S924)</f>
        <v>-</v>
      </c>
      <c r="D927" s="82" t="str">
        <f>IF(SP_SUL!T924="","*",SP_SUL!T924)</f>
        <v>-</v>
      </c>
      <c r="E927" s="82" t="str">
        <f>IF(SP_SUL!D924="","*",SP_SUL!D924)</f>
        <v>*</v>
      </c>
      <c r="F927" s="82" t="str">
        <f>IF(SP_SUL!H924="","*",SP_SUL!H924)</f>
        <v>*</v>
      </c>
      <c r="G927" s="82" t="str">
        <f>IF(SP_SUL!M924="","*",SP_SUL!M924)</f>
        <v>-</v>
      </c>
      <c r="H927" s="115" t="str">
        <f>IF(SP_SUL!K924="","*",SP_SUL!K924)</f>
        <v>*</v>
      </c>
      <c r="I927" s="112" t="str">
        <f>IF(SP_SUL!O924="","*",SP_SUL!O924)</f>
        <v>*</v>
      </c>
      <c r="J927" s="112" t="str">
        <f>IF(SP_SUL!P924="","*",SP_SUL!P924)</f>
        <v>*</v>
      </c>
      <c r="K927" s="82">
        <f>IF(SP_SUL!AK924="","*",SP_SUL!AK924)</f>
        <v>0</v>
      </c>
      <c r="L927" s="82" t="str">
        <f>IF(SP_SUL!AM924="","*",SP_SUL!AM924)</f>
        <v>-</v>
      </c>
      <c r="M927" s="82">
        <f>IF(SP_SUL!AP924="","*",SP_SUL!AP924)</f>
        <v>0</v>
      </c>
      <c r="N927" s="82" t="str">
        <f>IF(SP_SUL!AM924="","*",SP_SUL!AM924)</f>
        <v>-</v>
      </c>
      <c r="O927" s="109" t="str">
        <f>IF(SP_SUL!BH924="","*",SP_SUL!BH924)</f>
        <v>*</v>
      </c>
      <c r="P927" s="145" t="str">
        <f>IF($A$2=1,IF(SP_SUL!BJ924="","*",SP_SUL!BJ924),IF(SP_SUL!BK924="","*",SP_SUL!BK924))</f>
        <v>*</v>
      </c>
    </row>
    <row r="928" spans="1:16" hidden="1">
      <c r="A928" s="81" t="str">
        <f>IF(SP_SUL!B925="","*",SP_SUL!B925)</f>
        <v>*</v>
      </c>
      <c r="B928" s="82" t="str">
        <f>IF(SP_SUL!X925="","*",SP_SUL!X925)</f>
        <v>*</v>
      </c>
      <c r="C928" s="82" t="str">
        <f>IF(SP_SUL!S925="","*",SP_SUL!S925)</f>
        <v>-</v>
      </c>
      <c r="D928" s="82" t="str">
        <f>IF(SP_SUL!T925="","*",SP_SUL!T925)</f>
        <v>-</v>
      </c>
      <c r="E928" s="82" t="str">
        <f>IF(SP_SUL!D925="","*",SP_SUL!D925)</f>
        <v>*</v>
      </c>
      <c r="F928" s="82" t="str">
        <f>IF(SP_SUL!H925="","*",SP_SUL!H925)</f>
        <v>*</v>
      </c>
      <c r="G928" s="82" t="str">
        <f>IF(SP_SUL!M925="","*",SP_SUL!M925)</f>
        <v>-</v>
      </c>
      <c r="H928" s="115" t="str">
        <f>IF(SP_SUL!K925="","*",SP_SUL!K925)</f>
        <v>*</v>
      </c>
      <c r="I928" s="112" t="str">
        <f>IF(SP_SUL!O925="","*",SP_SUL!O925)</f>
        <v>*</v>
      </c>
      <c r="J928" s="112" t="str">
        <f>IF(SP_SUL!P925="","*",SP_SUL!P925)</f>
        <v>*</v>
      </c>
      <c r="K928" s="82">
        <f>IF(SP_SUL!AK925="","*",SP_SUL!AK925)</f>
        <v>0</v>
      </c>
      <c r="L928" s="82" t="str">
        <f>IF(SP_SUL!AM925="","*",SP_SUL!AM925)</f>
        <v>-</v>
      </c>
      <c r="M928" s="82">
        <f>IF(SP_SUL!AP925="","*",SP_SUL!AP925)</f>
        <v>0</v>
      </c>
      <c r="N928" s="82" t="str">
        <f>IF(SP_SUL!AM925="","*",SP_SUL!AM925)</f>
        <v>-</v>
      </c>
      <c r="O928" s="109" t="str">
        <f>IF(SP_SUL!BH925="","*",SP_SUL!BH925)</f>
        <v>*</v>
      </c>
      <c r="P928" s="145" t="str">
        <f>IF($A$2=1,IF(SP_SUL!BJ925="","*",SP_SUL!BJ925),IF(SP_SUL!BK925="","*",SP_SUL!BK925))</f>
        <v>*</v>
      </c>
    </row>
    <row r="929" spans="1:16" hidden="1">
      <c r="A929" s="81" t="str">
        <f>IF(SP_SUL!B926="","*",SP_SUL!B926)</f>
        <v>*</v>
      </c>
      <c r="B929" s="82" t="str">
        <f>IF(SP_SUL!X926="","*",SP_SUL!X926)</f>
        <v>*</v>
      </c>
      <c r="C929" s="82" t="str">
        <f>IF(SP_SUL!S926="","*",SP_SUL!S926)</f>
        <v>-</v>
      </c>
      <c r="D929" s="82" t="str">
        <f>IF(SP_SUL!T926="","*",SP_SUL!T926)</f>
        <v>-</v>
      </c>
      <c r="E929" s="82" t="str">
        <f>IF(SP_SUL!D926="","*",SP_SUL!D926)</f>
        <v>*</v>
      </c>
      <c r="F929" s="82" t="str">
        <f>IF(SP_SUL!H926="","*",SP_SUL!H926)</f>
        <v>*</v>
      </c>
      <c r="G929" s="82" t="str">
        <f>IF(SP_SUL!M926="","*",SP_SUL!M926)</f>
        <v>-</v>
      </c>
      <c r="H929" s="115" t="str">
        <f>IF(SP_SUL!K926="","*",SP_SUL!K926)</f>
        <v>*</v>
      </c>
      <c r="I929" s="112" t="str">
        <f>IF(SP_SUL!O926="","*",SP_SUL!O926)</f>
        <v>*</v>
      </c>
      <c r="J929" s="112" t="str">
        <f>IF(SP_SUL!P926="","*",SP_SUL!P926)</f>
        <v>*</v>
      </c>
      <c r="K929" s="82">
        <f>IF(SP_SUL!AK926="","*",SP_SUL!AK926)</f>
        <v>0</v>
      </c>
      <c r="L929" s="82" t="str">
        <f>IF(SP_SUL!AM926="","*",SP_SUL!AM926)</f>
        <v>-</v>
      </c>
      <c r="M929" s="82">
        <f>IF(SP_SUL!AP926="","*",SP_SUL!AP926)</f>
        <v>0</v>
      </c>
      <c r="N929" s="82" t="str">
        <f>IF(SP_SUL!AM926="","*",SP_SUL!AM926)</f>
        <v>-</v>
      </c>
      <c r="O929" s="109" t="str">
        <f>IF(SP_SUL!BH926="","*",SP_SUL!BH926)</f>
        <v>*</v>
      </c>
      <c r="P929" s="145" t="str">
        <f>IF($A$2=1,IF(SP_SUL!BJ926="","*",SP_SUL!BJ926),IF(SP_SUL!BK926="","*",SP_SUL!BK926))</f>
        <v>*</v>
      </c>
    </row>
    <row r="930" spans="1:16" hidden="1">
      <c r="A930" s="81" t="str">
        <f>IF(SP_SUL!B927="","*",SP_SUL!B927)</f>
        <v>*</v>
      </c>
      <c r="B930" s="82" t="str">
        <f>IF(SP_SUL!X927="","*",SP_SUL!X927)</f>
        <v>*</v>
      </c>
      <c r="C930" s="82" t="str">
        <f>IF(SP_SUL!S927="","*",SP_SUL!S927)</f>
        <v>-</v>
      </c>
      <c r="D930" s="82" t="str">
        <f>IF(SP_SUL!T927="","*",SP_SUL!T927)</f>
        <v>-</v>
      </c>
      <c r="E930" s="82" t="str">
        <f>IF(SP_SUL!D927="","*",SP_SUL!D927)</f>
        <v>*</v>
      </c>
      <c r="F930" s="82" t="str">
        <f>IF(SP_SUL!H927="","*",SP_SUL!H927)</f>
        <v>*</v>
      </c>
      <c r="G930" s="82" t="str">
        <f>IF(SP_SUL!M927="","*",SP_SUL!M927)</f>
        <v>-</v>
      </c>
      <c r="H930" s="115" t="str">
        <f>IF(SP_SUL!K927="","*",SP_SUL!K927)</f>
        <v>*</v>
      </c>
      <c r="I930" s="112" t="str">
        <f>IF(SP_SUL!O927="","*",SP_SUL!O927)</f>
        <v>*</v>
      </c>
      <c r="J930" s="112" t="str">
        <f>IF(SP_SUL!P927="","*",SP_SUL!P927)</f>
        <v>*</v>
      </c>
      <c r="K930" s="82">
        <f>IF(SP_SUL!AK927="","*",SP_SUL!AK927)</f>
        <v>0</v>
      </c>
      <c r="L930" s="82" t="str">
        <f>IF(SP_SUL!AM927="","*",SP_SUL!AM927)</f>
        <v>-</v>
      </c>
      <c r="M930" s="82">
        <f>IF(SP_SUL!AP927="","*",SP_SUL!AP927)</f>
        <v>0</v>
      </c>
      <c r="N930" s="82" t="str">
        <f>IF(SP_SUL!AM927="","*",SP_SUL!AM927)</f>
        <v>-</v>
      </c>
      <c r="O930" s="109" t="str">
        <f>IF(SP_SUL!BH927="","*",SP_SUL!BH927)</f>
        <v>*</v>
      </c>
      <c r="P930" s="145" t="str">
        <f>IF($A$2=1,IF(SP_SUL!BJ927="","*",SP_SUL!BJ927),IF(SP_SUL!BK927="","*",SP_SUL!BK927))</f>
        <v>*</v>
      </c>
    </row>
    <row r="931" spans="1:16" hidden="1">
      <c r="A931" s="81" t="str">
        <f>IF(SP_SUL!B928="","*",SP_SUL!B928)</f>
        <v>*</v>
      </c>
      <c r="B931" s="82" t="str">
        <f>IF(SP_SUL!X928="","*",SP_SUL!X928)</f>
        <v>*</v>
      </c>
      <c r="C931" s="82" t="str">
        <f>IF(SP_SUL!S928="","*",SP_SUL!S928)</f>
        <v>-</v>
      </c>
      <c r="D931" s="82" t="str">
        <f>IF(SP_SUL!T928="","*",SP_SUL!T928)</f>
        <v>-</v>
      </c>
      <c r="E931" s="82" t="str">
        <f>IF(SP_SUL!D928="","*",SP_SUL!D928)</f>
        <v>*</v>
      </c>
      <c r="F931" s="82" t="str">
        <f>IF(SP_SUL!H928="","*",SP_SUL!H928)</f>
        <v>*</v>
      </c>
      <c r="G931" s="82" t="str">
        <f>IF(SP_SUL!M928="","*",SP_SUL!M928)</f>
        <v>-</v>
      </c>
      <c r="H931" s="115" t="str">
        <f>IF(SP_SUL!K928="","*",SP_SUL!K928)</f>
        <v>*</v>
      </c>
      <c r="I931" s="112" t="str">
        <f>IF(SP_SUL!O928="","*",SP_SUL!O928)</f>
        <v>*</v>
      </c>
      <c r="J931" s="112" t="str">
        <f>IF(SP_SUL!P928="","*",SP_SUL!P928)</f>
        <v>*</v>
      </c>
      <c r="K931" s="82">
        <f>IF(SP_SUL!AK928="","*",SP_SUL!AK928)</f>
        <v>0</v>
      </c>
      <c r="L931" s="82" t="str">
        <f>IF(SP_SUL!AM928="","*",SP_SUL!AM928)</f>
        <v>-</v>
      </c>
      <c r="M931" s="82">
        <f>IF(SP_SUL!AP928="","*",SP_SUL!AP928)</f>
        <v>0</v>
      </c>
      <c r="N931" s="82" t="str">
        <f>IF(SP_SUL!AM928="","*",SP_SUL!AM928)</f>
        <v>-</v>
      </c>
      <c r="O931" s="109" t="str">
        <f>IF(SP_SUL!BH928="","*",SP_SUL!BH928)</f>
        <v>*</v>
      </c>
      <c r="P931" s="145" t="str">
        <f>IF($A$2=1,IF(SP_SUL!BJ928="","*",SP_SUL!BJ928),IF(SP_SUL!BK928="","*",SP_SUL!BK928))</f>
        <v>*</v>
      </c>
    </row>
    <row r="932" spans="1:16" hidden="1">
      <c r="A932" s="81" t="str">
        <f>IF(SP_SUL!B929="","*",SP_SUL!B929)</f>
        <v>*</v>
      </c>
      <c r="B932" s="82" t="str">
        <f>IF(SP_SUL!X929="","*",SP_SUL!X929)</f>
        <v>*</v>
      </c>
      <c r="C932" s="82" t="str">
        <f>IF(SP_SUL!S929="","*",SP_SUL!S929)</f>
        <v>-</v>
      </c>
      <c r="D932" s="82" t="str">
        <f>IF(SP_SUL!T929="","*",SP_SUL!T929)</f>
        <v>-</v>
      </c>
      <c r="E932" s="82" t="str">
        <f>IF(SP_SUL!D929="","*",SP_SUL!D929)</f>
        <v>*</v>
      </c>
      <c r="F932" s="82" t="str">
        <f>IF(SP_SUL!H929="","*",SP_SUL!H929)</f>
        <v>*</v>
      </c>
      <c r="G932" s="82" t="str">
        <f>IF(SP_SUL!M929="","*",SP_SUL!M929)</f>
        <v>-</v>
      </c>
      <c r="H932" s="115" t="str">
        <f>IF(SP_SUL!K929="","*",SP_SUL!K929)</f>
        <v>*</v>
      </c>
      <c r="I932" s="112" t="str">
        <f>IF(SP_SUL!O929="","*",SP_SUL!O929)</f>
        <v>*</v>
      </c>
      <c r="J932" s="112" t="str">
        <f>IF(SP_SUL!P929="","*",SP_SUL!P929)</f>
        <v>*</v>
      </c>
      <c r="K932" s="82">
        <f>IF(SP_SUL!AK929="","*",SP_SUL!AK929)</f>
        <v>0</v>
      </c>
      <c r="L932" s="82" t="str">
        <f>IF(SP_SUL!AM929="","*",SP_SUL!AM929)</f>
        <v>-</v>
      </c>
      <c r="M932" s="82">
        <f>IF(SP_SUL!AP929="","*",SP_SUL!AP929)</f>
        <v>0</v>
      </c>
      <c r="N932" s="82" t="str">
        <f>IF(SP_SUL!AM929="","*",SP_SUL!AM929)</f>
        <v>-</v>
      </c>
      <c r="O932" s="109" t="str">
        <f>IF(SP_SUL!BH929="","*",SP_SUL!BH929)</f>
        <v>*</v>
      </c>
      <c r="P932" s="145" t="str">
        <f>IF($A$2=1,IF(SP_SUL!BJ929="","*",SP_SUL!BJ929),IF(SP_SUL!BK929="","*",SP_SUL!BK929))</f>
        <v>*</v>
      </c>
    </row>
    <row r="933" spans="1:16" hidden="1">
      <c r="A933" s="81" t="str">
        <f>IF(SP_SUL!B930="","*",SP_SUL!B930)</f>
        <v>*</v>
      </c>
      <c r="B933" s="82" t="str">
        <f>IF(SP_SUL!X930="","*",SP_SUL!X930)</f>
        <v>*</v>
      </c>
      <c r="C933" s="82" t="str">
        <f>IF(SP_SUL!S930="","*",SP_SUL!S930)</f>
        <v>-</v>
      </c>
      <c r="D933" s="82" t="str">
        <f>IF(SP_SUL!T930="","*",SP_SUL!T930)</f>
        <v>-</v>
      </c>
      <c r="E933" s="82" t="str">
        <f>IF(SP_SUL!D930="","*",SP_SUL!D930)</f>
        <v>*</v>
      </c>
      <c r="F933" s="82" t="str">
        <f>IF(SP_SUL!H930="","*",SP_SUL!H930)</f>
        <v>*</v>
      </c>
      <c r="G933" s="82" t="str">
        <f>IF(SP_SUL!M930="","*",SP_SUL!M930)</f>
        <v>-</v>
      </c>
      <c r="H933" s="115" t="str">
        <f>IF(SP_SUL!K930="","*",SP_SUL!K930)</f>
        <v>*</v>
      </c>
      <c r="I933" s="112" t="str">
        <f>IF(SP_SUL!O930="","*",SP_SUL!O930)</f>
        <v>*</v>
      </c>
      <c r="J933" s="112" t="str">
        <f>IF(SP_SUL!P930="","*",SP_SUL!P930)</f>
        <v>*</v>
      </c>
      <c r="K933" s="82">
        <f>IF(SP_SUL!AK930="","*",SP_SUL!AK930)</f>
        <v>0</v>
      </c>
      <c r="L933" s="82" t="str">
        <f>IF(SP_SUL!AM930="","*",SP_SUL!AM930)</f>
        <v>-</v>
      </c>
      <c r="M933" s="82">
        <f>IF(SP_SUL!AP930="","*",SP_SUL!AP930)</f>
        <v>0</v>
      </c>
      <c r="N933" s="82" t="str">
        <f>IF(SP_SUL!AM930="","*",SP_SUL!AM930)</f>
        <v>-</v>
      </c>
      <c r="O933" s="109" t="str">
        <f>IF(SP_SUL!BH930="","*",SP_SUL!BH930)</f>
        <v>*</v>
      </c>
      <c r="P933" s="145" t="str">
        <f>IF($A$2=1,IF(SP_SUL!BJ930="","*",SP_SUL!BJ930),IF(SP_SUL!BK930="","*",SP_SUL!BK930))</f>
        <v>*</v>
      </c>
    </row>
    <row r="934" spans="1:16" hidden="1">
      <c r="A934" s="81" t="str">
        <f>IF(SP_SUL!B931="","*",SP_SUL!B931)</f>
        <v>*</v>
      </c>
      <c r="B934" s="82" t="str">
        <f>IF(SP_SUL!X931="","*",SP_SUL!X931)</f>
        <v>*</v>
      </c>
      <c r="C934" s="82" t="str">
        <f>IF(SP_SUL!S931="","*",SP_SUL!S931)</f>
        <v>-</v>
      </c>
      <c r="D934" s="82" t="str">
        <f>IF(SP_SUL!T931="","*",SP_SUL!T931)</f>
        <v>-</v>
      </c>
      <c r="E934" s="82" t="str">
        <f>IF(SP_SUL!D931="","*",SP_SUL!D931)</f>
        <v>*</v>
      </c>
      <c r="F934" s="82" t="str">
        <f>IF(SP_SUL!H931="","*",SP_SUL!H931)</f>
        <v>*</v>
      </c>
      <c r="G934" s="82" t="str">
        <f>IF(SP_SUL!M931="","*",SP_SUL!M931)</f>
        <v>-</v>
      </c>
      <c r="H934" s="115" t="str">
        <f>IF(SP_SUL!K931="","*",SP_SUL!K931)</f>
        <v>*</v>
      </c>
      <c r="I934" s="112" t="str">
        <f>IF(SP_SUL!O931="","*",SP_SUL!O931)</f>
        <v>*</v>
      </c>
      <c r="J934" s="112" t="str">
        <f>IF(SP_SUL!P931="","*",SP_SUL!P931)</f>
        <v>*</v>
      </c>
      <c r="K934" s="82">
        <f>IF(SP_SUL!AK931="","*",SP_SUL!AK931)</f>
        <v>0</v>
      </c>
      <c r="L934" s="82" t="str">
        <f>IF(SP_SUL!AM931="","*",SP_SUL!AM931)</f>
        <v>-</v>
      </c>
      <c r="M934" s="82">
        <f>IF(SP_SUL!AP931="","*",SP_SUL!AP931)</f>
        <v>0</v>
      </c>
      <c r="N934" s="82" t="str">
        <f>IF(SP_SUL!AM931="","*",SP_SUL!AM931)</f>
        <v>-</v>
      </c>
      <c r="O934" s="109" t="str">
        <f>IF(SP_SUL!BH931="","*",SP_SUL!BH931)</f>
        <v>*</v>
      </c>
      <c r="P934" s="145" t="str">
        <f>IF($A$2=1,IF(SP_SUL!BJ931="","*",SP_SUL!BJ931),IF(SP_SUL!BK931="","*",SP_SUL!BK931))</f>
        <v>*</v>
      </c>
    </row>
    <row r="935" spans="1:16" hidden="1">
      <c r="A935" s="81" t="str">
        <f>IF(SP_SUL!B932="","*",SP_SUL!B932)</f>
        <v>*</v>
      </c>
      <c r="B935" s="82" t="str">
        <f>IF(SP_SUL!X932="","*",SP_SUL!X932)</f>
        <v>*</v>
      </c>
      <c r="C935" s="82" t="str">
        <f>IF(SP_SUL!S932="","*",SP_SUL!S932)</f>
        <v>-</v>
      </c>
      <c r="D935" s="82" t="str">
        <f>IF(SP_SUL!T932="","*",SP_SUL!T932)</f>
        <v>-</v>
      </c>
      <c r="E935" s="82" t="str">
        <f>IF(SP_SUL!D932="","*",SP_SUL!D932)</f>
        <v>*</v>
      </c>
      <c r="F935" s="82" t="str">
        <f>IF(SP_SUL!H932="","*",SP_SUL!H932)</f>
        <v>*</v>
      </c>
      <c r="G935" s="82" t="str">
        <f>IF(SP_SUL!M932="","*",SP_SUL!M932)</f>
        <v>-</v>
      </c>
      <c r="H935" s="115" t="str">
        <f>IF(SP_SUL!K932="","*",SP_SUL!K932)</f>
        <v>*</v>
      </c>
      <c r="I935" s="112" t="str">
        <f>IF(SP_SUL!O932="","*",SP_SUL!O932)</f>
        <v>*</v>
      </c>
      <c r="J935" s="112" t="str">
        <f>IF(SP_SUL!P932="","*",SP_SUL!P932)</f>
        <v>*</v>
      </c>
      <c r="K935" s="82">
        <f>IF(SP_SUL!AK932="","*",SP_SUL!AK932)</f>
        <v>0</v>
      </c>
      <c r="L935" s="82" t="str">
        <f>IF(SP_SUL!AM932="","*",SP_SUL!AM932)</f>
        <v>-</v>
      </c>
      <c r="M935" s="82">
        <f>IF(SP_SUL!AP932="","*",SP_SUL!AP932)</f>
        <v>0</v>
      </c>
      <c r="N935" s="82" t="str">
        <f>IF(SP_SUL!AM932="","*",SP_SUL!AM932)</f>
        <v>-</v>
      </c>
      <c r="O935" s="109" t="str">
        <f>IF(SP_SUL!BH932="","*",SP_SUL!BH932)</f>
        <v>*</v>
      </c>
      <c r="P935" s="145" t="str">
        <f>IF($A$2=1,IF(SP_SUL!BJ932="","*",SP_SUL!BJ932),IF(SP_SUL!BK932="","*",SP_SUL!BK932))</f>
        <v>*</v>
      </c>
    </row>
    <row r="936" spans="1:16" hidden="1">
      <c r="A936" s="81" t="str">
        <f>IF(SP_SUL!B933="","*",SP_SUL!B933)</f>
        <v>*</v>
      </c>
      <c r="B936" s="82" t="str">
        <f>IF(SP_SUL!X933="","*",SP_SUL!X933)</f>
        <v>*</v>
      </c>
      <c r="C936" s="82" t="str">
        <f>IF(SP_SUL!S933="","*",SP_SUL!S933)</f>
        <v>-</v>
      </c>
      <c r="D936" s="82" t="str">
        <f>IF(SP_SUL!T933="","*",SP_SUL!T933)</f>
        <v>-</v>
      </c>
      <c r="E936" s="82" t="str">
        <f>IF(SP_SUL!D933="","*",SP_SUL!D933)</f>
        <v>*</v>
      </c>
      <c r="F936" s="82" t="str">
        <f>IF(SP_SUL!H933="","*",SP_SUL!H933)</f>
        <v>*</v>
      </c>
      <c r="G936" s="82" t="str">
        <f>IF(SP_SUL!M933="","*",SP_SUL!M933)</f>
        <v>-</v>
      </c>
      <c r="H936" s="115" t="str">
        <f>IF(SP_SUL!K933="","*",SP_SUL!K933)</f>
        <v>*</v>
      </c>
      <c r="I936" s="112" t="str">
        <f>IF(SP_SUL!O933="","*",SP_SUL!O933)</f>
        <v>*</v>
      </c>
      <c r="J936" s="112" t="str">
        <f>IF(SP_SUL!P933="","*",SP_SUL!P933)</f>
        <v>*</v>
      </c>
      <c r="K936" s="82">
        <f>IF(SP_SUL!AK933="","*",SP_SUL!AK933)</f>
        <v>0</v>
      </c>
      <c r="L936" s="82" t="str">
        <f>IF(SP_SUL!AM933="","*",SP_SUL!AM933)</f>
        <v>-</v>
      </c>
      <c r="M936" s="82">
        <f>IF(SP_SUL!AP933="","*",SP_SUL!AP933)</f>
        <v>0</v>
      </c>
      <c r="N936" s="82" t="str">
        <f>IF(SP_SUL!AM933="","*",SP_SUL!AM933)</f>
        <v>-</v>
      </c>
      <c r="O936" s="109" t="str">
        <f>IF(SP_SUL!BH933="","*",SP_SUL!BH933)</f>
        <v>*</v>
      </c>
      <c r="P936" s="145" t="str">
        <f>IF($A$2=1,IF(SP_SUL!BJ933="","*",SP_SUL!BJ933),IF(SP_SUL!BK933="","*",SP_SUL!BK933))</f>
        <v>*</v>
      </c>
    </row>
    <row r="937" spans="1:16" hidden="1">
      <c r="A937" s="81" t="str">
        <f>IF(SP_SUL!B934="","*",SP_SUL!B934)</f>
        <v>*</v>
      </c>
      <c r="B937" s="82" t="str">
        <f>IF(SP_SUL!X934="","*",SP_SUL!X934)</f>
        <v>*</v>
      </c>
      <c r="C937" s="82" t="str">
        <f>IF(SP_SUL!S934="","*",SP_SUL!S934)</f>
        <v>-</v>
      </c>
      <c r="D937" s="82" t="str">
        <f>IF(SP_SUL!T934="","*",SP_SUL!T934)</f>
        <v>-</v>
      </c>
      <c r="E937" s="82" t="str">
        <f>IF(SP_SUL!D934="","*",SP_SUL!D934)</f>
        <v>*</v>
      </c>
      <c r="F937" s="82" t="str">
        <f>IF(SP_SUL!H934="","*",SP_SUL!H934)</f>
        <v>*</v>
      </c>
      <c r="G937" s="82" t="str">
        <f>IF(SP_SUL!M934="","*",SP_SUL!M934)</f>
        <v>-</v>
      </c>
      <c r="H937" s="115" t="str">
        <f>IF(SP_SUL!K934="","*",SP_SUL!K934)</f>
        <v>*</v>
      </c>
      <c r="I937" s="112" t="str">
        <f>IF(SP_SUL!O934="","*",SP_SUL!O934)</f>
        <v>*</v>
      </c>
      <c r="J937" s="112" t="str">
        <f>IF(SP_SUL!P934="","*",SP_SUL!P934)</f>
        <v>*</v>
      </c>
      <c r="K937" s="82">
        <f>IF(SP_SUL!AK934="","*",SP_SUL!AK934)</f>
        <v>0</v>
      </c>
      <c r="L937" s="82" t="str">
        <f>IF(SP_SUL!AM934="","*",SP_SUL!AM934)</f>
        <v>-</v>
      </c>
      <c r="M937" s="82">
        <f>IF(SP_SUL!AP934="","*",SP_SUL!AP934)</f>
        <v>0</v>
      </c>
      <c r="N937" s="82" t="str">
        <f>IF(SP_SUL!AM934="","*",SP_SUL!AM934)</f>
        <v>-</v>
      </c>
      <c r="O937" s="109" t="str">
        <f>IF(SP_SUL!BH934="","*",SP_SUL!BH934)</f>
        <v>*</v>
      </c>
      <c r="P937" s="145" t="str">
        <f>IF($A$2=1,IF(SP_SUL!BJ934="","*",SP_SUL!BJ934),IF(SP_SUL!BK934="","*",SP_SUL!BK934))</f>
        <v>*</v>
      </c>
    </row>
    <row r="938" spans="1:16" hidden="1">
      <c r="A938" s="81" t="str">
        <f>IF(SP_SUL!B935="","*",SP_SUL!B935)</f>
        <v>*</v>
      </c>
      <c r="B938" s="82" t="str">
        <f>IF(SP_SUL!X935="","*",SP_SUL!X935)</f>
        <v>*</v>
      </c>
      <c r="C938" s="82" t="str">
        <f>IF(SP_SUL!S935="","*",SP_SUL!S935)</f>
        <v>-</v>
      </c>
      <c r="D938" s="82" t="str">
        <f>IF(SP_SUL!T935="","*",SP_SUL!T935)</f>
        <v>-</v>
      </c>
      <c r="E938" s="82" t="str">
        <f>IF(SP_SUL!D935="","*",SP_SUL!D935)</f>
        <v>*</v>
      </c>
      <c r="F938" s="82" t="str">
        <f>IF(SP_SUL!H935="","*",SP_SUL!H935)</f>
        <v>*</v>
      </c>
      <c r="G938" s="82" t="str">
        <f>IF(SP_SUL!M935="","*",SP_SUL!M935)</f>
        <v>-</v>
      </c>
      <c r="H938" s="115" t="str">
        <f>IF(SP_SUL!K935="","*",SP_SUL!K935)</f>
        <v>*</v>
      </c>
      <c r="I938" s="112" t="str">
        <f>IF(SP_SUL!O935="","*",SP_SUL!O935)</f>
        <v>*</v>
      </c>
      <c r="J938" s="112" t="str">
        <f>IF(SP_SUL!P935="","*",SP_SUL!P935)</f>
        <v>*</v>
      </c>
      <c r="K938" s="82">
        <f>IF(SP_SUL!AK935="","*",SP_SUL!AK935)</f>
        <v>0</v>
      </c>
      <c r="L938" s="82" t="str">
        <f>IF(SP_SUL!AM935="","*",SP_SUL!AM935)</f>
        <v>-</v>
      </c>
      <c r="M938" s="82">
        <f>IF(SP_SUL!AP935="","*",SP_SUL!AP935)</f>
        <v>0</v>
      </c>
      <c r="N938" s="82" t="str">
        <f>IF(SP_SUL!AM935="","*",SP_SUL!AM935)</f>
        <v>-</v>
      </c>
      <c r="O938" s="109" t="str">
        <f>IF(SP_SUL!BH935="","*",SP_SUL!BH935)</f>
        <v>*</v>
      </c>
      <c r="P938" s="145" t="str">
        <f>IF($A$2=1,IF(SP_SUL!BJ935="","*",SP_SUL!BJ935),IF(SP_SUL!BK935="","*",SP_SUL!BK935))</f>
        <v>*</v>
      </c>
    </row>
    <row r="939" spans="1:16" hidden="1">
      <c r="A939" s="81" t="str">
        <f>IF(SP_SUL!B936="","*",SP_SUL!B936)</f>
        <v>*</v>
      </c>
      <c r="B939" s="82" t="str">
        <f>IF(SP_SUL!X936="","*",SP_SUL!X936)</f>
        <v>*</v>
      </c>
      <c r="C939" s="82" t="str">
        <f>IF(SP_SUL!S936="","*",SP_SUL!S936)</f>
        <v>-</v>
      </c>
      <c r="D939" s="82" t="str">
        <f>IF(SP_SUL!T936="","*",SP_SUL!T936)</f>
        <v>-</v>
      </c>
      <c r="E939" s="82" t="str">
        <f>IF(SP_SUL!D936="","*",SP_SUL!D936)</f>
        <v>*</v>
      </c>
      <c r="F939" s="82" t="str">
        <f>IF(SP_SUL!H936="","*",SP_SUL!H936)</f>
        <v>*</v>
      </c>
      <c r="G939" s="82" t="str">
        <f>IF(SP_SUL!M936="","*",SP_SUL!M936)</f>
        <v>-</v>
      </c>
      <c r="H939" s="115" t="str">
        <f>IF(SP_SUL!K936="","*",SP_SUL!K936)</f>
        <v>*</v>
      </c>
      <c r="I939" s="112" t="str">
        <f>IF(SP_SUL!O936="","*",SP_SUL!O936)</f>
        <v>*</v>
      </c>
      <c r="J939" s="112" t="str">
        <f>IF(SP_SUL!P936="","*",SP_SUL!P936)</f>
        <v>*</v>
      </c>
      <c r="K939" s="82">
        <f>IF(SP_SUL!AK936="","*",SP_SUL!AK936)</f>
        <v>0</v>
      </c>
      <c r="L939" s="82" t="str">
        <f>IF(SP_SUL!AM936="","*",SP_SUL!AM936)</f>
        <v>-</v>
      </c>
      <c r="M939" s="82">
        <f>IF(SP_SUL!AP936="","*",SP_SUL!AP936)</f>
        <v>0</v>
      </c>
      <c r="N939" s="82" t="str">
        <f>IF(SP_SUL!AM936="","*",SP_SUL!AM936)</f>
        <v>-</v>
      </c>
      <c r="O939" s="109" t="str">
        <f>IF(SP_SUL!BH936="","*",SP_SUL!BH936)</f>
        <v>*</v>
      </c>
      <c r="P939" s="145" t="str">
        <f>IF($A$2=1,IF(SP_SUL!BJ936="","*",SP_SUL!BJ936),IF(SP_SUL!BK936="","*",SP_SUL!BK936))</f>
        <v>*</v>
      </c>
    </row>
    <row r="940" spans="1:16" hidden="1">
      <c r="A940" s="81" t="str">
        <f>IF(SP_SUL!B937="","*",SP_SUL!B937)</f>
        <v>*</v>
      </c>
      <c r="B940" s="82" t="str">
        <f>IF(SP_SUL!X937="","*",SP_SUL!X937)</f>
        <v>*</v>
      </c>
      <c r="C940" s="82" t="str">
        <f>IF(SP_SUL!S937="","*",SP_SUL!S937)</f>
        <v>-</v>
      </c>
      <c r="D940" s="82" t="str">
        <f>IF(SP_SUL!T937="","*",SP_SUL!T937)</f>
        <v>-</v>
      </c>
      <c r="E940" s="82" t="str">
        <f>IF(SP_SUL!D937="","*",SP_SUL!D937)</f>
        <v>*</v>
      </c>
      <c r="F940" s="82" t="str">
        <f>IF(SP_SUL!H937="","*",SP_SUL!H937)</f>
        <v>*</v>
      </c>
      <c r="G940" s="82" t="str">
        <f>IF(SP_SUL!M937="","*",SP_SUL!M937)</f>
        <v>-</v>
      </c>
      <c r="H940" s="115" t="str">
        <f>IF(SP_SUL!K937="","*",SP_SUL!K937)</f>
        <v>*</v>
      </c>
      <c r="I940" s="112" t="str">
        <f>IF(SP_SUL!O937="","*",SP_SUL!O937)</f>
        <v>*</v>
      </c>
      <c r="J940" s="112" t="str">
        <f>IF(SP_SUL!P937="","*",SP_SUL!P937)</f>
        <v>*</v>
      </c>
      <c r="K940" s="82">
        <f>IF(SP_SUL!AK937="","*",SP_SUL!AK937)</f>
        <v>0</v>
      </c>
      <c r="L940" s="82" t="str">
        <f>IF(SP_SUL!AM937="","*",SP_SUL!AM937)</f>
        <v>-</v>
      </c>
      <c r="M940" s="82">
        <f>IF(SP_SUL!AP937="","*",SP_SUL!AP937)</f>
        <v>0</v>
      </c>
      <c r="N940" s="82" t="str">
        <f>IF(SP_SUL!AM937="","*",SP_SUL!AM937)</f>
        <v>-</v>
      </c>
      <c r="O940" s="109" t="str">
        <f>IF(SP_SUL!BH937="","*",SP_SUL!BH937)</f>
        <v>*</v>
      </c>
      <c r="P940" s="145" t="str">
        <f>IF($A$2=1,IF(SP_SUL!BJ937="","*",SP_SUL!BJ937),IF(SP_SUL!BK937="","*",SP_SUL!BK937))</f>
        <v>*</v>
      </c>
    </row>
    <row r="941" spans="1:16" hidden="1">
      <c r="A941" s="81" t="str">
        <f>IF(SP_SUL!B938="","*",SP_SUL!B938)</f>
        <v>*</v>
      </c>
      <c r="B941" s="82" t="str">
        <f>IF(SP_SUL!X938="","*",SP_SUL!X938)</f>
        <v>*</v>
      </c>
      <c r="C941" s="82" t="str">
        <f>IF(SP_SUL!S938="","*",SP_SUL!S938)</f>
        <v>-</v>
      </c>
      <c r="D941" s="82" t="str">
        <f>IF(SP_SUL!T938="","*",SP_SUL!T938)</f>
        <v>-</v>
      </c>
      <c r="E941" s="82" t="str">
        <f>IF(SP_SUL!D938="","*",SP_SUL!D938)</f>
        <v>*</v>
      </c>
      <c r="F941" s="82" t="str">
        <f>IF(SP_SUL!H938="","*",SP_SUL!H938)</f>
        <v>*</v>
      </c>
      <c r="G941" s="82" t="str">
        <f>IF(SP_SUL!M938="","*",SP_SUL!M938)</f>
        <v>-</v>
      </c>
      <c r="H941" s="115" t="str">
        <f>IF(SP_SUL!K938="","*",SP_SUL!K938)</f>
        <v>*</v>
      </c>
      <c r="I941" s="112" t="str">
        <f>IF(SP_SUL!O938="","*",SP_SUL!O938)</f>
        <v>*</v>
      </c>
      <c r="J941" s="112" t="str">
        <f>IF(SP_SUL!P938="","*",SP_SUL!P938)</f>
        <v>*</v>
      </c>
      <c r="K941" s="82">
        <f>IF(SP_SUL!AK938="","*",SP_SUL!AK938)</f>
        <v>0</v>
      </c>
      <c r="L941" s="82" t="str">
        <f>IF(SP_SUL!AM938="","*",SP_SUL!AM938)</f>
        <v>-</v>
      </c>
      <c r="M941" s="82">
        <f>IF(SP_SUL!AP938="","*",SP_SUL!AP938)</f>
        <v>0</v>
      </c>
      <c r="N941" s="82" t="str">
        <f>IF(SP_SUL!AM938="","*",SP_SUL!AM938)</f>
        <v>-</v>
      </c>
      <c r="O941" s="109" t="str">
        <f>IF(SP_SUL!BH938="","*",SP_SUL!BH938)</f>
        <v>*</v>
      </c>
      <c r="P941" s="145" t="str">
        <f>IF($A$2=1,IF(SP_SUL!BJ938="","*",SP_SUL!BJ938),IF(SP_SUL!BK938="","*",SP_SUL!BK938))</f>
        <v>*</v>
      </c>
    </row>
    <row r="942" spans="1:16" hidden="1">
      <c r="A942" s="81" t="str">
        <f>IF(SP_SUL!B939="","*",SP_SUL!B939)</f>
        <v>*</v>
      </c>
      <c r="B942" s="82" t="str">
        <f>IF(SP_SUL!X939="","*",SP_SUL!X939)</f>
        <v>*</v>
      </c>
      <c r="C942" s="82" t="str">
        <f>IF(SP_SUL!S939="","*",SP_SUL!S939)</f>
        <v>-</v>
      </c>
      <c r="D942" s="82" t="str">
        <f>IF(SP_SUL!T939="","*",SP_SUL!T939)</f>
        <v>-</v>
      </c>
      <c r="E942" s="82" t="str">
        <f>IF(SP_SUL!D939="","*",SP_SUL!D939)</f>
        <v>*</v>
      </c>
      <c r="F942" s="82" t="str">
        <f>IF(SP_SUL!H939="","*",SP_SUL!H939)</f>
        <v>*</v>
      </c>
      <c r="G942" s="82" t="str">
        <f>IF(SP_SUL!M939="","*",SP_SUL!M939)</f>
        <v>-</v>
      </c>
      <c r="H942" s="115" t="str">
        <f>IF(SP_SUL!K939="","*",SP_SUL!K939)</f>
        <v>*</v>
      </c>
      <c r="I942" s="112" t="str">
        <f>IF(SP_SUL!O939="","*",SP_SUL!O939)</f>
        <v>*</v>
      </c>
      <c r="J942" s="112" t="str">
        <f>IF(SP_SUL!P939="","*",SP_SUL!P939)</f>
        <v>*</v>
      </c>
      <c r="K942" s="82">
        <f>IF(SP_SUL!AK939="","*",SP_SUL!AK939)</f>
        <v>0</v>
      </c>
      <c r="L942" s="82" t="str">
        <f>IF(SP_SUL!AM939="","*",SP_SUL!AM939)</f>
        <v>-</v>
      </c>
      <c r="M942" s="82">
        <f>IF(SP_SUL!AP939="","*",SP_SUL!AP939)</f>
        <v>0</v>
      </c>
      <c r="N942" s="82" t="str">
        <f>IF(SP_SUL!AM939="","*",SP_SUL!AM939)</f>
        <v>-</v>
      </c>
      <c r="O942" s="109" t="str">
        <f>IF(SP_SUL!BH939="","*",SP_SUL!BH939)</f>
        <v>*</v>
      </c>
      <c r="P942" s="145" t="str">
        <f>IF($A$2=1,IF(SP_SUL!BJ939="","*",SP_SUL!BJ939),IF(SP_SUL!BK939="","*",SP_SUL!BK939))</f>
        <v>*</v>
      </c>
    </row>
    <row r="943" spans="1:16" hidden="1">
      <c r="A943" s="81" t="str">
        <f>IF(SP_SUL!B940="","*",SP_SUL!B940)</f>
        <v>*</v>
      </c>
      <c r="B943" s="82" t="str">
        <f>IF(SP_SUL!X940="","*",SP_SUL!X940)</f>
        <v>*</v>
      </c>
      <c r="C943" s="82" t="str">
        <f>IF(SP_SUL!S940="","*",SP_SUL!S940)</f>
        <v>-</v>
      </c>
      <c r="D943" s="82" t="str">
        <f>IF(SP_SUL!T940="","*",SP_SUL!T940)</f>
        <v>-</v>
      </c>
      <c r="E943" s="82" t="str">
        <f>IF(SP_SUL!D940="","*",SP_SUL!D940)</f>
        <v>*</v>
      </c>
      <c r="F943" s="82" t="str">
        <f>IF(SP_SUL!H940="","*",SP_SUL!H940)</f>
        <v>*</v>
      </c>
      <c r="G943" s="82" t="str">
        <f>IF(SP_SUL!M940="","*",SP_SUL!M940)</f>
        <v>-</v>
      </c>
      <c r="H943" s="115" t="str">
        <f>IF(SP_SUL!K940="","*",SP_SUL!K940)</f>
        <v>*</v>
      </c>
      <c r="I943" s="112" t="str">
        <f>IF(SP_SUL!O940="","*",SP_SUL!O940)</f>
        <v>*</v>
      </c>
      <c r="J943" s="112" t="str">
        <f>IF(SP_SUL!P940="","*",SP_SUL!P940)</f>
        <v>*</v>
      </c>
      <c r="K943" s="82">
        <f>IF(SP_SUL!AK940="","*",SP_SUL!AK940)</f>
        <v>0</v>
      </c>
      <c r="L943" s="82" t="str">
        <f>IF(SP_SUL!AM940="","*",SP_SUL!AM940)</f>
        <v>-</v>
      </c>
      <c r="M943" s="82">
        <f>IF(SP_SUL!AP940="","*",SP_SUL!AP940)</f>
        <v>0</v>
      </c>
      <c r="N943" s="82" t="str">
        <f>IF(SP_SUL!AM940="","*",SP_SUL!AM940)</f>
        <v>-</v>
      </c>
      <c r="O943" s="109" t="str">
        <f>IF(SP_SUL!BH940="","*",SP_SUL!BH940)</f>
        <v>*</v>
      </c>
      <c r="P943" s="145" t="str">
        <f>IF($A$2=1,IF(SP_SUL!BJ940="","*",SP_SUL!BJ940),IF(SP_SUL!BK940="","*",SP_SUL!BK940))</f>
        <v>*</v>
      </c>
    </row>
    <row r="944" spans="1:16" hidden="1">
      <c r="A944" s="81" t="str">
        <f>IF(SP_SUL!B941="","*",SP_SUL!B941)</f>
        <v>*</v>
      </c>
      <c r="B944" s="82" t="str">
        <f>IF(SP_SUL!X941="","*",SP_SUL!X941)</f>
        <v>*</v>
      </c>
      <c r="C944" s="82" t="str">
        <f>IF(SP_SUL!S941="","*",SP_SUL!S941)</f>
        <v>-</v>
      </c>
      <c r="D944" s="82" t="str">
        <f>IF(SP_SUL!T941="","*",SP_SUL!T941)</f>
        <v>-</v>
      </c>
      <c r="E944" s="82" t="str">
        <f>IF(SP_SUL!D941="","*",SP_SUL!D941)</f>
        <v>*</v>
      </c>
      <c r="F944" s="82" t="str">
        <f>IF(SP_SUL!H941="","*",SP_SUL!H941)</f>
        <v>*</v>
      </c>
      <c r="G944" s="82" t="str">
        <f>IF(SP_SUL!M941="","*",SP_SUL!M941)</f>
        <v>-</v>
      </c>
      <c r="H944" s="115" t="str">
        <f>IF(SP_SUL!K941="","*",SP_SUL!K941)</f>
        <v>*</v>
      </c>
      <c r="I944" s="112" t="str">
        <f>IF(SP_SUL!O941="","*",SP_SUL!O941)</f>
        <v>*</v>
      </c>
      <c r="J944" s="112" t="str">
        <f>IF(SP_SUL!P941="","*",SP_SUL!P941)</f>
        <v>*</v>
      </c>
      <c r="K944" s="82">
        <f>IF(SP_SUL!AK941="","*",SP_SUL!AK941)</f>
        <v>0</v>
      </c>
      <c r="L944" s="82" t="str">
        <f>IF(SP_SUL!AM941="","*",SP_SUL!AM941)</f>
        <v>-</v>
      </c>
      <c r="M944" s="82">
        <f>IF(SP_SUL!AP941="","*",SP_SUL!AP941)</f>
        <v>0</v>
      </c>
      <c r="N944" s="82" t="str">
        <f>IF(SP_SUL!AM941="","*",SP_SUL!AM941)</f>
        <v>-</v>
      </c>
      <c r="O944" s="109" t="str">
        <f>IF(SP_SUL!BH941="","*",SP_SUL!BH941)</f>
        <v>*</v>
      </c>
      <c r="P944" s="145" t="str">
        <f>IF($A$2=1,IF(SP_SUL!BJ941="","*",SP_SUL!BJ941),IF(SP_SUL!BK941="","*",SP_SUL!BK941))</f>
        <v>*</v>
      </c>
    </row>
    <row r="945" spans="1:16" hidden="1">
      <c r="A945" s="81" t="str">
        <f>IF(SP_SUL!B942="","*",SP_SUL!B942)</f>
        <v>*</v>
      </c>
      <c r="B945" s="82" t="str">
        <f>IF(SP_SUL!X942="","*",SP_SUL!X942)</f>
        <v>*</v>
      </c>
      <c r="C945" s="82" t="str">
        <f>IF(SP_SUL!S942="","*",SP_SUL!S942)</f>
        <v>-</v>
      </c>
      <c r="D945" s="82" t="str">
        <f>IF(SP_SUL!T942="","*",SP_SUL!T942)</f>
        <v>-</v>
      </c>
      <c r="E945" s="82" t="str">
        <f>IF(SP_SUL!D942="","*",SP_SUL!D942)</f>
        <v>*</v>
      </c>
      <c r="F945" s="82" t="str">
        <f>IF(SP_SUL!H942="","*",SP_SUL!H942)</f>
        <v>*</v>
      </c>
      <c r="G945" s="82" t="str">
        <f>IF(SP_SUL!M942="","*",SP_SUL!M942)</f>
        <v>-</v>
      </c>
      <c r="H945" s="115" t="str">
        <f>IF(SP_SUL!K942="","*",SP_SUL!K942)</f>
        <v>*</v>
      </c>
      <c r="I945" s="112" t="str">
        <f>IF(SP_SUL!O942="","*",SP_SUL!O942)</f>
        <v>*</v>
      </c>
      <c r="J945" s="112" t="str">
        <f>IF(SP_SUL!P942="","*",SP_SUL!P942)</f>
        <v>*</v>
      </c>
      <c r="K945" s="82">
        <f>IF(SP_SUL!AK942="","*",SP_SUL!AK942)</f>
        <v>0</v>
      </c>
      <c r="L945" s="82" t="str">
        <f>IF(SP_SUL!AM942="","*",SP_SUL!AM942)</f>
        <v>-</v>
      </c>
      <c r="M945" s="82">
        <f>IF(SP_SUL!AP942="","*",SP_SUL!AP942)</f>
        <v>0</v>
      </c>
      <c r="N945" s="82" t="str">
        <f>IF(SP_SUL!AM942="","*",SP_SUL!AM942)</f>
        <v>-</v>
      </c>
      <c r="O945" s="109" t="str">
        <f>IF(SP_SUL!BH942="","*",SP_SUL!BH942)</f>
        <v>*</v>
      </c>
      <c r="P945" s="145" t="str">
        <f>IF($A$2=1,IF(SP_SUL!BJ942="","*",SP_SUL!BJ942),IF(SP_SUL!BK942="","*",SP_SUL!BK942))</f>
        <v>*</v>
      </c>
    </row>
    <row r="946" spans="1:16" hidden="1">
      <c r="A946" s="81" t="str">
        <f>IF(SP_SUL!B943="","*",SP_SUL!B943)</f>
        <v>*</v>
      </c>
      <c r="B946" s="82" t="str">
        <f>IF(SP_SUL!X943="","*",SP_SUL!X943)</f>
        <v>*</v>
      </c>
      <c r="C946" s="82" t="str">
        <f>IF(SP_SUL!S943="","*",SP_SUL!S943)</f>
        <v>-</v>
      </c>
      <c r="D946" s="82" t="str">
        <f>IF(SP_SUL!T943="","*",SP_SUL!T943)</f>
        <v>-</v>
      </c>
      <c r="E946" s="82" t="str">
        <f>IF(SP_SUL!D943="","*",SP_SUL!D943)</f>
        <v>*</v>
      </c>
      <c r="F946" s="82" t="str">
        <f>IF(SP_SUL!H943="","*",SP_SUL!H943)</f>
        <v>*</v>
      </c>
      <c r="G946" s="82" t="str">
        <f>IF(SP_SUL!M943="","*",SP_SUL!M943)</f>
        <v>-</v>
      </c>
      <c r="H946" s="115" t="str">
        <f>IF(SP_SUL!K943="","*",SP_SUL!K943)</f>
        <v>*</v>
      </c>
      <c r="I946" s="112" t="str">
        <f>IF(SP_SUL!O943="","*",SP_SUL!O943)</f>
        <v>*</v>
      </c>
      <c r="J946" s="112" t="str">
        <f>IF(SP_SUL!P943="","*",SP_SUL!P943)</f>
        <v>*</v>
      </c>
      <c r="K946" s="82">
        <f>IF(SP_SUL!AK943="","*",SP_SUL!AK943)</f>
        <v>0</v>
      </c>
      <c r="L946" s="82" t="str">
        <f>IF(SP_SUL!AM943="","*",SP_SUL!AM943)</f>
        <v>-</v>
      </c>
      <c r="M946" s="82">
        <f>IF(SP_SUL!AP943="","*",SP_SUL!AP943)</f>
        <v>0</v>
      </c>
      <c r="N946" s="82" t="str">
        <f>IF(SP_SUL!AM943="","*",SP_SUL!AM943)</f>
        <v>-</v>
      </c>
      <c r="O946" s="109" t="str">
        <f>IF(SP_SUL!BH943="","*",SP_SUL!BH943)</f>
        <v>*</v>
      </c>
      <c r="P946" s="145" t="str">
        <f>IF($A$2=1,IF(SP_SUL!BJ943="","*",SP_SUL!BJ943),IF(SP_SUL!BK943="","*",SP_SUL!BK943))</f>
        <v>*</v>
      </c>
    </row>
    <row r="947" spans="1:16" hidden="1">
      <c r="A947" s="81" t="str">
        <f>IF(SP_SUL!B944="","*",SP_SUL!B944)</f>
        <v>*</v>
      </c>
      <c r="B947" s="82" t="str">
        <f>IF(SP_SUL!X944="","*",SP_SUL!X944)</f>
        <v>*</v>
      </c>
      <c r="C947" s="82" t="str">
        <f>IF(SP_SUL!S944="","*",SP_SUL!S944)</f>
        <v>-</v>
      </c>
      <c r="D947" s="82" t="str">
        <f>IF(SP_SUL!T944="","*",SP_SUL!T944)</f>
        <v>-</v>
      </c>
      <c r="E947" s="82" t="str">
        <f>IF(SP_SUL!D944="","*",SP_SUL!D944)</f>
        <v>*</v>
      </c>
      <c r="F947" s="82" t="str">
        <f>IF(SP_SUL!H944="","*",SP_SUL!H944)</f>
        <v>*</v>
      </c>
      <c r="G947" s="82" t="str">
        <f>IF(SP_SUL!M944="","*",SP_SUL!M944)</f>
        <v>-</v>
      </c>
      <c r="H947" s="115" t="str">
        <f>IF(SP_SUL!K944="","*",SP_SUL!K944)</f>
        <v>*</v>
      </c>
      <c r="I947" s="112" t="str">
        <f>IF(SP_SUL!O944="","*",SP_SUL!O944)</f>
        <v>*</v>
      </c>
      <c r="J947" s="112" t="str">
        <f>IF(SP_SUL!P944="","*",SP_SUL!P944)</f>
        <v>*</v>
      </c>
      <c r="K947" s="82">
        <f>IF(SP_SUL!AK944="","*",SP_SUL!AK944)</f>
        <v>0</v>
      </c>
      <c r="L947" s="82" t="str">
        <f>IF(SP_SUL!AM944="","*",SP_SUL!AM944)</f>
        <v>-</v>
      </c>
      <c r="M947" s="82">
        <f>IF(SP_SUL!AP944="","*",SP_SUL!AP944)</f>
        <v>0</v>
      </c>
      <c r="N947" s="82" t="str">
        <f>IF(SP_SUL!AM944="","*",SP_SUL!AM944)</f>
        <v>-</v>
      </c>
      <c r="O947" s="109" t="str">
        <f>IF(SP_SUL!BH944="","*",SP_SUL!BH944)</f>
        <v>*</v>
      </c>
      <c r="P947" s="145" t="str">
        <f>IF($A$2=1,IF(SP_SUL!BJ944="","*",SP_SUL!BJ944),IF(SP_SUL!BK944="","*",SP_SUL!BK944))</f>
        <v>*</v>
      </c>
    </row>
    <row r="948" spans="1:16" hidden="1">
      <c r="A948" s="81" t="str">
        <f>IF(SP_SUL!B945="","*",SP_SUL!B945)</f>
        <v>*</v>
      </c>
      <c r="B948" s="82" t="str">
        <f>IF(SP_SUL!X945="","*",SP_SUL!X945)</f>
        <v>*</v>
      </c>
      <c r="C948" s="82" t="str">
        <f>IF(SP_SUL!S945="","*",SP_SUL!S945)</f>
        <v>-</v>
      </c>
      <c r="D948" s="82" t="str">
        <f>IF(SP_SUL!T945="","*",SP_SUL!T945)</f>
        <v>-</v>
      </c>
      <c r="E948" s="82" t="str">
        <f>IF(SP_SUL!D945="","*",SP_SUL!D945)</f>
        <v>*</v>
      </c>
      <c r="F948" s="82" t="str">
        <f>IF(SP_SUL!H945="","*",SP_SUL!H945)</f>
        <v>*</v>
      </c>
      <c r="G948" s="82" t="str">
        <f>IF(SP_SUL!M945="","*",SP_SUL!M945)</f>
        <v>-</v>
      </c>
      <c r="H948" s="115" t="str">
        <f>IF(SP_SUL!K945="","*",SP_SUL!K945)</f>
        <v>*</v>
      </c>
      <c r="I948" s="112" t="str">
        <f>IF(SP_SUL!O945="","*",SP_SUL!O945)</f>
        <v>*</v>
      </c>
      <c r="J948" s="112" t="str">
        <f>IF(SP_SUL!P945="","*",SP_SUL!P945)</f>
        <v>*</v>
      </c>
      <c r="K948" s="82">
        <f>IF(SP_SUL!AK945="","*",SP_SUL!AK945)</f>
        <v>0</v>
      </c>
      <c r="L948" s="82" t="str">
        <f>IF(SP_SUL!AM945="","*",SP_SUL!AM945)</f>
        <v>-</v>
      </c>
      <c r="M948" s="82">
        <f>IF(SP_SUL!AP945="","*",SP_SUL!AP945)</f>
        <v>0</v>
      </c>
      <c r="N948" s="82" t="str">
        <f>IF(SP_SUL!AM945="","*",SP_SUL!AM945)</f>
        <v>-</v>
      </c>
      <c r="O948" s="109" t="str">
        <f>IF(SP_SUL!BH945="","*",SP_SUL!BH945)</f>
        <v>*</v>
      </c>
      <c r="P948" s="145" t="str">
        <f>IF($A$2=1,IF(SP_SUL!BJ945="","*",SP_SUL!BJ945),IF(SP_SUL!BK945="","*",SP_SUL!BK945))</f>
        <v>*</v>
      </c>
    </row>
    <row r="949" spans="1:16" hidden="1">
      <c r="A949" s="81" t="str">
        <f>IF(SP_SUL!B946="","*",SP_SUL!B946)</f>
        <v>*</v>
      </c>
      <c r="B949" s="82" t="str">
        <f>IF(SP_SUL!X946="","*",SP_SUL!X946)</f>
        <v>*</v>
      </c>
      <c r="C949" s="82" t="str">
        <f>IF(SP_SUL!S946="","*",SP_SUL!S946)</f>
        <v>-</v>
      </c>
      <c r="D949" s="82" t="str">
        <f>IF(SP_SUL!T946="","*",SP_SUL!T946)</f>
        <v>-</v>
      </c>
      <c r="E949" s="82" t="str">
        <f>IF(SP_SUL!D946="","*",SP_SUL!D946)</f>
        <v>*</v>
      </c>
      <c r="F949" s="82" t="str">
        <f>IF(SP_SUL!H946="","*",SP_SUL!H946)</f>
        <v>*</v>
      </c>
      <c r="G949" s="82" t="str">
        <f>IF(SP_SUL!M946="","*",SP_SUL!M946)</f>
        <v>-</v>
      </c>
      <c r="H949" s="115" t="str">
        <f>IF(SP_SUL!K946="","*",SP_SUL!K946)</f>
        <v>*</v>
      </c>
      <c r="I949" s="112" t="str">
        <f>IF(SP_SUL!O946="","*",SP_SUL!O946)</f>
        <v>*</v>
      </c>
      <c r="J949" s="112" t="str">
        <f>IF(SP_SUL!P946="","*",SP_SUL!P946)</f>
        <v>*</v>
      </c>
      <c r="K949" s="82">
        <f>IF(SP_SUL!AK946="","*",SP_SUL!AK946)</f>
        <v>0</v>
      </c>
      <c r="L949" s="82" t="str">
        <f>IF(SP_SUL!AM946="","*",SP_SUL!AM946)</f>
        <v>-</v>
      </c>
      <c r="M949" s="82">
        <f>IF(SP_SUL!AP946="","*",SP_SUL!AP946)</f>
        <v>0</v>
      </c>
      <c r="N949" s="82" t="str">
        <f>IF(SP_SUL!AM946="","*",SP_SUL!AM946)</f>
        <v>-</v>
      </c>
      <c r="O949" s="109" t="str">
        <f>IF(SP_SUL!BH946="","*",SP_SUL!BH946)</f>
        <v>*</v>
      </c>
      <c r="P949" s="145" t="str">
        <f>IF($A$2=1,IF(SP_SUL!BJ946="","*",SP_SUL!BJ946),IF(SP_SUL!BK946="","*",SP_SUL!BK946))</f>
        <v>*</v>
      </c>
    </row>
    <row r="950" spans="1:16" hidden="1">
      <c r="A950" s="81" t="str">
        <f>IF(SP_SUL!B947="","*",SP_SUL!B947)</f>
        <v>*</v>
      </c>
      <c r="B950" s="82" t="str">
        <f>IF(SP_SUL!X947="","*",SP_SUL!X947)</f>
        <v>*</v>
      </c>
      <c r="C950" s="82" t="str">
        <f>IF(SP_SUL!S947="","*",SP_SUL!S947)</f>
        <v>-</v>
      </c>
      <c r="D950" s="82" t="str">
        <f>IF(SP_SUL!T947="","*",SP_SUL!T947)</f>
        <v>-</v>
      </c>
      <c r="E950" s="82" t="str">
        <f>IF(SP_SUL!D947="","*",SP_SUL!D947)</f>
        <v>*</v>
      </c>
      <c r="F950" s="82" t="str">
        <f>IF(SP_SUL!H947="","*",SP_SUL!H947)</f>
        <v>*</v>
      </c>
      <c r="G950" s="82" t="str">
        <f>IF(SP_SUL!M947="","*",SP_SUL!M947)</f>
        <v>-</v>
      </c>
      <c r="H950" s="115" t="str">
        <f>IF(SP_SUL!K947="","*",SP_SUL!K947)</f>
        <v>*</v>
      </c>
      <c r="I950" s="112" t="str">
        <f>IF(SP_SUL!O947="","*",SP_SUL!O947)</f>
        <v>*</v>
      </c>
      <c r="J950" s="112" t="str">
        <f>IF(SP_SUL!P947="","*",SP_SUL!P947)</f>
        <v>*</v>
      </c>
      <c r="K950" s="82">
        <f>IF(SP_SUL!AK947="","*",SP_SUL!AK947)</f>
        <v>0</v>
      </c>
      <c r="L950" s="82" t="str">
        <f>IF(SP_SUL!AM947="","*",SP_SUL!AM947)</f>
        <v>-</v>
      </c>
      <c r="M950" s="82">
        <f>IF(SP_SUL!AP947="","*",SP_SUL!AP947)</f>
        <v>0</v>
      </c>
      <c r="N950" s="82" t="str">
        <f>IF(SP_SUL!AM947="","*",SP_SUL!AM947)</f>
        <v>-</v>
      </c>
      <c r="O950" s="109" t="str">
        <f>IF(SP_SUL!BH947="","*",SP_SUL!BH947)</f>
        <v>*</v>
      </c>
      <c r="P950" s="145" t="str">
        <f>IF($A$2=1,IF(SP_SUL!BJ947="","*",SP_SUL!BJ947),IF(SP_SUL!BK947="","*",SP_SUL!BK947))</f>
        <v>*</v>
      </c>
    </row>
    <row r="951" spans="1:16" hidden="1">
      <c r="A951" s="81" t="str">
        <f>IF(SP_SUL!B948="","*",SP_SUL!B948)</f>
        <v>*</v>
      </c>
      <c r="B951" s="82" t="str">
        <f>IF(SP_SUL!X948="","*",SP_SUL!X948)</f>
        <v>*</v>
      </c>
      <c r="C951" s="82" t="str">
        <f>IF(SP_SUL!S948="","*",SP_SUL!S948)</f>
        <v>-</v>
      </c>
      <c r="D951" s="82" t="str">
        <f>IF(SP_SUL!T948="","*",SP_SUL!T948)</f>
        <v>-</v>
      </c>
      <c r="E951" s="82" t="str">
        <f>IF(SP_SUL!D948="","*",SP_SUL!D948)</f>
        <v>*</v>
      </c>
      <c r="F951" s="82" t="str">
        <f>IF(SP_SUL!H948="","*",SP_SUL!H948)</f>
        <v>*</v>
      </c>
      <c r="G951" s="82" t="str">
        <f>IF(SP_SUL!M948="","*",SP_SUL!M948)</f>
        <v>-</v>
      </c>
      <c r="H951" s="115" t="str">
        <f>IF(SP_SUL!K948="","*",SP_SUL!K948)</f>
        <v>*</v>
      </c>
      <c r="I951" s="112" t="str">
        <f>IF(SP_SUL!O948="","*",SP_SUL!O948)</f>
        <v>*</v>
      </c>
      <c r="J951" s="112" t="str">
        <f>IF(SP_SUL!P948="","*",SP_SUL!P948)</f>
        <v>*</v>
      </c>
      <c r="K951" s="82">
        <f>IF(SP_SUL!AK948="","*",SP_SUL!AK948)</f>
        <v>0</v>
      </c>
      <c r="L951" s="82" t="str">
        <f>IF(SP_SUL!AM948="","*",SP_SUL!AM948)</f>
        <v>-</v>
      </c>
      <c r="M951" s="82">
        <f>IF(SP_SUL!AP948="","*",SP_SUL!AP948)</f>
        <v>0</v>
      </c>
      <c r="N951" s="82" t="str">
        <f>IF(SP_SUL!AM948="","*",SP_SUL!AM948)</f>
        <v>-</v>
      </c>
      <c r="O951" s="109" t="str">
        <f>IF(SP_SUL!BH948="","*",SP_SUL!BH948)</f>
        <v>*</v>
      </c>
      <c r="P951" s="145" t="str">
        <f>IF($A$2=1,IF(SP_SUL!BJ948="","*",SP_SUL!BJ948),IF(SP_SUL!BK948="","*",SP_SUL!BK948))</f>
        <v>*</v>
      </c>
    </row>
    <row r="952" spans="1:16" hidden="1">
      <c r="A952" s="81" t="str">
        <f>IF(SP_SUL!B949="","*",SP_SUL!B949)</f>
        <v>*</v>
      </c>
      <c r="B952" s="82" t="str">
        <f>IF(SP_SUL!X949="","*",SP_SUL!X949)</f>
        <v>*</v>
      </c>
      <c r="C952" s="82" t="str">
        <f>IF(SP_SUL!S949="","*",SP_SUL!S949)</f>
        <v>-</v>
      </c>
      <c r="D952" s="82" t="str">
        <f>IF(SP_SUL!T949="","*",SP_SUL!T949)</f>
        <v>-</v>
      </c>
      <c r="E952" s="82" t="str">
        <f>IF(SP_SUL!D949="","*",SP_SUL!D949)</f>
        <v>*</v>
      </c>
      <c r="F952" s="82" t="str">
        <f>IF(SP_SUL!H949="","*",SP_SUL!H949)</f>
        <v>*</v>
      </c>
      <c r="G952" s="82" t="str">
        <f>IF(SP_SUL!M949="","*",SP_SUL!M949)</f>
        <v>-</v>
      </c>
      <c r="H952" s="115" t="str">
        <f>IF(SP_SUL!K949="","*",SP_SUL!K949)</f>
        <v>*</v>
      </c>
      <c r="I952" s="112" t="str">
        <f>IF(SP_SUL!O949="","*",SP_SUL!O949)</f>
        <v>*</v>
      </c>
      <c r="J952" s="112" t="str">
        <f>IF(SP_SUL!P949="","*",SP_SUL!P949)</f>
        <v>*</v>
      </c>
      <c r="K952" s="82">
        <f>IF(SP_SUL!AK949="","*",SP_SUL!AK949)</f>
        <v>0</v>
      </c>
      <c r="L952" s="82" t="str">
        <f>IF(SP_SUL!AM949="","*",SP_SUL!AM949)</f>
        <v>-</v>
      </c>
      <c r="M952" s="82">
        <f>IF(SP_SUL!AP949="","*",SP_SUL!AP949)</f>
        <v>0</v>
      </c>
      <c r="N952" s="82" t="str">
        <f>IF(SP_SUL!AM949="","*",SP_SUL!AM949)</f>
        <v>-</v>
      </c>
      <c r="O952" s="109" t="str">
        <f>IF(SP_SUL!BH949="","*",SP_SUL!BH949)</f>
        <v>*</v>
      </c>
      <c r="P952" s="145" t="str">
        <f>IF($A$2=1,IF(SP_SUL!BJ949="","*",SP_SUL!BJ949),IF(SP_SUL!BK949="","*",SP_SUL!BK949))</f>
        <v>*</v>
      </c>
    </row>
    <row r="953" spans="1:16" hidden="1">
      <c r="A953" s="81" t="str">
        <f>IF(SP_SUL!B950="","*",SP_SUL!B950)</f>
        <v>*</v>
      </c>
      <c r="B953" s="82" t="str">
        <f>IF(SP_SUL!X950="","*",SP_SUL!X950)</f>
        <v>*</v>
      </c>
      <c r="C953" s="82" t="str">
        <f>IF(SP_SUL!S950="","*",SP_SUL!S950)</f>
        <v>-</v>
      </c>
      <c r="D953" s="82" t="str">
        <f>IF(SP_SUL!T950="","*",SP_SUL!T950)</f>
        <v>-</v>
      </c>
      <c r="E953" s="82" t="str">
        <f>IF(SP_SUL!D950="","*",SP_SUL!D950)</f>
        <v>*</v>
      </c>
      <c r="F953" s="82" t="str">
        <f>IF(SP_SUL!H950="","*",SP_SUL!H950)</f>
        <v>*</v>
      </c>
      <c r="G953" s="82" t="str">
        <f>IF(SP_SUL!M950="","*",SP_SUL!M950)</f>
        <v>-</v>
      </c>
      <c r="H953" s="115" t="str">
        <f>IF(SP_SUL!K950="","*",SP_SUL!K950)</f>
        <v>*</v>
      </c>
      <c r="I953" s="112" t="str">
        <f>IF(SP_SUL!O950="","*",SP_SUL!O950)</f>
        <v>*</v>
      </c>
      <c r="J953" s="112" t="str">
        <f>IF(SP_SUL!P950="","*",SP_SUL!P950)</f>
        <v>*</v>
      </c>
      <c r="K953" s="82">
        <f>IF(SP_SUL!AK950="","*",SP_SUL!AK950)</f>
        <v>0</v>
      </c>
      <c r="L953" s="82" t="str">
        <f>IF(SP_SUL!AM950="","*",SP_SUL!AM950)</f>
        <v>-</v>
      </c>
      <c r="M953" s="82">
        <f>IF(SP_SUL!AP950="","*",SP_SUL!AP950)</f>
        <v>0</v>
      </c>
      <c r="N953" s="82" t="str">
        <f>IF(SP_SUL!AM950="","*",SP_SUL!AM950)</f>
        <v>-</v>
      </c>
      <c r="O953" s="109" t="str">
        <f>IF(SP_SUL!BH950="","*",SP_SUL!BH950)</f>
        <v>*</v>
      </c>
      <c r="P953" s="145" t="str">
        <f>IF($A$2=1,IF(SP_SUL!BJ950="","*",SP_SUL!BJ950),IF(SP_SUL!BK950="","*",SP_SUL!BK950))</f>
        <v>*</v>
      </c>
    </row>
    <row r="954" spans="1:16" hidden="1">
      <c r="A954" s="81" t="str">
        <f>IF(SP_SUL!B951="","*",SP_SUL!B951)</f>
        <v>*</v>
      </c>
      <c r="B954" s="82" t="str">
        <f>IF(SP_SUL!X951="","*",SP_SUL!X951)</f>
        <v>*</v>
      </c>
      <c r="C954" s="82" t="str">
        <f>IF(SP_SUL!S951="","*",SP_SUL!S951)</f>
        <v>-</v>
      </c>
      <c r="D954" s="82" t="str">
        <f>IF(SP_SUL!T951="","*",SP_SUL!T951)</f>
        <v>-</v>
      </c>
      <c r="E954" s="82" t="str">
        <f>IF(SP_SUL!D951="","*",SP_SUL!D951)</f>
        <v>*</v>
      </c>
      <c r="F954" s="82" t="str">
        <f>IF(SP_SUL!H951="","*",SP_SUL!H951)</f>
        <v>*</v>
      </c>
      <c r="G954" s="82" t="str">
        <f>IF(SP_SUL!M951="","*",SP_SUL!M951)</f>
        <v>-</v>
      </c>
      <c r="H954" s="115" t="str">
        <f>IF(SP_SUL!K951="","*",SP_SUL!K951)</f>
        <v>*</v>
      </c>
      <c r="I954" s="112" t="str">
        <f>IF(SP_SUL!O951="","*",SP_SUL!O951)</f>
        <v>*</v>
      </c>
      <c r="J954" s="112" t="str">
        <f>IF(SP_SUL!P951="","*",SP_SUL!P951)</f>
        <v>*</v>
      </c>
      <c r="K954" s="82">
        <f>IF(SP_SUL!AK951="","*",SP_SUL!AK951)</f>
        <v>0</v>
      </c>
      <c r="L954" s="82" t="str">
        <f>IF(SP_SUL!AM951="","*",SP_SUL!AM951)</f>
        <v>-</v>
      </c>
      <c r="M954" s="82">
        <f>IF(SP_SUL!AP951="","*",SP_SUL!AP951)</f>
        <v>0</v>
      </c>
      <c r="N954" s="82" t="str">
        <f>IF(SP_SUL!AM951="","*",SP_SUL!AM951)</f>
        <v>-</v>
      </c>
      <c r="O954" s="109" t="str">
        <f>IF(SP_SUL!BH951="","*",SP_SUL!BH951)</f>
        <v>*</v>
      </c>
      <c r="P954" s="145" t="str">
        <f>IF($A$2=1,IF(SP_SUL!BJ951="","*",SP_SUL!BJ951),IF(SP_SUL!BK951="","*",SP_SUL!BK951))</f>
        <v>*</v>
      </c>
    </row>
    <row r="955" spans="1:16" hidden="1">
      <c r="A955" s="81" t="str">
        <f>IF(SP_SUL!B952="","*",SP_SUL!B952)</f>
        <v>*</v>
      </c>
      <c r="B955" s="82" t="str">
        <f>IF(SP_SUL!X952="","*",SP_SUL!X952)</f>
        <v>*</v>
      </c>
      <c r="C955" s="82" t="str">
        <f>IF(SP_SUL!S952="","*",SP_SUL!S952)</f>
        <v>-</v>
      </c>
      <c r="D955" s="82" t="str">
        <f>IF(SP_SUL!T952="","*",SP_SUL!T952)</f>
        <v>-</v>
      </c>
      <c r="E955" s="82" t="str">
        <f>IF(SP_SUL!D952="","*",SP_SUL!D952)</f>
        <v>*</v>
      </c>
      <c r="F955" s="82" t="str">
        <f>IF(SP_SUL!H952="","*",SP_SUL!H952)</f>
        <v>*</v>
      </c>
      <c r="G955" s="82" t="str">
        <f>IF(SP_SUL!M952="","*",SP_SUL!M952)</f>
        <v>-</v>
      </c>
      <c r="H955" s="115" t="str">
        <f>IF(SP_SUL!K952="","*",SP_SUL!K952)</f>
        <v>*</v>
      </c>
      <c r="I955" s="112" t="str">
        <f>IF(SP_SUL!O952="","*",SP_SUL!O952)</f>
        <v>*</v>
      </c>
      <c r="J955" s="112" t="str">
        <f>IF(SP_SUL!P952="","*",SP_SUL!P952)</f>
        <v>*</v>
      </c>
      <c r="K955" s="82">
        <f>IF(SP_SUL!AK952="","*",SP_SUL!AK952)</f>
        <v>0</v>
      </c>
      <c r="L955" s="82" t="str">
        <f>IF(SP_SUL!AM952="","*",SP_SUL!AM952)</f>
        <v>-</v>
      </c>
      <c r="M955" s="82">
        <f>IF(SP_SUL!AP952="","*",SP_SUL!AP952)</f>
        <v>0</v>
      </c>
      <c r="N955" s="82" t="str">
        <f>IF(SP_SUL!AM952="","*",SP_SUL!AM952)</f>
        <v>-</v>
      </c>
      <c r="O955" s="109" t="str">
        <f>IF(SP_SUL!BH952="","*",SP_SUL!BH952)</f>
        <v>*</v>
      </c>
      <c r="P955" s="145" t="str">
        <f>IF($A$2=1,IF(SP_SUL!BJ952="","*",SP_SUL!BJ952),IF(SP_SUL!BK952="","*",SP_SUL!BK952))</f>
        <v>*</v>
      </c>
    </row>
    <row r="956" spans="1:16" hidden="1">
      <c r="A956" s="81" t="str">
        <f>IF(SP_SUL!B953="","*",SP_SUL!B953)</f>
        <v>*</v>
      </c>
      <c r="B956" s="82" t="str">
        <f>IF(SP_SUL!X953="","*",SP_SUL!X953)</f>
        <v>*</v>
      </c>
      <c r="C956" s="82" t="str">
        <f>IF(SP_SUL!S953="","*",SP_SUL!S953)</f>
        <v>-</v>
      </c>
      <c r="D956" s="82" t="str">
        <f>IF(SP_SUL!T953="","*",SP_SUL!T953)</f>
        <v>-</v>
      </c>
      <c r="E956" s="82" t="str">
        <f>IF(SP_SUL!D953="","*",SP_SUL!D953)</f>
        <v>*</v>
      </c>
      <c r="F956" s="82" t="str">
        <f>IF(SP_SUL!H953="","*",SP_SUL!H953)</f>
        <v>*</v>
      </c>
      <c r="G956" s="82" t="str">
        <f>IF(SP_SUL!M953="","*",SP_SUL!M953)</f>
        <v>-</v>
      </c>
      <c r="H956" s="115" t="str">
        <f>IF(SP_SUL!K953="","*",SP_SUL!K953)</f>
        <v>*</v>
      </c>
      <c r="I956" s="112" t="str">
        <f>IF(SP_SUL!O953="","*",SP_SUL!O953)</f>
        <v>*</v>
      </c>
      <c r="J956" s="112" t="str">
        <f>IF(SP_SUL!P953="","*",SP_SUL!P953)</f>
        <v>*</v>
      </c>
      <c r="K956" s="82">
        <f>IF(SP_SUL!AK953="","*",SP_SUL!AK953)</f>
        <v>0</v>
      </c>
      <c r="L956" s="82" t="str">
        <f>IF(SP_SUL!AM953="","*",SP_SUL!AM953)</f>
        <v>-</v>
      </c>
      <c r="M956" s="82">
        <f>IF(SP_SUL!AP953="","*",SP_SUL!AP953)</f>
        <v>0</v>
      </c>
      <c r="N956" s="82" t="str">
        <f>IF(SP_SUL!AM953="","*",SP_SUL!AM953)</f>
        <v>-</v>
      </c>
      <c r="O956" s="109" t="str">
        <f>IF(SP_SUL!BH953="","*",SP_SUL!BH953)</f>
        <v>*</v>
      </c>
      <c r="P956" s="145" t="str">
        <f>IF($A$2=1,IF(SP_SUL!BJ953="","*",SP_SUL!BJ953),IF(SP_SUL!BK953="","*",SP_SUL!BK953))</f>
        <v>*</v>
      </c>
    </row>
    <row r="957" spans="1:16" hidden="1">
      <c r="A957" s="81" t="str">
        <f>IF(SP_SUL!B954="","*",SP_SUL!B954)</f>
        <v>*</v>
      </c>
      <c r="B957" s="82" t="str">
        <f>IF(SP_SUL!X954="","*",SP_SUL!X954)</f>
        <v>*</v>
      </c>
      <c r="C957" s="82" t="str">
        <f>IF(SP_SUL!S954="","*",SP_SUL!S954)</f>
        <v>-</v>
      </c>
      <c r="D957" s="82" t="str">
        <f>IF(SP_SUL!T954="","*",SP_SUL!T954)</f>
        <v>-</v>
      </c>
      <c r="E957" s="82" t="str">
        <f>IF(SP_SUL!D954="","*",SP_SUL!D954)</f>
        <v>*</v>
      </c>
      <c r="F957" s="82" t="str">
        <f>IF(SP_SUL!H954="","*",SP_SUL!H954)</f>
        <v>*</v>
      </c>
      <c r="G957" s="82" t="str">
        <f>IF(SP_SUL!M954="","*",SP_SUL!M954)</f>
        <v>-</v>
      </c>
      <c r="H957" s="115" t="str">
        <f>IF(SP_SUL!K954="","*",SP_SUL!K954)</f>
        <v>*</v>
      </c>
      <c r="I957" s="112" t="str">
        <f>IF(SP_SUL!O954="","*",SP_SUL!O954)</f>
        <v>*</v>
      </c>
      <c r="J957" s="112" t="str">
        <f>IF(SP_SUL!P954="","*",SP_SUL!P954)</f>
        <v>*</v>
      </c>
      <c r="K957" s="82">
        <f>IF(SP_SUL!AK954="","*",SP_SUL!AK954)</f>
        <v>0</v>
      </c>
      <c r="L957" s="82" t="str">
        <f>IF(SP_SUL!AM954="","*",SP_SUL!AM954)</f>
        <v>-</v>
      </c>
      <c r="M957" s="82">
        <f>IF(SP_SUL!AP954="","*",SP_SUL!AP954)</f>
        <v>0</v>
      </c>
      <c r="N957" s="82" t="str">
        <f>IF(SP_SUL!AM954="","*",SP_SUL!AM954)</f>
        <v>-</v>
      </c>
      <c r="O957" s="109" t="str">
        <f>IF(SP_SUL!BH954="","*",SP_SUL!BH954)</f>
        <v>*</v>
      </c>
      <c r="P957" s="145" t="str">
        <f>IF($A$2=1,IF(SP_SUL!BJ954="","*",SP_SUL!BJ954),IF(SP_SUL!BK954="","*",SP_SUL!BK954))</f>
        <v>*</v>
      </c>
    </row>
    <row r="958" spans="1:16" hidden="1">
      <c r="A958" s="81" t="str">
        <f>IF(SP_SUL!B955="","*",SP_SUL!B955)</f>
        <v>*</v>
      </c>
      <c r="B958" s="82" t="str">
        <f>IF(SP_SUL!X955="","*",SP_SUL!X955)</f>
        <v>*</v>
      </c>
      <c r="C958" s="82" t="str">
        <f>IF(SP_SUL!S955="","*",SP_SUL!S955)</f>
        <v>-</v>
      </c>
      <c r="D958" s="82" t="str">
        <f>IF(SP_SUL!T955="","*",SP_SUL!T955)</f>
        <v>-</v>
      </c>
      <c r="E958" s="82" t="str">
        <f>IF(SP_SUL!D955="","*",SP_SUL!D955)</f>
        <v>*</v>
      </c>
      <c r="F958" s="82" t="str">
        <f>IF(SP_SUL!H955="","*",SP_SUL!H955)</f>
        <v>*</v>
      </c>
      <c r="G958" s="82" t="str">
        <f>IF(SP_SUL!M955="","*",SP_SUL!M955)</f>
        <v>-</v>
      </c>
      <c r="H958" s="115" t="str">
        <f>IF(SP_SUL!K955="","*",SP_SUL!K955)</f>
        <v>*</v>
      </c>
      <c r="I958" s="112" t="str">
        <f>IF(SP_SUL!O955="","*",SP_SUL!O955)</f>
        <v>*</v>
      </c>
      <c r="J958" s="112" t="str">
        <f>IF(SP_SUL!P955="","*",SP_SUL!P955)</f>
        <v>*</v>
      </c>
      <c r="K958" s="82">
        <f>IF(SP_SUL!AK955="","*",SP_SUL!AK955)</f>
        <v>0</v>
      </c>
      <c r="L958" s="82" t="str">
        <f>IF(SP_SUL!AM955="","*",SP_SUL!AM955)</f>
        <v>-</v>
      </c>
      <c r="M958" s="82">
        <f>IF(SP_SUL!AP955="","*",SP_SUL!AP955)</f>
        <v>0</v>
      </c>
      <c r="N958" s="82" t="str">
        <f>IF(SP_SUL!AM955="","*",SP_SUL!AM955)</f>
        <v>-</v>
      </c>
      <c r="O958" s="109" t="str">
        <f>IF(SP_SUL!BH955="","*",SP_SUL!BH955)</f>
        <v>*</v>
      </c>
      <c r="P958" s="145" t="str">
        <f>IF($A$2=1,IF(SP_SUL!BJ955="","*",SP_SUL!BJ955),IF(SP_SUL!BK955="","*",SP_SUL!BK955))</f>
        <v>*</v>
      </c>
    </row>
    <row r="959" spans="1:16" hidden="1">
      <c r="A959" s="81" t="str">
        <f>IF(SP_SUL!B956="","*",SP_SUL!B956)</f>
        <v>*</v>
      </c>
      <c r="B959" s="82" t="str">
        <f>IF(SP_SUL!X956="","*",SP_SUL!X956)</f>
        <v>*</v>
      </c>
      <c r="C959" s="82" t="str">
        <f>IF(SP_SUL!S956="","*",SP_SUL!S956)</f>
        <v>-</v>
      </c>
      <c r="D959" s="82" t="str">
        <f>IF(SP_SUL!T956="","*",SP_SUL!T956)</f>
        <v>-</v>
      </c>
      <c r="E959" s="82" t="str">
        <f>IF(SP_SUL!D956="","*",SP_SUL!D956)</f>
        <v>*</v>
      </c>
      <c r="F959" s="82" t="str">
        <f>IF(SP_SUL!H956="","*",SP_SUL!H956)</f>
        <v>*</v>
      </c>
      <c r="G959" s="82" t="str">
        <f>IF(SP_SUL!M956="","*",SP_SUL!M956)</f>
        <v>-</v>
      </c>
      <c r="H959" s="115" t="str">
        <f>IF(SP_SUL!K956="","*",SP_SUL!K956)</f>
        <v>*</v>
      </c>
      <c r="I959" s="112" t="str">
        <f>IF(SP_SUL!O956="","*",SP_SUL!O956)</f>
        <v>*</v>
      </c>
      <c r="J959" s="112" t="str">
        <f>IF(SP_SUL!P956="","*",SP_SUL!P956)</f>
        <v>*</v>
      </c>
      <c r="K959" s="82">
        <f>IF(SP_SUL!AK956="","*",SP_SUL!AK956)</f>
        <v>0</v>
      </c>
      <c r="L959" s="82" t="str">
        <f>IF(SP_SUL!AM956="","*",SP_SUL!AM956)</f>
        <v>-</v>
      </c>
      <c r="M959" s="82">
        <f>IF(SP_SUL!AP956="","*",SP_SUL!AP956)</f>
        <v>0</v>
      </c>
      <c r="N959" s="82" t="str">
        <f>IF(SP_SUL!AM956="","*",SP_SUL!AM956)</f>
        <v>-</v>
      </c>
      <c r="O959" s="109" t="str">
        <f>IF(SP_SUL!BH956="","*",SP_SUL!BH956)</f>
        <v>*</v>
      </c>
      <c r="P959" s="145" t="str">
        <f>IF($A$2=1,IF(SP_SUL!BJ956="","*",SP_SUL!BJ956),IF(SP_SUL!BK956="","*",SP_SUL!BK956))</f>
        <v>*</v>
      </c>
    </row>
    <row r="960" spans="1:16" hidden="1">
      <c r="A960" s="81" t="str">
        <f>IF(SP_SUL!B957="","*",SP_SUL!B957)</f>
        <v>*</v>
      </c>
      <c r="B960" s="82" t="str">
        <f>IF(SP_SUL!X957="","*",SP_SUL!X957)</f>
        <v>*</v>
      </c>
      <c r="C960" s="82" t="str">
        <f>IF(SP_SUL!S957="","*",SP_SUL!S957)</f>
        <v>-</v>
      </c>
      <c r="D960" s="82" t="str">
        <f>IF(SP_SUL!T957="","*",SP_SUL!T957)</f>
        <v>-</v>
      </c>
      <c r="E960" s="82" t="str">
        <f>IF(SP_SUL!D957="","*",SP_SUL!D957)</f>
        <v>*</v>
      </c>
      <c r="F960" s="82" t="str">
        <f>IF(SP_SUL!H957="","*",SP_SUL!H957)</f>
        <v>*</v>
      </c>
      <c r="G960" s="82" t="str">
        <f>IF(SP_SUL!M957="","*",SP_SUL!M957)</f>
        <v>-</v>
      </c>
      <c r="H960" s="115" t="str">
        <f>IF(SP_SUL!K957="","*",SP_SUL!K957)</f>
        <v>*</v>
      </c>
      <c r="I960" s="112" t="str">
        <f>IF(SP_SUL!O957="","*",SP_SUL!O957)</f>
        <v>*</v>
      </c>
      <c r="J960" s="112" t="str">
        <f>IF(SP_SUL!P957="","*",SP_SUL!P957)</f>
        <v>*</v>
      </c>
      <c r="K960" s="82">
        <f>IF(SP_SUL!AK957="","*",SP_SUL!AK957)</f>
        <v>0</v>
      </c>
      <c r="L960" s="82" t="str">
        <f>IF(SP_SUL!AM957="","*",SP_SUL!AM957)</f>
        <v>-</v>
      </c>
      <c r="M960" s="82">
        <f>IF(SP_SUL!AP957="","*",SP_SUL!AP957)</f>
        <v>0</v>
      </c>
      <c r="N960" s="82" t="str">
        <f>IF(SP_SUL!AM957="","*",SP_SUL!AM957)</f>
        <v>-</v>
      </c>
      <c r="O960" s="109" t="str">
        <f>IF(SP_SUL!BH957="","*",SP_SUL!BH957)</f>
        <v>*</v>
      </c>
      <c r="P960" s="145" t="str">
        <f>IF($A$2=1,IF(SP_SUL!BJ957="","*",SP_SUL!BJ957),IF(SP_SUL!BK957="","*",SP_SUL!BK957))</f>
        <v>*</v>
      </c>
    </row>
    <row r="961" spans="1:16" hidden="1">
      <c r="A961" s="81" t="str">
        <f>IF(SP_SUL!B958="","*",SP_SUL!B958)</f>
        <v>*</v>
      </c>
      <c r="B961" s="82" t="str">
        <f>IF(SP_SUL!X958="","*",SP_SUL!X958)</f>
        <v>*</v>
      </c>
      <c r="C961" s="82" t="str">
        <f>IF(SP_SUL!S958="","*",SP_SUL!S958)</f>
        <v>-</v>
      </c>
      <c r="D961" s="82" t="str">
        <f>IF(SP_SUL!T958="","*",SP_SUL!T958)</f>
        <v>-</v>
      </c>
      <c r="E961" s="82" t="str">
        <f>IF(SP_SUL!D958="","*",SP_SUL!D958)</f>
        <v>*</v>
      </c>
      <c r="F961" s="82" t="str">
        <f>IF(SP_SUL!H958="","*",SP_SUL!H958)</f>
        <v>*</v>
      </c>
      <c r="G961" s="82" t="str">
        <f>IF(SP_SUL!M958="","*",SP_SUL!M958)</f>
        <v>-</v>
      </c>
      <c r="H961" s="115" t="str">
        <f>IF(SP_SUL!K958="","*",SP_SUL!K958)</f>
        <v>*</v>
      </c>
      <c r="I961" s="112" t="str">
        <f>IF(SP_SUL!O958="","*",SP_SUL!O958)</f>
        <v>*</v>
      </c>
      <c r="J961" s="112" t="str">
        <f>IF(SP_SUL!P958="","*",SP_SUL!P958)</f>
        <v>*</v>
      </c>
      <c r="K961" s="82">
        <f>IF(SP_SUL!AK958="","*",SP_SUL!AK958)</f>
        <v>0</v>
      </c>
      <c r="L961" s="82" t="str">
        <f>IF(SP_SUL!AM958="","*",SP_SUL!AM958)</f>
        <v>-</v>
      </c>
      <c r="M961" s="82">
        <f>IF(SP_SUL!AP958="","*",SP_SUL!AP958)</f>
        <v>0</v>
      </c>
      <c r="N961" s="82" t="str">
        <f>IF(SP_SUL!AM958="","*",SP_SUL!AM958)</f>
        <v>-</v>
      </c>
      <c r="O961" s="109" t="str">
        <f>IF(SP_SUL!BH958="","*",SP_SUL!BH958)</f>
        <v>*</v>
      </c>
      <c r="P961" s="145" t="str">
        <f>IF($A$2=1,IF(SP_SUL!BJ958="","*",SP_SUL!BJ958),IF(SP_SUL!BK958="","*",SP_SUL!BK958))</f>
        <v>*</v>
      </c>
    </row>
    <row r="962" spans="1:16" hidden="1">
      <c r="A962" s="81" t="str">
        <f>IF(SP_SUL!B959="","*",SP_SUL!B959)</f>
        <v>*</v>
      </c>
      <c r="B962" s="82" t="str">
        <f>IF(SP_SUL!X959="","*",SP_SUL!X959)</f>
        <v>*</v>
      </c>
      <c r="C962" s="82" t="str">
        <f>IF(SP_SUL!S959="","*",SP_SUL!S959)</f>
        <v>-</v>
      </c>
      <c r="D962" s="82" t="str">
        <f>IF(SP_SUL!T959="","*",SP_SUL!T959)</f>
        <v>-</v>
      </c>
      <c r="E962" s="82" t="str">
        <f>IF(SP_SUL!D959="","*",SP_SUL!D959)</f>
        <v>*</v>
      </c>
      <c r="F962" s="82" t="str">
        <f>IF(SP_SUL!H959="","*",SP_SUL!H959)</f>
        <v>*</v>
      </c>
      <c r="G962" s="82" t="str">
        <f>IF(SP_SUL!M959="","*",SP_SUL!M959)</f>
        <v>-</v>
      </c>
      <c r="H962" s="115" t="str">
        <f>IF(SP_SUL!K959="","*",SP_SUL!K959)</f>
        <v>*</v>
      </c>
      <c r="I962" s="112" t="str">
        <f>IF(SP_SUL!O959="","*",SP_SUL!O959)</f>
        <v>*</v>
      </c>
      <c r="J962" s="112" t="str">
        <f>IF(SP_SUL!P959="","*",SP_SUL!P959)</f>
        <v>*</v>
      </c>
      <c r="K962" s="82">
        <f>IF(SP_SUL!AK959="","*",SP_SUL!AK959)</f>
        <v>0</v>
      </c>
      <c r="L962" s="82" t="str">
        <f>IF(SP_SUL!AM959="","*",SP_SUL!AM959)</f>
        <v>-</v>
      </c>
      <c r="M962" s="82">
        <f>IF(SP_SUL!AP959="","*",SP_SUL!AP959)</f>
        <v>0</v>
      </c>
      <c r="N962" s="82" t="str">
        <f>IF(SP_SUL!AM959="","*",SP_SUL!AM959)</f>
        <v>-</v>
      </c>
      <c r="O962" s="109" t="str">
        <f>IF(SP_SUL!BH959="","*",SP_SUL!BH959)</f>
        <v>*</v>
      </c>
      <c r="P962" s="145" t="str">
        <f>IF($A$2=1,IF(SP_SUL!BJ959="","*",SP_SUL!BJ959),IF(SP_SUL!BK959="","*",SP_SUL!BK959))</f>
        <v>*</v>
      </c>
    </row>
    <row r="963" spans="1:16" hidden="1">
      <c r="A963" s="81" t="str">
        <f>IF(SP_SUL!B960="","*",SP_SUL!B960)</f>
        <v>*</v>
      </c>
      <c r="B963" s="82" t="str">
        <f>IF(SP_SUL!X960="","*",SP_SUL!X960)</f>
        <v>*</v>
      </c>
      <c r="C963" s="82" t="str">
        <f>IF(SP_SUL!S960="","*",SP_SUL!S960)</f>
        <v>-</v>
      </c>
      <c r="D963" s="82" t="str">
        <f>IF(SP_SUL!T960="","*",SP_SUL!T960)</f>
        <v>-</v>
      </c>
      <c r="E963" s="82" t="str">
        <f>IF(SP_SUL!D960="","*",SP_SUL!D960)</f>
        <v>*</v>
      </c>
      <c r="F963" s="82" t="str">
        <f>IF(SP_SUL!H960="","*",SP_SUL!H960)</f>
        <v>*</v>
      </c>
      <c r="G963" s="82" t="str">
        <f>IF(SP_SUL!M960="","*",SP_SUL!M960)</f>
        <v>-</v>
      </c>
      <c r="H963" s="115" t="str">
        <f>IF(SP_SUL!K960="","*",SP_SUL!K960)</f>
        <v>*</v>
      </c>
      <c r="I963" s="112" t="str">
        <f>IF(SP_SUL!O960="","*",SP_SUL!O960)</f>
        <v>*</v>
      </c>
      <c r="J963" s="112" t="str">
        <f>IF(SP_SUL!P960="","*",SP_SUL!P960)</f>
        <v>*</v>
      </c>
      <c r="K963" s="82">
        <f>IF(SP_SUL!AK960="","*",SP_SUL!AK960)</f>
        <v>0</v>
      </c>
      <c r="L963" s="82" t="str">
        <f>IF(SP_SUL!AM960="","*",SP_SUL!AM960)</f>
        <v>-</v>
      </c>
      <c r="M963" s="82">
        <f>IF(SP_SUL!AP960="","*",SP_SUL!AP960)</f>
        <v>0</v>
      </c>
      <c r="N963" s="82" t="str">
        <f>IF(SP_SUL!AM960="","*",SP_SUL!AM960)</f>
        <v>-</v>
      </c>
      <c r="O963" s="109" t="str">
        <f>IF(SP_SUL!BH960="","*",SP_SUL!BH960)</f>
        <v>*</v>
      </c>
      <c r="P963" s="145" t="str">
        <f>IF($A$2=1,IF(SP_SUL!BJ960="","*",SP_SUL!BJ960),IF(SP_SUL!BK960="","*",SP_SUL!BK960))</f>
        <v>*</v>
      </c>
    </row>
    <row r="964" spans="1:16" hidden="1">
      <c r="A964" s="81" t="str">
        <f>IF(SP_SUL!B961="","*",SP_SUL!B961)</f>
        <v>*</v>
      </c>
      <c r="B964" s="82" t="str">
        <f>IF(SP_SUL!X961="","*",SP_SUL!X961)</f>
        <v>*</v>
      </c>
      <c r="C964" s="82" t="str">
        <f>IF(SP_SUL!S961="","*",SP_SUL!S961)</f>
        <v>-</v>
      </c>
      <c r="D964" s="82" t="str">
        <f>IF(SP_SUL!T961="","*",SP_SUL!T961)</f>
        <v>-</v>
      </c>
      <c r="E964" s="82" t="str">
        <f>IF(SP_SUL!D961="","*",SP_SUL!D961)</f>
        <v>*</v>
      </c>
      <c r="F964" s="82" t="str">
        <f>IF(SP_SUL!H961="","*",SP_SUL!H961)</f>
        <v>*</v>
      </c>
      <c r="G964" s="82" t="str">
        <f>IF(SP_SUL!M961="","*",SP_SUL!M961)</f>
        <v>-</v>
      </c>
      <c r="H964" s="115" t="str">
        <f>IF(SP_SUL!K961="","*",SP_SUL!K961)</f>
        <v>*</v>
      </c>
      <c r="I964" s="112" t="str">
        <f>IF(SP_SUL!O961="","*",SP_SUL!O961)</f>
        <v>*</v>
      </c>
      <c r="J964" s="112" t="str">
        <f>IF(SP_SUL!P961="","*",SP_SUL!P961)</f>
        <v>*</v>
      </c>
      <c r="K964" s="82">
        <f>IF(SP_SUL!AK961="","*",SP_SUL!AK961)</f>
        <v>0</v>
      </c>
      <c r="L964" s="82" t="str">
        <f>IF(SP_SUL!AM961="","*",SP_SUL!AM961)</f>
        <v>-</v>
      </c>
      <c r="M964" s="82">
        <f>IF(SP_SUL!AP961="","*",SP_SUL!AP961)</f>
        <v>0</v>
      </c>
      <c r="N964" s="82" t="str">
        <f>IF(SP_SUL!AM961="","*",SP_SUL!AM961)</f>
        <v>-</v>
      </c>
      <c r="O964" s="109" t="str">
        <f>IF(SP_SUL!BH961="","*",SP_SUL!BH961)</f>
        <v>*</v>
      </c>
      <c r="P964" s="145" t="str">
        <f>IF($A$2=1,IF(SP_SUL!BJ961="","*",SP_SUL!BJ961),IF(SP_SUL!BK961="","*",SP_SUL!BK961))</f>
        <v>*</v>
      </c>
    </row>
    <row r="965" spans="1:16" hidden="1">
      <c r="A965" s="81" t="str">
        <f>IF(SP_SUL!B962="","*",SP_SUL!B962)</f>
        <v>*</v>
      </c>
      <c r="B965" s="82" t="str">
        <f>IF(SP_SUL!X962="","*",SP_SUL!X962)</f>
        <v>*</v>
      </c>
      <c r="C965" s="82" t="str">
        <f>IF(SP_SUL!S962="","*",SP_SUL!S962)</f>
        <v>-</v>
      </c>
      <c r="D965" s="82" t="str">
        <f>IF(SP_SUL!T962="","*",SP_SUL!T962)</f>
        <v>-</v>
      </c>
      <c r="E965" s="82" t="str">
        <f>IF(SP_SUL!D962="","*",SP_SUL!D962)</f>
        <v>*</v>
      </c>
      <c r="F965" s="82" t="str">
        <f>IF(SP_SUL!H962="","*",SP_SUL!H962)</f>
        <v>*</v>
      </c>
      <c r="G965" s="82" t="str">
        <f>IF(SP_SUL!M962="","*",SP_SUL!M962)</f>
        <v>-</v>
      </c>
      <c r="H965" s="115" t="str">
        <f>IF(SP_SUL!K962="","*",SP_SUL!K962)</f>
        <v>*</v>
      </c>
      <c r="I965" s="112" t="str">
        <f>IF(SP_SUL!O962="","*",SP_SUL!O962)</f>
        <v>*</v>
      </c>
      <c r="J965" s="112" t="str">
        <f>IF(SP_SUL!P962="","*",SP_SUL!P962)</f>
        <v>*</v>
      </c>
      <c r="K965" s="82">
        <f>IF(SP_SUL!AK962="","*",SP_SUL!AK962)</f>
        <v>0</v>
      </c>
      <c r="L965" s="82" t="str">
        <f>IF(SP_SUL!AM962="","*",SP_SUL!AM962)</f>
        <v>-</v>
      </c>
      <c r="M965" s="82">
        <f>IF(SP_SUL!AP962="","*",SP_SUL!AP962)</f>
        <v>0</v>
      </c>
      <c r="N965" s="82" t="str">
        <f>IF(SP_SUL!AM962="","*",SP_SUL!AM962)</f>
        <v>-</v>
      </c>
      <c r="O965" s="109" t="str">
        <f>IF(SP_SUL!BH962="","*",SP_SUL!BH962)</f>
        <v>*</v>
      </c>
      <c r="P965" s="145" t="str">
        <f>IF($A$2=1,IF(SP_SUL!BJ962="","*",SP_SUL!BJ962),IF(SP_SUL!BK962="","*",SP_SUL!BK962))</f>
        <v>*</v>
      </c>
    </row>
    <row r="966" spans="1:16" hidden="1">
      <c r="A966" s="81" t="str">
        <f>IF(SP_SUL!B963="","*",SP_SUL!B963)</f>
        <v>*</v>
      </c>
      <c r="B966" s="82" t="str">
        <f>IF(SP_SUL!X963="","*",SP_SUL!X963)</f>
        <v>*</v>
      </c>
      <c r="C966" s="82" t="str">
        <f>IF(SP_SUL!S963="","*",SP_SUL!S963)</f>
        <v>-</v>
      </c>
      <c r="D966" s="82" t="str">
        <f>IF(SP_SUL!T963="","*",SP_SUL!T963)</f>
        <v>-</v>
      </c>
      <c r="E966" s="82" t="str">
        <f>IF(SP_SUL!D963="","*",SP_SUL!D963)</f>
        <v>*</v>
      </c>
      <c r="F966" s="82" t="str">
        <f>IF(SP_SUL!H963="","*",SP_SUL!H963)</f>
        <v>*</v>
      </c>
      <c r="G966" s="82" t="str">
        <f>IF(SP_SUL!M963="","*",SP_SUL!M963)</f>
        <v>-</v>
      </c>
      <c r="H966" s="115" t="str">
        <f>IF(SP_SUL!K963="","*",SP_SUL!K963)</f>
        <v>*</v>
      </c>
      <c r="I966" s="112" t="str">
        <f>IF(SP_SUL!O963="","*",SP_SUL!O963)</f>
        <v>*</v>
      </c>
      <c r="J966" s="112" t="str">
        <f>IF(SP_SUL!P963="","*",SP_SUL!P963)</f>
        <v>*</v>
      </c>
      <c r="K966" s="82">
        <f>IF(SP_SUL!AK963="","*",SP_SUL!AK963)</f>
        <v>0</v>
      </c>
      <c r="L966" s="82" t="str">
        <f>IF(SP_SUL!AM963="","*",SP_SUL!AM963)</f>
        <v>-</v>
      </c>
      <c r="M966" s="82">
        <f>IF(SP_SUL!AP963="","*",SP_SUL!AP963)</f>
        <v>0</v>
      </c>
      <c r="N966" s="82" t="str">
        <f>IF(SP_SUL!AM963="","*",SP_SUL!AM963)</f>
        <v>-</v>
      </c>
      <c r="O966" s="109" t="str">
        <f>IF(SP_SUL!BH963="","*",SP_SUL!BH963)</f>
        <v>*</v>
      </c>
      <c r="P966" s="145" t="str">
        <f>IF($A$2=1,IF(SP_SUL!BJ963="","*",SP_SUL!BJ963),IF(SP_SUL!BK963="","*",SP_SUL!BK963))</f>
        <v>*</v>
      </c>
    </row>
    <row r="967" spans="1:16" hidden="1">
      <c r="A967" s="81" t="str">
        <f>IF(SP_SUL!B964="","*",SP_SUL!B964)</f>
        <v>*</v>
      </c>
      <c r="B967" s="82" t="str">
        <f>IF(SP_SUL!X964="","*",SP_SUL!X964)</f>
        <v>*</v>
      </c>
      <c r="C967" s="82" t="str">
        <f>IF(SP_SUL!S964="","*",SP_SUL!S964)</f>
        <v>-</v>
      </c>
      <c r="D967" s="82" t="str">
        <f>IF(SP_SUL!T964="","*",SP_SUL!T964)</f>
        <v>-</v>
      </c>
      <c r="E967" s="82" t="str">
        <f>IF(SP_SUL!D964="","*",SP_SUL!D964)</f>
        <v>*</v>
      </c>
      <c r="F967" s="82" t="str">
        <f>IF(SP_SUL!H964="","*",SP_SUL!H964)</f>
        <v>*</v>
      </c>
      <c r="G967" s="82" t="str">
        <f>IF(SP_SUL!M964="","*",SP_SUL!M964)</f>
        <v>-</v>
      </c>
      <c r="H967" s="115" t="str">
        <f>IF(SP_SUL!K964="","*",SP_SUL!K964)</f>
        <v>*</v>
      </c>
      <c r="I967" s="112" t="str">
        <f>IF(SP_SUL!O964="","*",SP_SUL!O964)</f>
        <v>*</v>
      </c>
      <c r="J967" s="112" t="str">
        <f>IF(SP_SUL!P964="","*",SP_SUL!P964)</f>
        <v>*</v>
      </c>
      <c r="K967" s="82">
        <f>IF(SP_SUL!AK964="","*",SP_SUL!AK964)</f>
        <v>0</v>
      </c>
      <c r="L967" s="82" t="str">
        <f>IF(SP_SUL!AM964="","*",SP_SUL!AM964)</f>
        <v>-</v>
      </c>
      <c r="M967" s="82">
        <f>IF(SP_SUL!AP964="","*",SP_SUL!AP964)</f>
        <v>0</v>
      </c>
      <c r="N967" s="82" t="str">
        <f>IF(SP_SUL!AM964="","*",SP_SUL!AM964)</f>
        <v>-</v>
      </c>
      <c r="O967" s="109" t="str">
        <f>IF(SP_SUL!BH964="","*",SP_SUL!BH964)</f>
        <v>*</v>
      </c>
      <c r="P967" s="145" t="str">
        <f>IF($A$2=1,IF(SP_SUL!BJ964="","*",SP_SUL!BJ964),IF(SP_SUL!BK964="","*",SP_SUL!BK964))</f>
        <v>*</v>
      </c>
    </row>
    <row r="968" spans="1:16" hidden="1">
      <c r="A968" s="81" t="str">
        <f>IF(SP_SUL!B965="","*",SP_SUL!B965)</f>
        <v>*</v>
      </c>
      <c r="B968" s="82" t="str">
        <f>IF(SP_SUL!X965="","*",SP_SUL!X965)</f>
        <v>*</v>
      </c>
      <c r="C968" s="82" t="str">
        <f>IF(SP_SUL!S965="","*",SP_SUL!S965)</f>
        <v>-</v>
      </c>
      <c r="D968" s="82" t="str">
        <f>IF(SP_SUL!T965="","*",SP_SUL!T965)</f>
        <v>-</v>
      </c>
      <c r="E968" s="82" t="str">
        <f>IF(SP_SUL!D965="","*",SP_SUL!D965)</f>
        <v>*</v>
      </c>
      <c r="F968" s="82" t="str">
        <f>IF(SP_SUL!H965="","*",SP_SUL!H965)</f>
        <v>*</v>
      </c>
      <c r="G968" s="82" t="str">
        <f>IF(SP_SUL!M965="","*",SP_SUL!M965)</f>
        <v>-</v>
      </c>
      <c r="H968" s="115" t="str">
        <f>IF(SP_SUL!K965="","*",SP_SUL!K965)</f>
        <v>*</v>
      </c>
      <c r="I968" s="112" t="str">
        <f>IF(SP_SUL!O965="","*",SP_SUL!O965)</f>
        <v>*</v>
      </c>
      <c r="J968" s="112" t="str">
        <f>IF(SP_SUL!P965="","*",SP_SUL!P965)</f>
        <v>*</v>
      </c>
      <c r="K968" s="82">
        <f>IF(SP_SUL!AK965="","*",SP_SUL!AK965)</f>
        <v>0</v>
      </c>
      <c r="L968" s="82" t="str">
        <f>IF(SP_SUL!AM965="","*",SP_SUL!AM965)</f>
        <v>-</v>
      </c>
      <c r="M968" s="82">
        <f>IF(SP_SUL!AP965="","*",SP_SUL!AP965)</f>
        <v>0</v>
      </c>
      <c r="N968" s="82" t="str">
        <f>IF(SP_SUL!AM965="","*",SP_SUL!AM965)</f>
        <v>-</v>
      </c>
      <c r="O968" s="109" t="str">
        <f>IF(SP_SUL!BH965="","*",SP_SUL!BH965)</f>
        <v>*</v>
      </c>
      <c r="P968" s="145" t="str">
        <f>IF($A$2=1,IF(SP_SUL!BJ965="","*",SP_SUL!BJ965),IF(SP_SUL!BK965="","*",SP_SUL!BK965))</f>
        <v>*</v>
      </c>
    </row>
    <row r="969" spans="1:16" hidden="1">
      <c r="A969" s="81" t="str">
        <f>IF(SP_SUL!B966="","*",SP_SUL!B966)</f>
        <v>*</v>
      </c>
      <c r="B969" s="82" t="str">
        <f>IF(SP_SUL!X966="","*",SP_SUL!X966)</f>
        <v>*</v>
      </c>
      <c r="C969" s="82" t="str">
        <f>IF(SP_SUL!S966="","*",SP_SUL!S966)</f>
        <v>-</v>
      </c>
      <c r="D969" s="82" t="str">
        <f>IF(SP_SUL!T966="","*",SP_SUL!T966)</f>
        <v>-</v>
      </c>
      <c r="E969" s="82" t="str">
        <f>IF(SP_SUL!D966="","*",SP_SUL!D966)</f>
        <v>*</v>
      </c>
      <c r="F969" s="82" t="str">
        <f>IF(SP_SUL!H966="","*",SP_SUL!H966)</f>
        <v>*</v>
      </c>
      <c r="G969" s="82" t="str">
        <f>IF(SP_SUL!M966="","*",SP_SUL!M966)</f>
        <v>-</v>
      </c>
      <c r="H969" s="115" t="str">
        <f>IF(SP_SUL!K966="","*",SP_SUL!K966)</f>
        <v>*</v>
      </c>
      <c r="I969" s="112" t="str">
        <f>IF(SP_SUL!O966="","*",SP_SUL!O966)</f>
        <v>*</v>
      </c>
      <c r="J969" s="112" t="str">
        <f>IF(SP_SUL!P966="","*",SP_SUL!P966)</f>
        <v>*</v>
      </c>
      <c r="K969" s="82">
        <f>IF(SP_SUL!AK966="","*",SP_SUL!AK966)</f>
        <v>0</v>
      </c>
      <c r="L969" s="82" t="str">
        <f>IF(SP_SUL!AM966="","*",SP_SUL!AM966)</f>
        <v>-</v>
      </c>
      <c r="M969" s="82">
        <f>IF(SP_SUL!AP966="","*",SP_SUL!AP966)</f>
        <v>0</v>
      </c>
      <c r="N969" s="82" t="str">
        <f>IF(SP_SUL!AM966="","*",SP_SUL!AM966)</f>
        <v>-</v>
      </c>
      <c r="O969" s="109" t="str">
        <f>IF(SP_SUL!BH966="","*",SP_SUL!BH966)</f>
        <v>*</v>
      </c>
      <c r="P969" s="145" t="str">
        <f>IF($A$2=1,IF(SP_SUL!BJ966="","*",SP_SUL!BJ966),IF(SP_SUL!BK966="","*",SP_SUL!BK966))</f>
        <v>*</v>
      </c>
    </row>
    <row r="970" spans="1:16" hidden="1">
      <c r="A970" s="81" t="str">
        <f>IF(SP_SUL!B967="","*",SP_SUL!B967)</f>
        <v>*</v>
      </c>
      <c r="B970" s="82" t="str">
        <f>IF(SP_SUL!X967="","*",SP_SUL!X967)</f>
        <v>*</v>
      </c>
      <c r="C970" s="82" t="str">
        <f>IF(SP_SUL!S967="","*",SP_SUL!S967)</f>
        <v>-</v>
      </c>
      <c r="D970" s="82" t="str">
        <f>IF(SP_SUL!T967="","*",SP_SUL!T967)</f>
        <v>-</v>
      </c>
      <c r="E970" s="82" t="str">
        <f>IF(SP_SUL!D967="","*",SP_SUL!D967)</f>
        <v>*</v>
      </c>
      <c r="F970" s="82" t="str">
        <f>IF(SP_SUL!H967="","*",SP_SUL!H967)</f>
        <v>*</v>
      </c>
      <c r="G970" s="82" t="str">
        <f>IF(SP_SUL!M967="","*",SP_SUL!M967)</f>
        <v>-</v>
      </c>
      <c r="H970" s="115" t="str">
        <f>IF(SP_SUL!K967="","*",SP_SUL!K967)</f>
        <v>*</v>
      </c>
      <c r="I970" s="112" t="str">
        <f>IF(SP_SUL!O967="","*",SP_SUL!O967)</f>
        <v>*</v>
      </c>
      <c r="J970" s="112" t="str">
        <f>IF(SP_SUL!P967="","*",SP_SUL!P967)</f>
        <v>*</v>
      </c>
      <c r="K970" s="82">
        <f>IF(SP_SUL!AK967="","*",SP_SUL!AK967)</f>
        <v>0</v>
      </c>
      <c r="L970" s="82" t="str">
        <f>IF(SP_SUL!AM967="","*",SP_SUL!AM967)</f>
        <v>-</v>
      </c>
      <c r="M970" s="82">
        <f>IF(SP_SUL!AP967="","*",SP_SUL!AP967)</f>
        <v>0</v>
      </c>
      <c r="N970" s="82" t="str">
        <f>IF(SP_SUL!AM967="","*",SP_SUL!AM967)</f>
        <v>-</v>
      </c>
      <c r="O970" s="109" t="str">
        <f>IF(SP_SUL!BH967="","*",SP_SUL!BH967)</f>
        <v>*</v>
      </c>
      <c r="P970" s="145" t="str">
        <f>IF($A$2=1,IF(SP_SUL!BJ967="","*",SP_SUL!BJ967),IF(SP_SUL!BK967="","*",SP_SUL!BK967))</f>
        <v>*</v>
      </c>
    </row>
    <row r="971" spans="1:16" hidden="1">
      <c r="A971" s="81" t="str">
        <f>IF(SP_SUL!B968="","*",SP_SUL!B968)</f>
        <v>*</v>
      </c>
      <c r="B971" s="82" t="str">
        <f>IF(SP_SUL!X968="","*",SP_SUL!X968)</f>
        <v>*</v>
      </c>
      <c r="C971" s="82" t="str">
        <f>IF(SP_SUL!S968="","*",SP_SUL!S968)</f>
        <v>-</v>
      </c>
      <c r="D971" s="82" t="str">
        <f>IF(SP_SUL!T968="","*",SP_SUL!T968)</f>
        <v>-</v>
      </c>
      <c r="E971" s="82" t="str">
        <f>IF(SP_SUL!D968="","*",SP_SUL!D968)</f>
        <v>*</v>
      </c>
      <c r="F971" s="82" t="str">
        <f>IF(SP_SUL!H968="","*",SP_SUL!H968)</f>
        <v>*</v>
      </c>
      <c r="G971" s="82" t="str">
        <f>IF(SP_SUL!M968="","*",SP_SUL!M968)</f>
        <v>-</v>
      </c>
      <c r="H971" s="115" t="str">
        <f>IF(SP_SUL!K968="","*",SP_SUL!K968)</f>
        <v>*</v>
      </c>
      <c r="I971" s="112" t="str">
        <f>IF(SP_SUL!O968="","*",SP_SUL!O968)</f>
        <v>*</v>
      </c>
      <c r="J971" s="112" t="str">
        <f>IF(SP_SUL!P968="","*",SP_SUL!P968)</f>
        <v>*</v>
      </c>
      <c r="K971" s="82">
        <f>IF(SP_SUL!AK968="","*",SP_SUL!AK968)</f>
        <v>0</v>
      </c>
      <c r="L971" s="82" t="str">
        <f>IF(SP_SUL!AM968="","*",SP_SUL!AM968)</f>
        <v>-</v>
      </c>
      <c r="M971" s="82">
        <f>IF(SP_SUL!AP968="","*",SP_SUL!AP968)</f>
        <v>0</v>
      </c>
      <c r="N971" s="82" t="str">
        <f>IF(SP_SUL!AM968="","*",SP_SUL!AM968)</f>
        <v>-</v>
      </c>
      <c r="O971" s="109" t="str">
        <f>IF(SP_SUL!BH968="","*",SP_SUL!BH968)</f>
        <v>*</v>
      </c>
      <c r="P971" s="145" t="str">
        <f>IF($A$2=1,IF(SP_SUL!BJ968="","*",SP_SUL!BJ968),IF(SP_SUL!BK968="","*",SP_SUL!BK968))</f>
        <v>*</v>
      </c>
    </row>
    <row r="972" spans="1:16" hidden="1">
      <c r="A972" s="81" t="str">
        <f>IF(SP_SUL!B969="","*",SP_SUL!B969)</f>
        <v>*</v>
      </c>
      <c r="B972" s="82" t="str">
        <f>IF(SP_SUL!X969="","*",SP_SUL!X969)</f>
        <v>*</v>
      </c>
      <c r="C972" s="82" t="str">
        <f>IF(SP_SUL!S969="","*",SP_SUL!S969)</f>
        <v>-</v>
      </c>
      <c r="D972" s="82" t="str">
        <f>IF(SP_SUL!T969="","*",SP_SUL!T969)</f>
        <v>-</v>
      </c>
      <c r="E972" s="82" t="str">
        <f>IF(SP_SUL!D969="","*",SP_SUL!D969)</f>
        <v>*</v>
      </c>
      <c r="F972" s="82" t="str">
        <f>IF(SP_SUL!H969="","*",SP_SUL!H969)</f>
        <v>*</v>
      </c>
      <c r="G972" s="82" t="str">
        <f>IF(SP_SUL!M969="","*",SP_SUL!M969)</f>
        <v>-</v>
      </c>
      <c r="H972" s="115" t="str">
        <f>IF(SP_SUL!K969="","*",SP_SUL!K969)</f>
        <v>*</v>
      </c>
      <c r="I972" s="112" t="str">
        <f>IF(SP_SUL!O969="","*",SP_SUL!O969)</f>
        <v>*</v>
      </c>
      <c r="J972" s="112" t="str">
        <f>IF(SP_SUL!P969="","*",SP_SUL!P969)</f>
        <v>*</v>
      </c>
      <c r="K972" s="82">
        <f>IF(SP_SUL!AK969="","*",SP_SUL!AK969)</f>
        <v>0</v>
      </c>
      <c r="L972" s="82" t="str">
        <f>IF(SP_SUL!AM969="","*",SP_SUL!AM969)</f>
        <v>-</v>
      </c>
      <c r="M972" s="82">
        <f>IF(SP_SUL!AP969="","*",SP_SUL!AP969)</f>
        <v>0</v>
      </c>
      <c r="N972" s="82" t="str">
        <f>IF(SP_SUL!AM969="","*",SP_SUL!AM969)</f>
        <v>-</v>
      </c>
      <c r="O972" s="109" t="str">
        <f>IF(SP_SUL!BH969="","*",SP_SUL!BH969)</f>
        <v>*</v>
      </c>
      <c r="P972" s="145" t="str">
        <f>IF($A$2=1,IF(SP_SUL!BJ969="","*",SP_SUL!BJ969),IF(SP_SUL!BK969="","*",SP_SUL!BK969))</f>
        <v>*</v>
      </c>
    </row>
    <row r="973" spans="1:16" hidden="1">
      <c r="A973" s="81" t="str">
        <f>IF(SP_SUL!B970="","*",SP_SUL!B970)</f>
        <v>*</v>
      </c>
      <c r="B973" s="82" t="str">
        <f>IF(SP_SUL!X970="","*",SP_SUL!X970)</f>
        <v>*</v>
      </c>
      <c r="C973" s="82" t="str">
        <f>IF(SP_SUL!S970="","*",SP_SUL!S970)</f>
        <v>-</v>
      </c>
      <c r="D973" s="82" t="str">
        <f>IF(SP_SUL!T970="","*",SP_SUL!T970)</f>
        <v>-</v>
      </c>
      <c r="E973" s="82" t="str">
        <f>IF(SP_SUL!D970="","*",SP_SUL!D970)</f>
        <v>*</v>
      </c>
      <c r="F973" s="82" t="str">
        <f>IF(SP_SUL!H970="","*",SP_SUL!H970)</f>
        <v>*</v>
      </c>
      <c r="G973" s="82" t="str">
        <f>IF(SP_SUL!M970="","*",SP_SUL!M970)</f>
        <v>-</v>
      </c>
      <c r="H973" s="115" t="str">
        <f>IF(SP_SUL!K970="","*",SP_SUL!K970)</f>
        <v>*</v>
      </c>
      <c r="I973" s="112" t="str">
        <f>IF(SP_SUL!O970="","*",SP_SUL!O970)</f>
        <v>*</v>
      </c>
      <c r="J973" s="112" t="str">
        <f>IF(SP_SUL!P970="","*",SP_SUL!P970)</f>
        <v>*</v>
      </c>
      <c r="K973" s="82">
        <f>IF(SP_SUL!AK970="","*",SP_SUL!AK970)</f>
        <v>0</v>
      </c>
      <c r="L973" s="82" t="str">
        <f>IF(SP_SUL!AM970="","*",SP_SUL!AM970)</f>
        <v>-</v>
      </c>
      <c r="M973" s="82">
        <f>IF(SP_SUL!AP970="","*",SP_SUL!AP970)</f>
        <v>0</v>
      </c>
      <c r="N973" s="82" t="str">
        <f>IF(SP_SUL!AM970="","*",SP_SUL!AM970)</f>
        <v>-</v>
      </c>
      <c r="O973" s="109" t="str">
        <f>IF(SP_SUL!BH970="","*",SP_SUL!BH970)</f>
        <v>*</v>
      </c>
      <c r="P973" s="145" t="str">
        <f>IF($A$2=1,IF(SP_SUL!BJ970="","*",SP_SUL!BJ970),IF(SP_SUL!BK970="","*",SP_SUL!BK970))</f>
        <v>*</v>
      </c>
    </row>
    <row r="974" spans="1:16" hidden="1">
      <c r="A974" s="81" t="str">
        <f>IF(SP_SUL!B971="","*",SP_SUL!B971)</f>
        <v>*</v>
      </c>
      <c r="B974" s="82" t="str">
        <f>IF(SP_SUL!X971="","*",SP_SUL!X971)</f>
        <v>*</v>
      </c>
      <c r="C974" s="82" t="str">
        <f>IF(SP_SUL!S971="","*",SP_SUL!S971)</f>
        <v>-</v>
      </c>
      <c r="D974" s="82" t="str">
        <f>IF(SP_SUL!T971="","*",SP_SUL!T971)</f>
        <v>-</v>
      </c>
      <c r="E974" s="82" t="str">
        <f>IF(SP_SUL!D971="","*",SP_SUL!D971)</f>
        <v>*</v>
      </c>
      <c r="F974" s="82" t="str">
        <f>IF(SP_SUL!H971="","*",SP_SUL!H971)</f>
        <v>*</v>
      </c>
      <c r="G974" s="82" t="str">
        <f>IF(SP_SUL!M971="","*",SP_SUL!M971)</f>
        <v>-</v>
      </c>
      <c r="H974" s="115" t="str">
        <f>IF(SP_SUL!K971="","*",SP_SUL!K971)</f>
        <v>*</v>
      </c>
      <c r="I974" s="112" t="str">
        <f>IF(SP_SUL!O971="","*",SP_SUL!O971)</f>
        <v>*</v>
      </c>
      <c r="J974" s="112" t="str">
        <f>IF(SP_SUL!P971="","*",SP_SUL!P971)</f>
        <v>*</v>
      </c>
      <c r="K974" s="82">
        <f>IF(SP_SUL!AK971="","*",SP_SUL!AK971)</f>
        <v>0</v>
      </c>
      <c r="L974" s="82" t="str">
        <f>IF(SP_SUL!AM971="","*",SP_SUL!AM971)</f>
        <v>-</v>
      </c>
      <c r="M974" s="82">
        <f>IF(SP_SUL!AP971="","*",SP_SUL!AP971)</f>
        <v>0</v>
      </c>
      <c r="N974" s="82" t="str">
        <f>IF(SP_SUL!AM971="","*",SP_SUL!AM971)</f>
        <v>-</v>
      </c>
      <c r="O974" s="109" t="str">
        <f>IF(SP_SUL!BH971="","*",SP_SUL!BH971)</f>
        <v>*</v>
      </c>
      <c r="P974" s="145" t="str">
        <f>IF($A$2=1,IF(SP_SUL!BJ971="","*",SP_SUL!BJ971),IF(SP_SUL!BK971="","*",SP_SUL!BK971))</f>
        <v>*</v>
      </c>
    </row>
    <row r="975" spans="1:16" hidden="1">
      <c r="A975" s="81" t="str">
        <f>IF(SP_SUL!B972="","*",SP_SUL!B972)</f>
        <v>*</v>
      </c>
      <c r="B975" s="82" t="str">
        <f>IF(SP_SUL!X972="","*",SP_SUL!X972)</f>
        <v>*</v>
      </c>
      <c r="C975" s="82" t="str">
        <f>IF(SP_SUL!S972="","*",SP_SUL!S972)</f>
        <v>-</v>
      </c>
      <c r="D975" s="82" t="str">
        <f>IF(SP_SUL!T972="","*",SP_SUL!T972)</f>
        <v>-</v>
      </c>
      <c r="E975" s="82" t="str">
        <f>IF(SP_SUL!D972="","*",SP_SUL!D972)</f>
        <v>*</v>
      </c>
      <c r="F975" s="82" t="str">
        <f>IF(SP_SUL!H972="","*",SP_SUL!H972)</f>
        <v>*</v>
      </c>
      <c r="G975" s="82" t="str">
        <f>IF(SP_SUL!M972="","*",SP_SUL!M972)</f>
        <v>-</v>
      </c>
      <c r="H975" s="115" t="str">
        <f>IF(SP_SUL!K972="","*",SP_SUL!K972)</f>
        <v>*</v>
      </c>
      <c r="I975" s="112" t="str">
        <f>IF(SP_SUL!O972="","*",SP_SUL!O972)</f>
        <v>*</v>
      </c>
      <c r="J975" s="112" t="str">
        <f>IF(SP_SUL!P972="","*",SP_SUL!P972)</f>
        <v>*</v>
      </c>
      <c r="K975" s="82">
        <f>IF(SP_SUL!AK972="","*",SP_SUL!AK972)</f>
        <v>0</v>
      </c>
      <c r="L975" s="82" t="str">
        <f>IF(SP_SUL!AM972="","*",SP_SUL!AM972)</f>
        <v>-</v>
      </c>
      <c r="M975" s="82">
        <f>IF(SP_SUL!AP972="","*",SP_SUL!AP972)</f>
        <v>0</v>
      </c>
      <c r="N975" s="82" t="str">
        <f>IF(SP_SUL!AM972="","*",SP_SUL!AM972)</f>
        <v>-</v>
      </c>
      <c r="O975" s="109" t="str">
        <f>IF(SP_SUL!BH972="","*",SP_SUL!BH972)</f>
        <v>*</v>
      </c>
      <c r="P975" s="145" t="str">
        <f>IF($A$2=1,IF(SP_SUL!BJ972="","*",SP_SUL!BJ972),IF(SP_SUL!BK972="","*",SP_SUL!BK972))</f>
        <v>*</v>
      </c>
    </row>
    <row r="976" spans="1:16" hidden="1">
      <c r="A976" s="81" t="str">
        <f>IF(SP_SUL!B973="","*",SP_SUL!B973)</f>
        <v>*</v>
      </c>
      <c r="B976" s="82" t="str">
        <f>IF(SP_SUL!X973="","*",SP_SUL!X973)</f>
        <v>*</v>
      </c>
      <c r="C976" s="82" t="str">
        <f>IF(SP_SUL!S973="","*",SP_SUL!S973)</f>
        <v>-</v>
      </c>
      <c r="D976" s="82" t="str">
        <f>IF(SP_SUL!T973="","*",SP_SUL!T973)</f>
        <v>-</v>
      </c>
      <c r="E976" s="82" t="str">
        <f>IF(SP_SUL!D973="","*",SP_SUL!D973)</f>
        <v>*</v>
      </c>
      <c r="F976" s="82" t="str">
        <f>IF(SP_SUL!H973="","*",SP_SUL!H973)</f>
        <v>*</v>
      </c>
      <c r="G976" s="82" t="str">
        <f>IF(SP_SUL!M973="","*",SP_SUL!M973)</f>
        <v>-</v>
      </c>
      <c r="H976" s="115" t="str">
        <f>IF(SP_SUL!K973="","*",SP_SUL!K973)</f>
        <v>*</v>
      </c>
      <c r="I976" s="112" t="str">
        <f>IF(SP_SUL!O973="","*",SP_SUL!O973)</f>
        <v>*</v>
      </c>
      <c r="J976" s="112" t="str">
        <f>IF(SP_SUL!P973="","*",SP_SUL!P973)</f>
        <v>*</v>
      </c>
      <c r="K976" s="82">
        <f>IF(SP_SUL!AK973="","*",SP_SUL!AK973)</f>
        <v>0</v>
      </c>
      <c r="L976" s="82" t="str">
        <f>IF(SP_SUL!AM973="","*",SP_SUL!AM973)</f>
        <v>-</v>
      </c>
      <c r="M976" s="82">
        <f>IF(SP_SUL!AP973="","*",SP_SUL!AP973)</f>
        <v>0</v>
      </c>
      <c r="N976" s="82" t="str">
        <f>IF(SP_SUL!AM973="","*",SP_SUL!AM973)</f>
        <v>-</v>
      </c>
      <c r="O976" s="109" t="str">
        <f>IF(SP_SUL!BH973="","*",SP_SUL!BH973)</f>
        <v>*</v>
      </c>
      <c r="P976" s="145" t="str">
        <f>IF($A$2=1,IF(SP_SUL!BJ973="","*",SP_SUL!BJ973),IF(SP_SUL!BK973="","*",SP_SUL!BK973))</f>
        <v>*</v>
      </c>
    </row>
    <row r="977" spans="1:16" hidden="1">
      <c r="A977" s="81" t="str">
        <f>IF(SP_SUL!B974="","*",SP_SUL!B974)</f>
        <v>*</v>
      </c>
      <c r="B977" s="82" t="str">
        <f>IF(SP_SUL!X974="","*",SP_SUL!X974)</f>
        <v>*</v>
      </c>
      <c r="C977" s="82" t="str">
        <f>IF(SP_SUL!S974="","*",SP_SUL!S974)</f>
        <v>-</v>
      </c>
      <c r="D977" s="82" t="str">
        <f>IF(SP_SUL!T974="","*",SP_SUL!T974)</f>
        <v>-</v>
      </c>
      <c r="E977" s="82" t="str">
        <f>IF(SP_SUL!D974="","*",SP_SUL!D974)</f>
        <v>*</v>
      </c>
      <c r="F977" s="82" t="str">
        <f>IF(SP_SUL!H974="","*",SP_SUL!H974)</f>
        <v>*</v>
      </c>
      <c r="G977" s="82" t="str">
        <f>IF(SP_SUL!M974="","*",SP_SUL!M974)</f>
        <v>-</v>
      </c>
      <c r="H977" s="115" t="str">
        <f>IF(SP_SUL!K974="","*",SP_SUL!K974)</f>
        <v>*</v>
      </c>
      <c r="I977" s="112" t="str">
        <f>IF(SP_SUL!O974="","*",SP_SUL!O974)</f>
        <v>*</v>
      </c>
      <c r="J977" s="112" t="str">
        <f>IF(SP_SUL!P974="","*",SP_SUL!P974)</f>
        <v>*</v>
      </c>
      <c r="K977" s="82">
        <f>IF(SP_SUL!AK974="","*",SP_SUL!AK974)</f>
        <v>0</v>
      </c>
      <c r="L977" s="82" t="str">
        <f>IF(SP_SUL!AM974="","*",SP_SUL!AM974)</f>
        <v>-</v>
      </c>
      <c r="M977" s="82">
        <f>IF(SP_SUL!AP974="","*",SP_SUL!AP974)</f>
        <v>0</v>
      </c>
      <c r="N977" s="82" t="str">
        <f>IF(SP_SUL!AM974="","*",SP_SUL!AM974)</f>
        <v>-</v>
      </c>
      <c r="O977" s="109" t="str">
        <f>IF(SP_SUL!BH974="","*",SP_SUL!BH974)</f>
        <v>*</v>
      </c>
      <c r="P977" s="145" t="str">
        <f>IF($A$2=1,IF(SP_SUL!BJ974="","*",SP_SUL!BJ974),IF(SP_SUL!BK974="","*",SP_SUL!BK974))</f>
        <v>*</v>
      </c>
    </row>
    <row r="978" spans="1:16" hidden="1">
      <c r="A978" s="81" t="str">
        <f>IF(SP_SUL!B975="","*",SP_SUL!B975)</f>
        <v>*</v>
      </c>
      <c r="B978" s="82" t="str">
        <f>IF(SP_SUL!X975="","*",SP_SUL!X975)</f>
        <v>*</v>
      </c>
      <c r="C978" s="82" t="str">
        <f>IF(SP_SUL!S975="","*",SP_SUL!S975)</f>
        <v>-</v>
      </c>
      <c r="D978" s="82" t="str">
        <f>IF(SP_SUL!T975="","*",SP_SUL!T975)</f>
        <v>-</v>
      </c>
      <c r="E978" s="82" t="str">
        <f>IF(SP_SUL!D975="","*",SP_SUL!D975)</f>
        <v>*</v>
      </c>
      <c r="F978" s="82" t="str">
        <f>IF(SP_SUL!H975="","*",SP_SUL!H975)</f>
        <v>*</v>
      </c>
      <c r="G978" s="82" t="str">
        <f>IF(SP_SUL!M975="","*",SP_SUL!M975)</f>
        <v>-</v>
      </c>
      <c r="H978" s="115" t="str">
        <f>IF(SP_SUL!K975="","*",SP_SUL!K975)</f>
        <v>*</v>
      </c>
      <c r="I978" s="112" t="str">
        <f>IF(SP_SUL!O975="","*",SP_SUL!O975)</f>
        <v>*</v>
      </c>
      <c r="J978" s="112" t="str">
        <f>IF(SP_SUL!P975="","*",SP_SUL!P975)</f>
        <v>*</v>
      </c>
      <c r="K978" s="82">
        <f>IF(SP_SUL!AK975="","*",SP_SUL!AK975)</f>
        <v>0</v>
      </c>
      <c r="L978" s="82" t="str">
        <f>IF(SP_SUL!AM975="","*",SP_SUL!AM975)</f>
        <v>-</v>
      </c>
      <c r="M978" s="82">
        <f>IF(SP_SUL!AP975="","*",SP_SUL!AP975)</f>
        <v>0</v>
      </c>
      <c r="N978" s="82" t="str">
        <f>IF(SP_SUL!AM975="","*",SP_SUL!AM975)</f>
        <v>-</v>
      </c>
      <c r="O978" s="109" t="str">
        <f>IF(SP_SUL!BH975="","*",SP_SUL!BH975)</f>
        <v>*</v>
      </c>
      <c r="P978" s="145" t="str">
        <f>IF($A$2=1,IF(SP_SUL!BJ975="","*",SP_SUL!BJ975),IF(SP_SUL!BK975="","*",SP_SUL!BK975))</f>
        <v>*</v>
      </c>
    </row>
    <row r="979" spans="1:16" hidden="1">
      <c r="A979" s="81" t="str">
        <f>IF(SP_SUL!B976="","*",SP_SUL!B976)</f>
        <v>*</v>
      </c>
      <c r="B979" s="82" t="str">
        <f>IF(SP_SUL!X976="","*",SP_SUL!X976)</f>
        <v>*</v>
      </c>
      <c r="C979" s="82" t="str">
        <f>IF(SP_SUL!S976="","*",SP_SUL!S976)</f>
        <v>-</v>
      </c>
      <c r="D979" s="82" t="str">
        <f>IF(SP_SUL!T976="","*",SP_SUL!T976)</f>
        <v>-</v>
      </c>
      <c r="E979" s="82" t="str">
        <f>IF(SP_SUL!D976="","*",SP_SUL!D976)</f>
        <v>*</v>
      </c>
      <c r="F979" s="82" t="str">
        <f>IF(SP_SUL!H976="","*",SP_SUL!H976)</f>
        <v>*</v>
      </c>
      <c r="G979" s="82" t="str">
        <f>IF(SP_SUL!M976="","*",SP_SUL!M976)</f>
        <v>-</v>
      </c>
      <c r="H979" s="115" t="str">
        <f>IF(SP_SUL!K976="","*",SP_SUL!K976)</f>
        <v>*</v>
      </c>
      <c r="I979" s="112" t="str">
        <f>IF(SP_SUL!O976="","*",SP_SUL!O976)</f>
        <v>*</v>
      </c>
      <c r="J979" s="112" t="str">
        <f>IF(SP_SUL!P976="","*",SP_SUL!P976)</f>
        <v>*</v>
      </c>
      <c r="K979" s="82">
        <f>IF(SP_SUL!AK976="","*",SP_SUL!AK976)</f>
        <v>0</v>
      </c>
      <c r="L979" s="82" t="str">
        <f>IF(SP_SUL!AM976="","*",SP_SUL!AM976)</f>
        <v>-</v>
      </c>
      <c r="M979" s="82">
        <f>IF(SP_SUL!AP976="","*",SP_SUL!AP976)</f>
        <v>0</v>
      </c>
      <c r="N979" s="82" t="str">
        <f>IF(SP_SUL!AM976="","*",SP_SUL!AM976)</f>
        <v>-</v>
      </c>
      <c r="O979" s="109" t="str">
        <f>IF(SP_SUL!BH976="","*",SP_SUL!BH976)</f>
        <v>*</v>
      </c>
      <c r="P979" s="145" t="str">
        <f>IF($A$2=1,IF(SP_SUL!BJ976="","*",SP_SUL!BJ976),IF(SP_SUL!BK976="","*",SP_SUL!BK976))</f>
        <v>*</v>
      </c>
    </row>
    <row r="980" spans="1:16" hidden="1">
      <c r="A980" s="81" t="str">
        <f>IF(SP_SUL!B977="","*",SP_SUL!B977)</f>
        <v>*</v>
      </c>
      <c r="B980" s="82" t="str">
        <f>IF(SP_SUL!X977="","*",SP_SUL!X977)</f>
        <v>*</v>
      </c>
      <c r="C980" s="82" t="str">
        <f>IF(SP_SUL!S977="","*",SP_SUL!S977)</f>
        <v>-</v>
      </c>
      <c r="D980" s="82" t="str">
        <f>IF(SP_SUL!T977="","*",SP_SUL!T977)</f>
        <v>-</v>
      </c>
      <c r="E980" s="82" t="str">
        <f>IF(SP_SUL!D977="","*",SP_SUL!D977)</f>
        <v>*</v>
      </c>
      <c r="F980" s="82" t="str">
        <f>IF(SP_SUL!H977="","*",SP_SUL!H977)</f>
        <v>*</v>
      </c>
      <c r="G980" s="82" t="str">
        <f>IF(SP_SUL!M977="","*",SP_SUL!M977)</f>
        <v>-</v>
      </c>
      <c r="H980" s="115" t="str">
        <f>IF(SP_SUL!K977="","*",SP_SUL!K977)</f>
        <v>*</v>
      </c>
      <c r="I980" s="112" t="str">
        <f>IF(SP_SUL!O977="","*",SP_SUL!O977)</f>
        <v>*</v>
      </c>
      <c r="J980" s="112" t="str">
        <f>IF(SP_SUL!P977="","*",SP_SUL!P977)</f>
        <v>*</v>
      </c>
      <c r="K980" s="82">
        <f>IF(SP_SUL!AK977="","*",SP_SUL!AK977)</f>
        <v>0</v>
      </c>
      <c r="L980" s="82" t="str">
        <f>IF(SP_SUL!AM977="","*",SP_SUL!AM977)</f>
        <v>-</v>
      </c>
      <c r="M980" s="82">
        <f>IF(SP_SUL!AP977="","*",SP_SUL!AP977)</f>
        <v>0</v>
      </c>
      <c r="N980" s="82" t="str">
        <f>IF(SP_SUL!AM977="","*",SP_SUL!AM977)</f>
        <v>-</v>
      </c>
      <c r="O980" s="109" t="str">
        <f>IF(SP_SUL!BH977="","*",SP_SUL!BH977)</f>
        <v>*</v>
      </c>
      <c r="P980" s="145" t="str">
        <f>IF($A$2=1,IF(SP_SUL!BJ977="","*",SP_SUL!BJ977),IF(SP_SUL!BK977="","*",SP_SUL!BK977))</f>
        <v>*</v>
      </c>
    </row>
    <row r="981" spans="1:16" hidden="1">
      <c r="A981" s="81" t="str">
        <f>IF(SP_SUL!B978="","*",SP_SUL!B978)</f>
        <v>*</v>
      </c>
      <c r="B981" s="82" t="str">
        <f>IF(SP_SUL!X978="","*",SP_SUL!X978)</f>
        <v>*</v>
      </c>
      <c r="C981" s="82" t="str">
        <f>IF(SP_SUL!S978="","*",SP_SUL!S978)</f>
        <v>-</v>
      </c>
      <c r="D981" s="82" t="str">
        <f>IF(SP_SUL!T978="","*",SP_SUL!T978)</f>
        <v>-</v>
      </c>
      <c r="E981" s="82" t="str">
        <f>IF(SP_SUL!D978="","*",SP_SUL!D978)</f>
        <v>*</v>
      </c>
      <c r="F981" s="82" t="str">
        <f>IF(SP_SUL!H978="","*",SP_SUL!H978)</f>
        <v>*</v>
      </c>
      <c r="G981" s="82" t="str">
        <f>IF(SP_SUL!M978="","*",SP_SUL!M978)</f>
        <v>-</v>
      </c>
      <c r="H981" s="115" t="str">
        <f>IF(SP_SUL!K978="","*",SP_SUL!K978)</f>
        <v>*</v>
      </c>
      <c r="I981" s="112" t="str">
        <f>IF(SP_SUL!O978="","*",SP_SUL!O978)</f>
        <v>*</v>
      </c>
      <c r="J981" s="112" t="str">
        <f>IF(SP_SUL!P978="","*",SP_SUL!P978)</f>
        <v>*</v>
      </c>
      <c r="K981" s="82">
        <f>IF(SP_SUL!AK978="","*",SP_SUL!AK978)</f>
        <v>0</v>
      </c>
      <c r="L981" s="82" t="str">
        <f>IF(SP_SUL!AM978="","*",SP_SUL!AM978)</f>
        <v>-</v>
      </c>
      <c r="M981" s="82">
        <f>IF(SP_SUL!AP978="","*",SP_SUL!AP978)</f>
        <v>0</v>
      </c>
      <c r="N981" s="82" t="str">
        <f>IF(SP_SUL!AM978="","*",SP_SUL!AM978)</f>
        <v>-</v>
      </c>
      <c r="O981" s="109" t="str">
        <f>IF(SP_SUL!BH978="","*",SP_SUL!BH978)</f>
        <v>*</v>
      </c>
      <c r="P981" s="145" t="str">
        <f>IF($A$2=1,IF(SP_SUL!BJ978="","*",SP_SUL!BJ978),IF(SP_SUL!BK978="","*",SP_SUL!BK978))</f>
        <v>*</v>
      </c>
    </row>
    <row r="982" spans="1:16" hidden="1">
      <c r="A982" s="81" t="str">
        <f>IF(SP_SUL!B979="","*",SP_SUL!B979)</f>
        <v>*</v>
      </c>
      <c r="B982" s="82" t="str">
        <f>IF(SP_SUL!X979="","*",SP_SUL!X979)</f>
        <v>*</v>
      </c>
      <c r="C982" s="82" t="str">
        <f>IF(SP_SUL!S979="","*",SP_SUL!S979)</f>
        <v>-</v>
      </c>
      <c r="D982" s="82" t="str">
        <f>IF(SP_SUL!T979="","*",SP_SUL!T979)</f>
        <v>-</v>
      </c>
      <c r="E982" s="82" t="str">
        <f>IF(SP_SUL!D979="","*",SP_SUL!D979)</f>
        <v>*</v>
      </c>
      <c r="F982" s="82" t="str">
        <f>IF(SP_SUL!H979="","*",SP_SUL!H979)</f>
        <v>*</v>
      </c>
      <c r="G982" s="82" t="str">
        <f>IF(SP_SUL!M979="","*",SP_SUL!M979)</f>
        <v>-</v>
      </c>
      <c r="H982" s="115" t="str">
        <f>IF(SP_SUL!K979="","*",SP_SUL!K979)</f>
        <v>*</v>
      </c>
      <c r="I982" s="112" t="str">
        <f>IF(SP_SUL!O979="","*",SP_SUL!O979)</f>
        <v>*</v>
      </c>
      <c r="J982" s="112" t="str">
        <f>IF(SP_SUL!P979="","*",SP_SUL!P979)</f>
        <v>*</v>
      </c>
      <c r="K982" s="82">
        <f>IF(SP_SUL!AK979="","*",SP_SUL!AK979)</f>
        <v>0</v>
      </c>
      <c r="L982" s="82" t="str">
        <f>IF(SP_SUL!AM979="","*",SP_SUL!AM979)</f>
        <v>-</v>
      </c>
      <c r="M982" s="82">
        <f>IF(SP_SUL!AP979="","*",SP_SUL!AP979)</f>
        <v>0</v>
      </c>
      <c r="N982" s="82" t="str">
        <f>IF(SP_SUL!AM979="","*",SP_SUL!AM979)</f>
        <v>-</v>
      </c>
      <c r="O982" s="109" t="str">
        <f>IF(SP_SUL!BH979="","*",SP_SUL!BH979)</f>
        <v>*</v>
      </c>
      <c r="P982" s="145" t="str">
        <f>IF($A$2=1,IF(SP_SUL!BJ979="","*",SP_SUL!BJ979),IF(SP_SUL!BK979="","*",SP_SUL!BK979))</f>
        <v>*</v>
      </c>
    </row>
    <row r="983" spans="1:16" hidden="1">
      <c r="A983" s="81" t="str">
        <f>IF(SP_SUL!B980="","*",SP_SUL!B980)</f>
        <v>*</v>
      </c>
      <c r="B983" s="82" t="str">
        <f>IF(SP_SUL!X980="","*",SP_SUL!X980)</f>
        <v>*</v>
      </c>
      <c r="C983" s="82" t="str">
        <f>IF(SP_SUL!S980="","*",SP_SUL!S980)</f>
        <v>-</v>
      </c>
      <c r="D983" s="82" t="str">
        <f>IF(SP_SUL!T980="","*",SP_SUL!T980)</f>
        <v>-</v>
      </c>
      <c r="E983" s="82" t="str">
        <f>IF(SP_SUL!D980="","*",SP_SUL!D980)</f>
        <v>*</v>
      </c>
      <c r="F983" s="82" t="str">
        <f>IF(SP_SUL!H980="","*",SP_SUL!H980)</f>
        <v>*</v>
      </c>
      <c r="G983" s="82" t="str">
        <f>IF(SP_SUL!M980="","*",SP_SUL!M980)</f>
        <v>-</v>
      </c>
      <c r="H983" s="115" t="str">
        <f>IF(SP_SUL!K980="","*",SP_SUL!K980)</f>
        <v>*</v>
      </c>
      <c r="I983" s="112" t="str">
        <f>IF(SP_SUL!O980="","*",SP_SUL!O980)</f>
        <v>*</v>
      </c>
      <c r="J983" s="112" t="str">
        <f>IF(SP_SUL!P980="","*",SP_SUL!P980)</f>
        <v>*</v>
      </c>
      <c r="K983" s="82">
        <f>IF(SP_SUL!AK980="","*",SP_SUL!AK980)</f>
        <v>0</v>
      </c>
      <c r="L983" s="82" t="str">
        <f>IF(SP_SUL!AM980="","*",SP_SUL!AM980)</f>
        <v>-</v>
      </c>
      <c r="M983" s="82">
        <f>IF(SP_SUL!AP980="","*",SP_SUL!AP980)</f>
        <v>0</v>
      </c>
      <c r="N983" s="82" t="str">
        <f>IF(SP_SUL!AM980="","*",SP_SUL!AM980)</f>
        <v>-</v>
      </c>
      <c r="O983" s="109" t="str">
        <f>IF(SP_SUL!BH980="","*",SP_SUL!BH980)</f>
        <v>*</v>
      </c>
      <c r="P983" s="145" t="str">
        <f>IF($A$2=1,IF(SP_SUL!BJ980="","*",SP_SUL!BJ980),IF(SP_SUL!BK980="","*",SP_SUL!BK980))</f>
        <v>*</v>
      </c>
    </row>
    <row r="984" spans="1:16" hidden="1">
      <c r="A984" s="81" t="str">
        <f>IF(SP_SUL!B981="","*",SP_SUL!B981)</f>
        <v>*</v>
      </c>
      <c r="B984" s="82" t="str">
        <f>IF(SP_SUL!X981="","*",SP_SUL!X981)</f>
        <v>*</v>
      </c>
      <c r="C984" s="82" t="str">
        <f>IF(SP_SUL!S981="","*",SP_SUL!S981)</f>
        <v>-</v>
      </c>
      <c r="D984" s="82" t="str">
        <f>IF(SP_SUL!T981="","*",SP_SUL!T981)</f>
        <v>-</v>
      </c>
      <c r="E984" s="82" t="str">
        <f>IF(SP_SUL!D981="","*",SP_SUL!D981)</f>
        <v>*</v>
      </c>
      <c r="F984" s="82" t="str">
        <f>IF(SP_SUL!H981="","*",SP_SUL!H981)</f>
        <v>*</v>
      </c>
      <c r="G984" s="82" t="str">
        <f>IF(SP_SUL!M981="","*",SP_SUL!M981)</f>
        <v>-</v>
      </c>
      <c r="H984" s="115" t="str">
        <f>IF(SP_SUL!K981="","*",SP_SUL!K981)</f>
        <v>*</v>
      </c>
      <c r="I984" s="112" t="str">
        <f>IF(SP_SUL!O981="","*",SP_SUL!O981)</f>
        <v>*</v>
      </c>
      <c r="J984" s="112" t="str">
        <f>IF(SP_SUL!P981="","*",SP_SUL!P981)</f>
        <v>*</v>
      </c>
      <c r="K984" s="82">
        <f>IF(SP_SUL!AK981="","*",SP_SUL!AK981)</f>
        <v>0</v>
      </c>
      <c r="L984" s="82" t="str">
        <f>IF(SP_SUL!AM981="","*",SP_SUL!AM981)</f>
        <v>-</v>
      </c>
      <c r="M984" s="82">
        <f>IF(SP_SUL!AP981="","*",SP_SUL!AP981)</f>
        <v>0</v>
      </c>
      <c r="N984" s="82" t="str">
        <f>IF(SP_SUL!AM981="","*",SP_SUL!AM981)</f>
        <v>-</v>
      </c>
      <c r="O984" s="109" t="str">
        <f>IF(SP_SUL!BH981="","*",SP_SUL!BH981)</f>
        <v>*</v>
      </c>
      <c r="P984" s="145" t="str">
        <f>IF($A$2=1,IF(SP_SUL!BJ981="","*",SP_SUL!BJ981),IF(SP_SUL!BK981="","*",SP_SUL!BK981))</f>
        <v>*</v>
      </c>
    </row>
    <row r="985" spans="1:16" hidden="1">
      <c r="A985" s="81" t="str">
        <f>IF(SP_SUL!B982="","*",SP_SUL!B982)</f>
        <v>*</v>
      </c>
      <c r="B985" s="82" t="str">
        <f>IF(SP_SUL!X982="","*",SP_SUL!X982)</f>
        <v>*</v>
      </c>
      <c r="C985" s="82" t="str">
        <f>IF(SP_SUL!S982="","*",SP_SUL!S982)</f>
        <v>-</v>
      </c>
      <c r="D985" s="82" t="str">
        <f>IF(SP_SUL!T982="","*",SP_SUL!T982)</f>
        <v>-</v>
      </c>
      <c r="E985" s="82" t="str">
        <f>IF(SP_SUL!D982="","*",SP_SUL!D982)</f>
        <v>*</v>
      </c>
      <c r="F985" s="82" t="str">
        <f>IF(SP_SUL!H982="","*",SP_SUL!H982)</f>
        <v>*</v>
      </c>
      <c r="G985" s="82" t="str">
        <f>IF(SP_SUL!M982="","*",SP_SUL!M982)</f>
        <v>-</v>
      </c>
      <c r="H985" s="115" t="str">
        <f>IF(SP_SUL!K982="","*",SP_SUL!K982)</f>
        <v>*</v>
      </c>
      <c r="I985" s="112" t="str">
        <f>IF(SP_SUL!O982="","*",SP_SUL!O982)</f>
        <v>*</v>
      </c>
      <c r="J985" s="112" t="str">
        <f>IF(SP_SUL!P982="","*",SP_SUL!P982)</f>
        <v>*</v>
      </c>
      <c r="K985" s="82">
        <f>IF(SP_SUL!AK982="","*",SP_SUL!AK982)</f>
        <v>0</v>
      </c>
      <c r="L985" s="82" t="str">
        <f>IF(SP_SUL!AM982="","*",SP_SUL!AM982)</f>
        <v>-</v>
      </c>
      <c r="M985" s="82">
        <f>IF(SP_SUL!AP982="","*",SP_SUL!AP982)</f>
        <v>0</v>
      </c>
      <c r="N985" s="82" t="str">
        <f>IF(SP_SUL!AM982="","*",SP_SUL!AM982)</f>
        <v>-</v>
      </c>
      <c r="O985" s="109" t="str">
        <f>IF(SP_SUL!BH982="","*",SP_SUL!BH982)</f>
        <v>*</v>
      </c>
      <c r="P985" s="145" t="str">
        <f>IF($A$2=1,IF(SP_SUL!BJ982="","*",SP_SUL!BJ982),IF(SP_SUL!BK982="","*",SP_SUL!BK982))</f>
        <v>*</v>
      </c>
    </row>
    <row r="986" spans="1:16" hidden="1">
      <c r="A986" s="81" t="str">
        <f>IF(SP_SUL!B983="","*",SP_SUL!B983)</f>
        <v>*</v>
      </c>
      <c r="B986" s="82" t="str">
        <f>IF(SP_SUL!X983="","*",SP_SUL!X983)</f>
        <v>*</v>
      </c>
      <c r="C986" s="82" t="str">
        <f>IF(SP_SUL!S983="","*",SP_SUL!S983)</f>
        <v>-</v>
      </c>
      <c r="D986" s="82" t="str">
        <f>IF(SP_SUL!T983="","*",SP_SUL!T983)</f>
        <v>-</v>
      </c>
      <c r="E986" s="82" t="str">
        <f>IF(SP_SUL!D983="","*",SP_SUL!D983)</f>
        <v>*</v>
      </c>
      <c r="F986" s="82" t="str">
        <f>IF(SP_SUL!H983="","*",SP_SUL!H983)</f>
        <v>*</v>
      </c>
      <c r="G986" s="82" t="str">
        <f>IF(SP_SUL!M983="","*",SP_SUL!M983)</f>
        <v>-</v>
      </c>
      <c r="H986" s="115" t="str">
        <f>IF(SP_SUL!K983="","*",SP_SUL!K983)</f>
        <v>*</v>
      </c>
      <c r="I986" s="112" t="str">
        <f>IF(SP_SUL!O983="","*",SP_SUL!O983)</f>
        <v>*</v>
      </c>
      <c r="J986" s="112" t="str">
        <f>IF(SP_SUL!P983="","*",SP_SUL!P983)</f>
        <v>*</v>
      </c>
      <c r="K986" s="82">
        <f>IF(SP_SUL!AK983="","*",SP_SUL!AK983)</f>
        <v>0</v>
      </c>
      <c r="L986" s="82" t="str">
        <f>IF(SP_SUL!AM983="","*",SP_SUL!AM983)</f>
        <v>-</v>
      </c>
      <c r="M986" s="82">
        <f>IF(SP_SUL!AP983="","*",SP_SUL!AP983)</f>
        <v>0</v>
      </c>
      <c r="N986" s="82" t="str">
        <f>IF(SP_SUL!AM983="","*",SP_SUL!AM983)</f>
        <v>-</v>
      </c>
      <c r="O986" s="109" t="str">
        <f>IF(SP_SUL!BH983="","*",SP_SUL!BH983)</f>
        <v>*</v>
      </c>
      <c r="P986" s="145" t="str">
        <f>IF($A$2=1,IF(SP_SUL!BJ983="","*",SP_SUL!BJ983),IF(SP_SUL!BK983="","*",SP_SUL!BK983))</f>
        <v>*</v>
      </c>
    </row>
    <row r="987" spans="1:16" hidden="1">
      <c r="A987" s="81" t="str">
        <f>IF(SP_SUL!B984="","*",SP_SUL!B984)</f>
        <v>*</v>
      </c>
      <c r="B987" s="82" t="str">
        <f>IF(SP_SUL!X984="","*",SP_SUL!X984)</f>
        <v>*</v>
      </c>
      <c r="C987" s="82" t="str">
        <f>IF(SP_SUL!S984="","*",SP_SUL!S984)</f>
        <v>-</v>
      </c>
      <c r="D987" s="82" t="str">
        <f>IF(SP_SUL!T984="","*",SP_SUL!T984)</f>
        <v>-</v>
      </c>
      <c r="E987" s="82" t="str">
        <f>IF(SP_SUL!D984="","*",SP_SUL!D984)</f>
        <v>*</v>
      </c>
      <c r="F987" s="82" t="str">
        <f>IF(SP_SUL!H984="","*",SP_SUL!H984)</f>
        <v>*</v>
      </c>
      <c r="G987" s="82" t="str">
        <f>IF(SP_SUL!M984="","*",SP_SUL!M984)</f>
        <v>-</v>
      </c>
      <c r="H987" s="115" t="str">
        <f>IF(SP_SUL!K984="","*",SP_SUL!K984)</f>
        <v>*</v>
      </c>
      <c r="I987" s="112" t="str">
        <f>IF(SP_SUL!O984="","*",SP_SUL!O984)</f>
        <v>*</v>
      </c>
      <c r="J987" s="112" t="str">
        <f>IF(SP_SUL!P984="","*",SP_SUL!P984)</f>
        <v>*</v>
      </c>
      <c r="K987" s="82">
        <f>IF(SP_SUL!AK984="","*",SP_SUL!AK984)</f>
        <v>0</v>
      </c>
      <c r="L987" s="82" t="str">
        <f>IF(SP_SUL!AM984="","*",SP_SUL!AM984)</f>
        <v>-</v>
      </c>
      <c r="M987" s="82">
        <f>IF(SP_SUL!AP984="","*",SP_SUL!AP984)</f>
        <v>0</v>
      </c>
      <c r="N987" s="82" t="str">
        <f>IF(SP_SUL!AM984="","*",SP_SUL!AM984)</f>
        <v>-</v>
      </c>
      <c r="O987" s="109" t="str">
        <f>IF(SP_SUL!BH984="","*",SP_SUL!BH984)</f>
        <v>*</v>
      </c>
      <c r="P987" s="145" t="str">
        <f>IF($A$2=1,IF(SP_SUL!BJ984="","*",SP_SUL!BJ984),IF(SP_SUL!BK984="","*",SP_SUL!BK984))</f>
        <v>*</v>
      </c>
    </row>
    <row r="988" spans="1:16" hidden="1">
      <c r="A988" s="81" t="str">
        <f>IF(SP_SUL!B985="","*",SP_SUL!B985)</f>
        <v>*</v>
      </c>
      <c r="B988" s="82" t="str">
        <f>IF(SP_SUL!X985="","*",SP_SUL!X985)</f>
        <v>*</v>
      </c>
      <c r="C988" s="82" t="str">
        <f>IF(SP_SUL!S985="","*",SP_SUL!S985)</f>
        <v>-</v>
      </c>
      <c r="D988" s="82" t="str">
        <f>IF(SP_SUL!T985="","*",SP_SUL!T985)</f>
        <v>-</v>
      </c>
      <c r="E988" s="82" t="str">
        <f>IF(SP_SUL!D985="","*",SP_SUL!D985)</f>
        <v>*</v>
      </c>
      <c r="F988" s="82" t="str">
        <f>IF(SP_SUL!H985="","*",SP_SUL!H985)</f>
        <v>*</v>
      </c>
      <c r="G988" s="82" t="str">
        <f>IF(SP_SUL!M985="","*",SP_SUL!M985)</f>
        <v>-</v>
      </c>
      <c r="H988" s="115" t="str">
        <f>IF(SP_SUL!K985="","*",SP_SUL!K985)</f>
        <v>*</v>
      </c>
      <c r="I988" s="112" t="str">
        <f>IF(SP_SUL!O985="","*",SP_SUL!O985)</f>
        <v>*</v>
      </c>
      <c r="J988" s="112" t="str">
        <f>IF(SP_SUL!P985="","*",SP_SUL!P985)</f>
        <v>*</v>
      </c>
      <c r="K988" s="82">
        <f>IF(SP_SUL!AK985="","*",SP_SUL!AK985)</f>
        <v>0</v>
      </c>
      <c r="L988" s="82" t="str">
        <f>IF(SP_SUL!AM985="","*",SP_SUL!AM985)</f>
        <v>-</v>
      </c>
      <c r="M988" s="82">
        <f>IF(SP_SUL!AP985="","*",SP_SUL!AP985)</f>
        <v>0</v>
      </c>
      <c r="N988" s="82" t="str">
        <f>IF(SP_SUL!AM985="","*",SP_SUL!AM985)</f>
        <v>-</v>
      </c>
      <c r="O988" s="109" t="str">
        <f>IF(SP_SUL!BH985="","*",SP_SUL!BH985)</f>
        <v>*</v>
      </c>
      <c r="P988" s="145" t="str">
        <f>IF($A$2=1,IF(SP_SUL!BJ985="","*",SP_SUL!BJ985),IF(SP_SUL!BK985="","*",SP_SUL!BK985))</f>
        <v>*</v>
      </c>
    </row>
    <row r="989" spans="1:16" hidden="1">
      <c r="A989" s="81" t="str">
        <f>IF(SP_SUL!B986="","*",SP_SUL!B986)</f>
        <v>*</v>
      </c>
      <c r="B989" s="82" t="str">
        <f>IF(SP_SUL!X986="","*",SP_SUL!X986)</f>
        <v>*</v>
      </c>
      <c r="C989" s="82" t="str">
        <f>IF(SP_SUL!S986="","*",SP_SUL!S986)</f>
        <v>-</v>
      </c>
      <c r="D989" s="82" t="str">
        <f>IF(SP_SUL!T986="","*",SP_SUL!T986)</f>
        <v>-</v>
      </c>
      <c r="E989" s="82" t="str">
        <f>IF(SP_SUL!D986="","*",SP_SUL!D986)</f>
        <v>*</v>
      </c>
      <c r="F989" s="82" t="str">
        <f>IF(SP_SUL!H986="","*",SP_SUL!H986)</f>
        <v>*</v>
      </c>
      <c r="G989" s="82" t="str">
        <f>IF(SP_SUL!M986="","*",SP_SUL!M986)</f>
        <v>-</v>
      </c>
      <c r="H989" s="115" t="str">
        <f>IF(SP_SUL!K986="","*",SP_SUL!K986)</f>
        <v>*</v>
      </c>
      <c r="I989" s="112" t="str">
        <f>IF(SP_SUL!O986="","*",SP_SUL!O986)</f>
        <v>*</v>
      </c>
      <c r="J989" s="112" t="str">
        <f>IF(SP_SUL!P986="","*",SP_SUL!P986)</f>
        <v>*</v>
      </c>
      <c r="K989" s="82">
        <f>IF(SP_SUL!AK986="","*",SP_SUL!AK986)</f>
        <v>0</v>
      </c>
      <c r="L989" s="82" t="str">
        <f>IF(SP_SUL!AM986="","*",SP_SUL!AM986)</f>
        <v>-</v>
      </c>
      <c r="M989" s="82">
        <f>IF(SP_SUL!AP986="","*",SP_SUL!AP986)</f>
        <v>0</v>
      </c>
      <c r="N989" s="82" t="str">
        <f>IF(SP_SUL!AM986="","*",SP_SUL!AM986)</f>
        <v>-</v>
      </c>
      <c r="O989" s="109" t="str">
        <f>IF(SP_SUL!BH986="","*",SP_SUL!BH986)</f>
        <v>*</v>
      </c>
      <c r="P989" s="145" t="str">
        <f>IF($A$2=1,IF(SP_SUL!BJ986="","*",SP_SUL!BJ986),IF(SP_SUL!BK986="","*",SP_SUL!BK986))</f>
        <v>*</v>
      </c>
    </row>
    <row r="990" spans="1:16" hidden="1">
      <c r="A990" s="81" t="str">
        <f>IF(SP_SUL!B987="","*",SP_SUL!B987)</f>
        <v>*</v>
      </c>
      <c r="B990" s="82" t="str">
        <f>IF(SP_SUL!X987="","*",SP_SUL!X987)</f>
        <v>*</v>
      </c>
      <c r="C990" s="82" t="str">
        <f>IF(SP_SUL!S987="","*",SP_SUL!S987)</f>
        <v>-</v>
      </c>
      <c r="D990" s="82" t="str">
        <f>IF(SP_SUL!T987="","*",SP_SUL!T987)</f>
        <v>-</v>
      </c>
      <c r="E990" s="82" t="str">
        <f>IF(SP_SUL!D987="","*",SP_SUL!D987)</f>
        <v>*</v>
      </c>
      <c r="F990" s="82" t="str">
        <f>IF(SP_SUL!H987="","*",SP_SUL!H987)</f>
        <v>*</v>
      </c>
      <c r="G990" s="82" t="str">
        <f>IF(SP_SUL!M987="","*",SP_SUL!M987)</f>
        <v>-</v>
      </c>
      <c r="H990" s="115" t="str">
        <f>IF(SP_SUL!K987="","*",SP_SUL!K987)</f>
        <v>*</v>
      </c>
      <c r="I990" s="112" t="str">
        <f>IF(SP_SUL!O987="","*",SP_SUL!O987)</f>
        <v>*</v>
      </c>
      <c r="J990" s="112" t="str">
        <f>IF(SP_SUL!P987="","*",SP_SUL!P987)</f>
        <v>*</v>
      </c>
      <c r="K990" s="82">
        <f>IF(SP_SUL!AK987="","*",SP_SUL!AK987)</f>
        <v>0</v>
      </c>
      <c r="L990" s="82" t="str">
        <f>IF(SP_SUL!AM987="","*",SP_SUL!AM987)</f>
        <v>-</v>
      </c>
      <c r="M990" s="82">
        <f>IF(SP_SUL!AP987="","*",SP_SUL!AP987)</f>
        <v>0</v>
      </c>
      <c r="N990" s="82" t="str">
        <f>IF(SP_SUL!AM987="","*",SP_SUL!AM987)</f>
        <v>-</v>
      </c>
      <c r="O990" s="109" t="str">
        <f>IF(SP_SUL!BH987="","*",SP_SUL!BH987)</f>
        <v>*</v>
      </c>
      <c r="P990" s="145" t="str">
        <f>IF($A$2=1,IF(SP_SUL!BJ987="","*",SP_SUL!BJ987),IF(SP_SUL!BK987="","*",SP_SUL!BK987))</f>
        <v>*</v>
      </c>
    </row>
    <row r="991" spans="1:16" hidden="1">
      <c r="A991" s="81" t="str">
        <f>IF(SP_SUL!B988="","*",SP_SUL!B988)</f>
        <v>*</v>
      </c>
      <c r="B991" s="82" t="str">
        <f>IF(SP_SUL!X988="","*",SP_SUL!X988)</f>
        <v>*</v>
      </c>
      <c r="C991" s="82" t="str">
        <f>IF(SP_SUL!S988="","*",SP_SUL!S988)</f>
        <v>-</v>
      </c>
      <c r="D991" s="82" t="str">
        <f>IF(SP_SUL!T988="","*",SP_SUL!T988)</f>
        <v>-</v>
      </c>
      <c r="E991" s="82" t="str">
        <f>IF(SP_SUL!D988="","*",SP_SUL!D988)</f>
        <v>*</v>
      </c>
      <c r="F991" s="82" t="str">
        <f>IF(SP_SUL!H988="","*",SP_SUL!H988)</f>
        <v>*</v>
      </c>
      <c r="G991" s="82" t="str">
        <f>IF(SP_SUL!M988="","*",SP_SUL!M988)</f>
        <v>-</v>
      </c>
      <c r="H991" s="115" t="str">
        <f>IF(SP_SUL!K988="","*",SP_SUL!K988)</f>
        <v>*</v>
      </c>
      <c r="I991" s="112" t="str">
        <f>IF(SP_SUL!O988="","*",SP_SUL!O988)</f>
        <v>*</v>
      </c>
      <c r="J991" s="112" t="str">
        <f>IF(SP_SUL!P988="","*",SP_SUL!P988)</f>
        <v>*</v>
      </c>
      <c r="K991" s="82">
        <f>IF(SP_SUL!AK988="","*",SP_SUL!AK988)</f>
        <v>0</v>
      </c>
      <c r="L991" s="82" t="str">
        <f>IF(SP_SUL!AM988="","*",SP_SUL!AM988)</f>
        <v>-</v>
      </c>
      <c r="M991" s="82">
        <f>IF(SP_SUL!AP988="","*",SP_SUL!AP988)</f>
        <v>0</v>
      </c>
      <c r="N991" s="82" t="str">
        <f>IF(SP_SUL!AM988="","*",SP_SUL!AM988)</f>
        <v>-</v>
      </c>
      <c r="O991" s="109" t="str">
        <f>IF(SP_SUL!BH988="","*",SP_SUL!BH988)</f>
        <v>*</v>
      </c>
      <c r="P991" s="145" t="str">
        <f>IF($A$2=1,IF(SP_SUL!BJ988="","*",SP_SUL!BJ988),IF(SP_SUL!BK988="","*",SP_SUL!BK988))</f>
        <v>*</v>
      </c>
    </row>
    <row r="992" spans="1:16" hidden="1">
      <c r="A992" s="81" t="str">
        <f>IF(SP_SUL!B989="","*",SP_SUL!B989)</f>
        <v>*</v>
      </c>
      <c r="B992" s="82" t="str">
        <f>IF(SP_SUL!X989="","*",SP_SUL!X989)</f>
        <v>*</v>
      </c>
      <c r="C992" s="82" t="str">
        <f>IF(SP_SUL!S989="","*",SP_SUL!S989)</f>
        <v>-</v>
      </c>
      <c r="D992" s="82" t="str">
        <f>IF(SP_SUL!T989="","*",SP_SUL!T989)</f>
        <v>-</v>
      </c>
      <c r="E992" s="82" t="str">
        <f>IF(SP_SUL!D989="","*",SP_SUL!D989)</f>
        <v>*</v>
      </c>
      <c r="F992" s="82" t="str">
        <f>IF(SP_SUL!H989="","*",SP_SUL!H989)</f>
        <v>*</v>
      </c>
      <c r="G992" s="82" t="str">
        <f>IF(SP_SUL!M989="","*",SP_SUL!M989)</f>
        <v>-</v>
      </c>
      <c r="H992" s="115" t="str">
        <f>IF(SP_SUL!K989="","*",SP_SUL!K989)</f>
        <v>*</v>
      </c>
      <c r="I992" s="112" t="str">
        <f>IF(SP_SUL!O989="","*",SP_SUL!O989)</f>
        <v>*</v>
      </c>
      <c r="J992" s="112" t="str">
        <f>IF(SP_SUL!P989="","*",SP_SUL!P989)</f>
        <v>*</v>
      </c>
      <c r="K992" s="82">
        <f>IF(SP_SUL!AK989="","*",SP_SUL!AK989)</f>
        <v>0</v>
      </c>
      <c r="L992" s="82" t="str">
        <f>IF(SP_SUL!AM989="","*",SP_SUL!AM989)</f>
        <v>-</v>
      </c>
      <c r="M992" s="82">
        <f>IF(SP_SUL!AP989="","*",SP_SUL!AP989)</f>
        <v>0</v>
      </c>
      <c r="N992" s="82" t="str">
        <f>IF(SP_SUL!AM989="","*",SP_SUL!AM989)</f>
        <v>-</v>
      </c>
      <c r="O992" s="109" t="str">
        <f>IF(SP_SUL!BH989="","*",SP_SUL!BH989)</f>
        <v>*</v>
      </c>
      <c r="P992" s="145" t="str">
        <f>IF($A$2=1,IF(SP_SUL!BJ989="","*",SP_SUL!BJ989),IF(SP_SUL!BK989="","*",SP_SUL!BK989))</f>
        <v>*</v>
      </c>
    </row>
    <row r="993" spans="1:16" hidden="1">
      <c r="A993" s="81" t="str">
        <f>IF(SP_SUL!B990="","*",SP_SUL!B990)</f>
        <v>*</v>
      </c>
      <c r="B993" s="82" t="str">
        <f>IF(SP_SUL!X990="","*",SP_SUL!X990)</f>
        <v>*</v>
      </c>
      <c r="C993" s="82" t="str">
        <f>IF(SP_SUL!S990="","*",SP_SUL!S990)</f>
        <v>-</v>
      </c>
      <c r="D993" s="82" t="str">
        <f>IF(SP_SUL!T990="","*",SP_SUL!T990)</f>
        <v>-</v>
      </c>
      <c r="E993" s="82" t="str">
        <f>IF(SP_SUL!D990="","*",SP_SUL!D990)</f>
        <v>*</v>
      </c>
      <c r="F993" s="82" t="str">
        <f>IF(SP_SUL!H990="","*",SP_SUL!H990)</f>
        <v>*</v>
      </c>
      <c r="G993" s="82" t="str">
        <f>IF(SP_SUL!M990="","*",SP_SUL!M990)</f>
        <v>-</v>
      </c>
      <c r="H993" s="115" t="str">
        <f>IF(SP_SUL!K990="","*",SP_SUL!K990)</f>
        <v>*</v>
      </c>
      <c r="I993" s="112" t="str">
        <f>IF(SP_SUL!O990="","*",SP_SUL!O990)</f>
        <v>*</v>
      </c>
      <c r="J993" s="112" t="str">
        <f>IF(SP_SUL!P990="","*",SP_SUL!P990)</f>
        <v>*</v>
      </c>
      <c r="K993" s="82">
        <f>IF(SP_SUL!AK990="","*",SP_SUL!AK990)</f>
        <v>0</v>
      </c>
      <c r="L993" s="82" t="str">
        <f>IF(SP_SUL!AM990="","*",SP_SUL!AM990)</f>
        <v>-</v>
      </c>
      <c r="M993" s="82">
        <f>IF(SP_SUL!AP990="","*",SP_SUL!AP990)</f>
        <v>0</v>
      </c>
      <c r="N993" s="82" t="str">
        <f>IF(SP_SUL!AM990="","*",SP_SUL!AM990)</f>
        <v>-</v>
      </c>
      <c r="O993" s="109" t="str">
        <f>IF(SP_SUL!BH990="","*",SP_SUL!BH990)</f>
        <v>*</v>
      </c>
      <c r="P993" s="145" t="str">
        <f>IF($A$2=1,IF(SP_SUL!BJ990="","*",SP_SUL!BJ990),IF(SP_SUL!BK990="","*",SP_SUL!BK990))</f>
        <v>*</v>
      </c>
    </row>
    <row r="994" spans="1:16" hidden="1">
      <c r="A994" s="81" t="str">
        <f>IF(SP_SUL!B991="","*",SP_SUL!B991)</f>
        <v>*</v>
      </c>
      <c r="B994" s="82" t="str">
        <f>IF(SP_SUL!X991="","*",SP_SUL!X991)</f>
        <v>*</v>
      </c>
      <c r="C994" s="82" t="str">
        <f>IF(SP_SUL!S991="","*",SP_SUL!S991)</f>
        <v>-</v>
      </c>
      <c r="D994" s="82" t="str">
        <f>IF(SP_SUL!T991="","*",SP_SUL!T991)</f>
        <v>-</v>
      </c>
      <c r="E994" s="82" t="str">
        <f>IF(SP_SUL!D991="","*",SP_SUL!D991)</f>
        <v>*</v>
      </c>
      <c r="F994" s="82" t="str">
        <f>IF(SP_SUL!H991="","*",SP_SUL!H991)</f>
        <v>*</v>
      </c>
      <c r="G994" s="82" t="str">
        <f>IF(SP_SUL!M991="","*",SP_SUL!M991)</f>
        <v>-</v>
      </c>
      <c r="H994" s="115" t="str">
        <f>IF(SP_SUL!K991="","*",SP_SUL!K991)</f>
        <v>*</v>
      </c>
      <c r="I994" s="112" t="str">
        <f>IF(SP_SUL!O991="","*",SP_SUL!O991)</f>
        <v>*</v>
      </c>
      <c r="J994" s="112" t="str">
        <f>IF(SP_SUL!P991="","*",SP_SUL!P991)</f>
        <v>*</v>
      </c>
      <c r="K994" s="82">
        <f>IF(SP_SUL!AK991="","*",SP_SUL!AK991)</f>
        <v>0</v>
      </c>
      <c r="L994" s="82" t="str">
        <f>IF(SP_SUL!AM991="","*",SP_SUL!AM991)</f>
        <v>-</v>
      </c>
      <c r="M994" s="82">
        <f>IF(SP_SUL!AP991="","*",SP_SUL!AP991)</f>
        <v>0</v>
      </c>
      <c r="N994" s="82" t="str">
        <f>IF(SP_SUL!AM991="","*",SP_SUL!AM991)</f>
        <v>-</v>
      </c>
      <c r="O994" s="109" t="str">
        <f>IF(SP_SUL!BH991="","*",SP_SUL!BH991)</f>
        <v>*</v>
      </c>
      <c r="P994" s="145" t="str">
        <f>IF($A$2=1,IF(SP_SUL!BJ991="","*",SP_SUL!BJ991),IF(SP_SUL!BK991="","*",SP_SUL!BK991))</f>
        <v>*</v>
      </c>
    </row>
    <row r="995" spans="1:16" hidden="1">
      <c r="A995" s="81" t="str">
        <f>IF(SP_SUL!B992="","*",SP_SUL!B992)</f>
        <v>*</v>
      </c>
      <c r="B995" s="82" t="str">
        <f>IF(SP_SUL!X992="","*",SP_SUL!X992)</f>
        <v>*</v>
      </c>
      <c r="C995" s="82" t="str">
        <f>IF(SP_SUL!S992="","*",SP_SUL!S992)</f>
        <v>-</v>
      </c>
      <c r="D995" s="82" t="str">
        <f>IF(SP_SUL!T992="","*",SP_SUL!T992)</f>
        <v>-</v>
      </c>
      <c r="E995" s="82" t="str">
        <f>IF(SP_SUL!D992="","*",SP_SUL!D992)</f>
        <v>*</v>
      </c>
      <c r="F995" s="82" t="str">
        <f>IF(SP_SUL!H992="","*",SP_SUL!H992)</f>
        <v>*</v>
      </c>
      <c r="G995" s="82" t="str">
        <f>IF(SP_SUL!M992="","*",SP_SUL!M992)</f>
        <v>-</v>
      </c>
      <c r="H995" s="115" t="str">
        <f>IF(SP_SUL!K992="","*",SP_SUL!K992)</f>
        <v>*</v>
      </c>
      <c r="I995" s="112" t="str">
        <f>IF(SP_SUL!O992="","*",SP_SUL!O992)</f>
        <v>*</v>
      </c>
      <c r="J995" s="112" t="str">
        <f>IF(SP_SUL!P992="","*",SP_SUL!P992)</f>
        <v>*</v>
      </c>
      <c r="K995" s="82">
        <f>IF(SP_SUL!AK992="","*",SP_SUL!AK992)</f>
        <v>0</v>
      </c>
      <c r="L995" s="82" t="str">
        <f>IF(SP_SUL!AM992="","*",SP_SUL!AM992)</f>
        <v>-</v>
      </c>
      <c r="M995" s="82">
        <f>IF(SP_SUL!AP992="","*",SP_SUL!AP992)</f>
        <v>0</v>
      </c>
      <c r="N995" s="82" t="str">
        <f>IF(SP_SUL!AM992="","*",SP_SUL!AM992)</f>
        <v>-</v>
      </c>
      <c r="O995" s="109" t="str">
        <f>IF(SP_SUL!BH992="","*",SP_SUL!BH992)</f>
        <v>*</v>
      </c>
      <c r="P995" s="145" t="str">
        <f>IF($A$2=1,IF(SP_SUL!BJ992="","*",SP_SUL!BJ992),IF(SP_SUL!BK992="","*",SP_SUL!BK992))</f>
        <v>*</v>
      </c>
    </row>
    <row r="996" spans="1:16" hidden="1">
      <c r="A996" s="81" t="str">
        <f>IF(SP_SUL!B993="","*",SP_SUL!B993)</f>
        <v>*</v>
      </c>
      <c r="B996" s="82" t="str">
        <f>IF(SP_SUL!X993="","*",SP_SUL!X993)</f>
        <v>*</v>
      </c>
      <c r="C996" s="82" t="str">
        <f>IF(SP_SUL!S993="","*",SP_SUL!S993)</f>
        <v>-</v>
      </c>
      <c r="D996" s="82" t="str">
        <f>IF(SP_SUL!T993="","*",SP_SUL!T993)</f>
        <v>-</v>
      </c>
      <c r="E996" s="82" t="str">
        <f>IF(SP_SUL!D993="","*",SP_SUL!D993)</f>
        <v>*</v>
      </c>
      <c r="F996" s="82" t="str">
        <f>IF(SP_SUL!H993="","*",SP_SUL!H993)</f>
        <v>*</v>
      </c>
      <c r="G996" s="82" t="str">
        <f>IF(SP_SUL!M993="","*",SP_SUL!M993)</f>
        <v>-</v>
      </c>
      <c r="H996" s="115" t="str">
        <f>IF(SP_SUL!K993="","*",SP_SUL!K993)</f>
        <v>*</v>
      </c>
      <c r="I996" s="112" t="str">
        <f>IF(SP_SUL!O993="","*",SP_SUL!O993)</f>
        <v>*</v>
      </c>
      <c r="J996" s="112" t="str">
        <f>IF(SP_SUL!P993="","*",SP_SUL!P993)</f>
        <v>*</v>
      </c>
      <c r="K996" s="82">
        <f>IF(SP_SUL!AK993="","*",SP_SUL!AK993)</f>
        <v>0</v>
      </c>
      <c r="L996" s="82" t="str">
        <f>IF(SP_SUL!AM993="","*",SP_SUL!AM993)</f>
        <v>-</v>
      </c>
      <c r="M996" s="82">
        <f>IF(SP_SUL!AP993="","*",SP_SUL!AP993)</f>
        <v>0</v>
      </c>
      <c r="N996" s="82" t="str">
        <f>IF(SP_SUL!AM993="","*",SP_SUL!AM993)</f>
        <v>-</v>
      </c>
      <c r="O996" s="109" t="str">
        <f>IF(SP_SUL!BH993="","*",SP_SUL!BH993)</f>
        <v>*</v>
      </c>
      <c r="P996" s="145" t="str">
        <f>IF($A$2=1,IF(SP_SUL!BJ993="","*",SP_SUL!BJ993),IF(SP_SUL!BK993="","*",SP_SUL!BK993))</f>
        <v>*</v>
      </c>
    </row>
    <row r="997" spans="1:16" hidden="1">
      <c r="A997" s="81" t="str">
        <f>IF(SP_SUL!B994="","*",SP_SUL!B994)</f>
        <v>*</v>
      </c>
      <c r="B997" s="82" t="str">
        <f>IF(SP_SUL!X994="","*",SP_SUL!X994)</f>
        <v>*</v>
      </c>
      <c r="C997" s="82" t="str">
        <f>IF(SP_SUL!S994="","*",SP_SUL!S994)</f>
        <v>-</v>
      </c>
      <c r="D997" s="82" t="str">
        <f>IF(SP_SUL!T994="","*",SP_SUL!T994)</f>
        <v>-</v>
      </c>
      <c r="E997" s="82" t="str">
        <f>IF(SP_SUL!D994="","*",SP_SUL!D994)</f>
        <v>*</v>
      </c>
      <c r="F997" s="82" t="str">
        <f>IF(SP_SUL!H994="","*",SP_SUL!H994)</f>
        <v>*</v>
      </c>
      <c r="G997" s="82" t="str">
        <f>IF(SP_SUL!M994="","*",SP_SUL!M994)</f>
        <v>-</v>
      </c>
      <c r="H997" s="115" t="str">
        <f>IF(SP_SUL!K994="","*",SP_SUL!K994)</f>
        <v>*</v>
      </c>
      <c r="I997" s="112" t="str">
        <f>IF(SP_SUL!O994="","*",SP_SUL!O994)</f>
        <v>*</v>
      </c>
      <c r="J997" s="112" t="str">
        <f>IF(SP_SUL!P994="","*",SP_SUL!P994)</f>
        <v>*</v>
      </c>
      <c r="K997" s="82">
        <f>IF(SP_SUL!AK994="","*",SP_SUL!AK994)</f>
        <v>0</v>
      </c>
      <c r="L997" s="82" t="str">
        <f>IF(SP_SUL!AM994="","*",SP_SUL!AM994)</f>
        <v>-</v>
      </c>
      <c r="M997" s="82">
        <f>IF(SP_SUL!AP994="","*",SP_SUL!AP994)</f>
        <v>0</v>
      </c>
      <c r="N997" s="82" t="str">
        <f>IF(SP_SUL!AM994="","*",SP_SUL!AM994)</f>
        <v>-</v>
      </c>
      <c r="O997" s="109" t="str">
        <f>IF(SP_SUL!BH994="","*",SP_SUL!BH994)</f>
        <v>*</v>
      </c>
      <c r="P997" s="145" t="str">
        <f>IF($A$2=1,IF(SP_SUL!BJ994="","*",SP_SUL!BJ994),IF(SP_SUL!BK994="","*",SP_SUL!BK994))</f>
        <v>*</v>
      </c>
    </row>
    <row r="998" spans="1:16" hidden="1">
      <c r="A998" s="81" t="str">
        <f>IF(SP_SUL!B995="","*",SP_SUL!B995)</f>
        <v>*</v>
      </c>
      <c r="B998" s="82" t="str">
        <f>IF(SP_SUL!X995="","*",SP_SUL!X995)</f>
        <v>*</v>
      </c>
      <c r="C998" s="82" t="str">
        <f>IF(SP_SUL!S995="","*",SP_SUL!S995)</f>
        <v>-</v>
      </c>
      <c r="D998" s="82" t="str">
        <f>IF(SP_SUL!T995="","*",SP_SUL!T995)</f>
        <v>-</v>
      </c>
      <c r="E998" s="82" t="str">
        <f>IF(SP_SUL!D995="","*",SP_SUL!D995)</f>
        <v>*</v>
      </c>
      <c r="F998" s="82" t="str">
        <f>IF(SP_SUL!H995="","*",SP_SUL!H995)</f>
        <v>*</v>
      </c>
      <c r="G998" s="82" t="str">
        <f>IF(SP_SUL!M995="","*",SP_SUL!M995)</f>
        <v>-</v>
      </c>
      <c r="H998" s="115" t="str">
        <f>IF(SP_SUL!K995="","*",SP_SUL!K995)</f>
        <v>*</v>
      </c>
      <c r="I998" s="112" t="str">
        <f>IF(SP_SUL!O995="","*",SP_SUL!O995)</f>
        <v>*</v>
      </c>
      <c r="J998" s="112" t="str">
        <f>IF(SP_SUL!P995="","*",SP_SUL!P995)</f>
        <v>*</v>
      </c>
      <c r="K998" s="82">
        <f>IF(SP_SUL!AK995="","*",SP_SUL!AK995)</f>
        <v>0</v>
      </c>
      <c r="L998" s="82" t="str">
        <f>IF(SP_SUL!AM995="","*",SP_SUL!AM995)</f>
        <v>-</v>
      </c>
      <c r="M998" s="82">
        <f>IF(SP_SUL!AP995="","*",SP_SUL!AP995)</f>
        <v>0</v>
      </c>
      <c r="N998" s="82" t="str">
        <f>IF(SP_SUL!AM995="","*",SP_SUL!AM995)</f>
        <v>-</v>
      </c>
      <c r="O998" s="109" t="str">
        <f>IF(SP_SUL!BH995="","*",SP_SUL!BH995)</f>
        <v>*</v>
      </c>
      <c r="P998" s="145" t="str">
        <f>IF($A$2=1,IF(SP_SUL!BJ995="","*",SP_SUL!BJ995),IF(SP_SUL!BK995="","*",SP_SUL!BK995))</f>
        <v>*</v>
      </c>
    </row>
    <row r="999" spans="1:16" hidden="1">
      <c r="A999" s="81" t="str">
        <f>IF(SP_SUL!B996="","*",SP_SUL!B996)</f>
        <v>*</v>
      </c>
      <c r="B999" s="82" t="str">
        <f>IF(SP_SUL!X996="","*",SP_SUL!X996)</f>
        <v>*</v>
      </c>
      <c r="C999" s="82" t="str">
        <f>IF(SP_SUL!S996="","*",SP_SUL!S996)</f>
        <v>-</v>
      </c>
      <c r="D999" s="82" t="str">
        <f>IF(SP_SUL!T996="","*",SP_SUL!T996)</f>
        <v>-</v>
      </c>
      <c r="E999" s="82" t="str">
        <f>IF(SP_SUL!D996="","*",SP_SUL!D996)</f>
        <v>*</v>
      </c>
      <c r="F999" s="82" t="str">
        <f>IF(SP_SUL!H996="","*",SP_SUL!H996)</f>
        <v>*</v>
      </c>
      <c r="G999" s="82" t="str">
        <f>IF(SP_SUL!M996="","*",SP_SUL!M996)</f>
        <v>-</v>
      </c>
      <c r="H999" s="115" t="str">
        <f>IF(SP_SUL!K996="","*",SP_SUL!K996)</f>
        <v>*</v>
      </c>
      <c r="I999" s="112" t="str">
        <f>IF(SP_SUL!O996="","*",SP_SUL!O996)</f>
        <v>*</v>
      </c>
      <c r="J999" s="112" t="str">
        <f>IF(SP_SUL!P996="","*",SP_SUL!P996)</f>
        <v>*</v>
      </c>
      <c r="K999" s="82">
        <f>IF(SP_SUL!AK996="","*",SP_SUL!AK996)</f>
        <v>0</v>
      </c>
      <c r="L999" s="82" t="str">
        <f>IF(SP_SUL!AM996="","*",SP_SUL!AM996)</f>
        <v>-</v>
      </c>
      <c r="M999" s="82">
        <f>IF(SP_SUL!AP996="","*",SP_SUL!AP996)</f>
        <v>0</v>
      </c>
      <c r="N999" s="82" t="str">
        <f>IF(SP_SUL!AM996="","*",SP_SUL!AM996)</f>
        <v>-</v>
      </c>
      <c r="O999" s="109" t="str">
        <f>IF(SP_SUL!BH996="","*",SP_SUL!BH996)</f>
        <v>*</v>
      </c>
      <c r="P999" s="145" t="str">
        <f>IF($A$2=1,IF(SP_SUL!BJ996="","*",SP_SUL!BJ996),IF(SP_SUL!BK996="","*",SP_SUL!BK996))</f>
        <v>*</v>
      </c>
    </row>
    <row r="1000" spans="1:16" hidden="1">
      <c r="A1000" s="81" t="str">
        <f>IF(SP_SUL!B997="","*",SP_SUL!B997)</f>
        <v>*</v>
      </c>
      <c r="B1000" s="82" t="str">
        <f>IF(SP_SUL!X997="","*",SP_SUL!X997)</f>
        <v>*</v>
      </c>
      <c r="C1000" s="82" t="str">
        <f>IF(SP_SUL!S997="","*",SP_SUL!S997)</f>
        <v>-</v>
      </c>
      <c r="D1000" s="82" t="str">
        <f>IF(SP_SUL!T997="","*",SP_SUL!T997)</f>
        <v>-</v>
      </c>
      <c r="E1000" s="82" t="str">
        <f>IF(SP_SUL!D997="","*",SP_SUL!D997)</f>
        <v>*</v>
      </c>
      <c r="F1000" s="82" t="str">
        <f>IF(SP_SUL!H997="","*",SP_SUL!H997)</f>
        <v>*</v>
      </c>
      <c r="G1000" s="82" t="str">
        <f>IF(SP_SUL!M997="","*",SP_SUL!M997)</f>
        <v>-</v>
      </c>
      <c r="H1000" s="115" t="str">
        <f>IF(SP_SUL!K997="","*",SP_SUL!K997)</f>
        <v>*</v>
      </c>
      <c r="I1000" s="112" t="str">
        <f>IF(SP_SUL!O997="","*",SP_SUL!O997)</f>
        <v>*</v>
      </c>
      <c r="J1000" s="112" t="str">
        <f>IF(SP_SUL!P997="","*",SP_SUL!P997)</f>
        <v>*</v>
      </c>
      <c r="K1000" s="82">
        <f>IF(SP_SUL!AK997="","*",SP_SUL!AK997)</f>
        <v>0</v>
      </c>
      <c r="L1000" s="82" t="str">
        <f>IF(SP_SUL!AM997="","*",SP_SUL!AM997)</f>
        <v>-</v>
      </c>
      <c r="M1000" s="82">
        <f>IF(SP_SUL!AP997="","*",SP_SUL!AP997)</f>
        <v>0</v>
      </c>
      <c r="N1000" s="82" t="str">
        <f>IF(SP_SUL!AM997="","*",SP_SUL!AM997)</f>
        <v>-</v>
      </c>
      <c r="O1000" s="109" t="str">
        <f>IF(SP_SUL!BH997="","*",SP_SUL!BH997)</f>
        <v>*</v>
      </c>
      <c r="P1000" s="145" t="str">
        <f>IF($A$2=1,IF(SP_SUL!BJ997="","*",SP_SUL!BJ997),IF(SP_SUL!BK997="","*",SP_SUL!BK997))</f>
        <v>*</v>
      </c>
    </row>
    <row r="1001" spans="1:16" hidden="1">
      <c r="A1001" s="81" t="str">
        <f>IF(SP_SUL!B998="","*",SP_SUL!B998)</f>
        <v>*</v>
      </c>
      <c r="B1001" s="82" t="str">
        <f>IF(SP_SUL!X998="","*",SP_SUL!X998)</f>
        <v>*</v>
      </c>
      <c r="C1001" s="82" t="str">
        <f>IF(SP_SUL!S998="","*",SP_SUL!S998)</f>
        <v>-</v>
      </c>
      <c r="D1001" s="82" t="str">
        <f>IF(SP_SUL!T998="","*",SP_SUL!T998)</f>
        <v>-</v>
      </c>
      <c r="E1001" s="82" t="str">
        <f>IF(SP_SUL!D998="","*",SP_SUL!D998)</f>
        <v>*</v>
      </c>
      <c r="F1001" s="82" t="str">
        <f>IF(SP_SUL!H998="","*",SP_SUL!H998)</f>
        <v>*</v>
      </c>
      <c r="G1001" s="82" t="str">
        <f>IF(SP_SUL!M998="","*",SP_SUL!M998)</f>
        <v>-</v>
      </c>
      <c r="H1001" s="115" t="str">
        <f>IF(SP_SUL!K998="","*",SP_SUL!K998)</f>
        <v>*</v>
      </c>
      <c r="I1001" s="112" t="str">
        <f>IF(SP_SUL!O998="","*",SP_SUL!O998)</f>
        <v>*</v>
      </c>
      <c r="J1001" s="112" t="str">
        <f>IF(SP_SUL!P998="","*",SP_SUL!P998)</f>
        <v>*</v>
      </c>
      <c r="K1001" s="82">
        <f>IF(SP_SUL!AK998="","*",SP_SUL!AK998)</f>
        <v>0</v>
      </c>
      <c r="L1001" s="82" t="str">
        <f>IF(SP_SUL!AM998="","*",SP_SUL!AM998)</f>
        <v>-</v>
      </c>
      <c r="M1001" s="82">
        <f>IF(SP_SUL!AP998="","*",SP_SUL!AP998)</f>
        <v>0</v>
      </c>
      <c r="N1001" s="82" t="str">
        <f>IF(SP_SUL!AM998="","*",SP_SUL!AM998)</f>
        <v>-</v>
      </c>
      <c r="O1001" s="109" t="str">
        <f>IF(SP_SUL!BH998="","*",SP_SUL!BH998)</f>
        <v>*</v>
      </c>
      <c r="P1001" s="145" t="str">
        <f>IF($A$2=1,IF(SP_SUL!BJ998="","*",SP_SUL!BJ998),IF(SP_SUL!BK998="","*",SP_SUL!BK998))</f>
        <v>*</v>
      </c>
    </row>
    <row r="1002" spans="1:16" hidden="1">
      <c r="A1002" s="81" t="str">
        <f>IF(SP_SUL!B999="","*",SP_SUL!B999)</f>
        <v>*</v>
      </c>
      <c r="B1002" s="82" t="str">
        <f>IF(SP_SUL!X999="","*",SP_SUL!X999)</f>
        <v>*</v>
      </c>
      <c r="C1002" s="82" t="str">
        <f>IF(SP_SUL!S999="","*",SP_SUL!S999)</f>
        <v>-</v>
      </c>
      <c r="D1002" s="82" t="str">
        <f>IF(SP_SUL!T999="","*",SP_SUL!T999)</f>
        <v>-</v>
      </c>
      <c r="E1002" s="82" t="str">
        <f>IF(SP_SUL!D999="","*",SP_SUL!D999)</f>
        <v>*</v>
      </c>
      <c r="F1002" s="82" t="str">
        <f>IF(SP_SUL!H999="","*",SP_SUL!H999)</f>
        <v>*</v>
      </c>
      <c r="G1002" s="82" t="str">
        <f>IF(SP_SUL!M999="","*",SP_SUL!M999)</f>
        <v>-</v>
      </c>
      <c r="H1002" s="115" t="str">
        <f>IF(SP_SUL!K999="","*",SP_SUL!K999)</f>
        <v>*</v>
      </c>
      <c r="I1002" s="112" t="str">
        <f>IF(SP_SUL!O999="","*",SP_SUL!O999)</f>
        <v>*</v>
      </c>
      <c r="J1002" s="112" t="str">
        <f>IF(SP_SUL!P999="","*",SP_SUL!P999)</f>
        <v>*</v>
      </c>
      <c r="K1002" s="82">
        <f>IF(SP_SUL!AK999="","*",SP_SUL!AK999)</f>
        <v>0</v>
      </c>
      <c r="L1002" s="82" t="str">
        <f>IF(SP_SUL!AM999="","*",SP_SUL!AM999)</f>
        <v>-</v>
      </c>
      <c r="M1002" s="82">
        <f>IF(SP_SUL!AP999="","*",SP_SUL!AP999)</f>
        <v>0</v>
      </c>
      <c r="N1002" s="82" t="str">
        <f>IF(SP_SUL!AM999="","*",SP_SUL!AM999)</f>
        <v>-</v>
      </c>
      <c r="O1002" s="109" t="str">
        <f>IF(SP_SUL!BH999="","*",SP_SUL!BH999)</f>
        <v>*</v>
      </c>
      <c r="P1002" s="145" t="str">
        <f>IF($A$2=1,IF(SP_SUL!BJ999="","*",SP_SUL!BJ999),IF(SP_SUL!BK999="","*",SP_SUL!BK999))</f>
        <v>*</v>
      </c>
    </row>
    <row r="1003" spans="1:16" hidden="1">
      <c r="A1003" s="81" t="str">
        <f>IF(SP_SUL!B1000="","*",SP_SUL!B1000)</f>
        <v>*</v>
      </c>
      <c r="B1003" s="82" t="str">
        <f>IF(SP_SUL!X1000="","*",SP_SUL!X1000)</f>
        <v>*</v>
      </c>
      <c r="C1003" s="82" t="str">
        <f>IF(SP_SUL!S1000="","*",SP_SUL!S1000)</f>
        <v>*</v>
      </c>
      <c r="D1003" s="82" t="str">
        <f>IF(SP_SUL!T1000="","*",SP_SUL!T1000)</f>
        <v>*</v>
      </c>
      <c r="E1003" s="82" t="str">
        <f>IF(SP_SUL!D1000="","*",SP_SUL!D1000)</f>
        <v>*</v>
      </c>
      <c r="F1003" s="82" t="str">
        <f>IF(SP_SUL!H1000="","*",SP_SUL!H1000)</f>
        <v>*</v>
      </c>
      <c r="G1003" s="82" t="str">
        <f>IF(SP_SUL!M1000="","*",SP_SUL!M1000)</f>
        <v>*</v>
      </c>
      <c r="H1003" s="115" t="str">
        <f>IF(SP_SUL!K1000="","*",SP_SUL!K1000)</f>
        <v>*</v>
      </c>
      <c r="I1003" s="112" t="str">
        <f>IF(SP_SUL!O1000="","*",SP_SUL!O1000)</f>
        <v>*</v>
      </c>
      <c r="J1003" s="112" t="str">
        <f>IF(SP_SUL!P1000="","*",SP_SUL!P1000)</f>
        <v>*</v>
      </c>
      <c r="K1003" s="82" t="str">
        <f>IF(SP_SUL!AK1000="","*",SP_SUL!AK1000)</f>
        <v>*</v>
      </c>
      <c r="L1003" s="82" t="str">
        <f>IF(SP_SUL!AM1000="","*",SP_SUL!AM1000)</f>
        <v>*</v>
      </c>
      <c r="M1003" s="82" t="str">
        <f>IF(SP_SUL!AP1000="","*",SP_SUL!AP1000)</f>
        <v>*</v>
      </c>
      <c r="N1003" s="82" t="str">
        <f>IF(SP_SUL!AM1000="","*",SP_SUL!AM1000)</f>
        <v>*</v>
      </c>
      <c r="O1003" s="109" t="str">
        <f>IF(SP_SUL!BH1000="","*",SP_SUL!BH1000)</f>
        <v>*</v>
      </c>
      <c r="P1003" s="145" t="str">
        <f>IF($A$2=1,IF(SP_SUL!BJ1000="","*",SP_SUL!BJ1000),IF(SP_SUL!BK1000="","*",SP_SUL!BK1000))</f>
        <v>*</v>
      </c>
    </row>
    <row r="1004" spans="1:16" hidden="1">
      <c r="A1004" s="81" t="str">
        <f>IF(SP_SUL!B1001="","*",SP_SUL!B1001)</f>
        <v>*</v>
      </c>
      <c r="B1004" s="82" t="str">
        <f>IF(SP_SUL!X1001="","*",SP_SUL!X1001)</f>
        <v>*</v>
      </c>
      <c r="C1004" s="82" t="str">
        <f>IF(SP_SUL!S1001="","*",SP_SUL!S1001)</f>
        <v>*</v>
      </c>
      <c r="D1004" s="82" t="str">
        <f>IF(SP_SUL!T1001="","*",SP_SUL!T1001)</f>
        <v>*</v>
      </c>
      <c r="E1004" s="82" t="str">
        <f>IF(SP_SUL!D1001="","*",SP_SUL!D1001)</f>
        <v>*</v>
      </c>
      <c r="F1004" s="82" t="str">
        <f>IF(SP_SUL!H1001="","*",SP_SUL!H1001)</f>
        <v>*</v>
      </c>
      <c r="G1004" s="82" t="str">
        <f>IF(SP_SUL!M1001="","*",SP_SUL!M1001)</f>
        <v>*</v>
      </c>
      <c r="H1004" s="115" t="str">
        <f>IF(SP_SUL!K1001="","*",SP_SUL!K1001)</f>
        <v>*</v>
      </c>
      <c r="I1004" s="112" t="str">
        <f>IF(SP_SUL!O1001="","*",SP_SUL!O1001)</f>
        <v>*</v>
      </c>
      <c r="J1004" s="112" t="str">
        <f>IF(SP_SUL!P1001="","*",SP_SUL!P1001)</f>
        <v>*</v>
      </c>
      <c r="K1004" s="82" t="str">
        <f>IF(SP_SUL!AK1001="","*",SP_SUL!AK1001)</f>
        <v>*</v>
      </c>
      <c r="L1004" s="82" t="str">
        <f>IF(SP_SUL!AM1001="","*",SP_SUL!AM1001)</f>
        <v>*</v>
      </c>
      <c r="M1004" s="82" t="str">
        <f>IF(SP_SUL!AP1001="","*",SP_SUL!AP1001)</f>
        <v>*</v>
      </c>
      <c r="N1004" s="82" t="str">
        <f>IF(SP_SUL!AM1001="","*",SP_SUL!AM1001)</f>
        <v>*</v>
      </c>
      <c r="O1004" s="109" t="str">
        <f>IF(SP_SUL!BH1001="","*",SP_SUL!BH1001)</f>
        <v>*</v>
      </c>
      <c r="P1004" s="145" t="str">
        <f>IF($A$2=1,IF(SP_SUL!BJ1001="","*",SP_SUL!BJ1001),IF(SP_SUL!BK1001="","*",SP_SUL!BK1001))</f>
        <v>*</v>
      </c>
    </row>
    <row r="1005" spans="1:16" hidden="1">
      <c r="A1005" s="81" t="str">
        <f>IF(SP_SUL!B1002="","*",SP_SUL!B1002)</f>
        <v>*</v>
      </c>
      <c r="B1005" s="82" t="str">
        <f>IF(SP_SUL!X1002="","*",SP_SUL!X1002)</f>
        <v>*</v>
      </c>
      <c r="C1005" s="82" t="str">
        <f>IF(SP_SUL!S1002="","*",SP_SUL!S1002)</f>
        <v>*</v>
      </c>
      <c r="D1005" s="82" t="str">
        <f>IF(SP_SUL!T1002="","*",SP_SUL!T1002)</f>
        <v>*</v>
      </c>
      <c r="E1005" s="82" t="str">
        <f>IF(SP_SUL!D1002="","*",SP_SUL!D1002)</f>
        <v>*</v>
      </c>
      <c r="F1005" s="82" t="str">
        <f>IF(SP_SUL!H1002="","*",SP_SUL!H1002)</f>
        <v>*</v>
      </c>
      <c r="G1005" s="82" t="str">
        <f>IF(SP_SUL!M1002="","*",SP_SUL!M1002)</f>
        <v>*</v>
      </c>
      <c r="H1005" s="115" t="str">
        <f>IF(SP_SUL!K1002="","*",SP_SUL!K1002)</f>
        <v>*</v>
      </c>
      <c r="I1005" s="112" t="str">
        <f>IF(SP_SUL!O1002="","*",SP_SUL!O1002)</f>
        <v>*</v>
      </c>
      <c r="J1005" s="112" t="str">
        <f>IF(SP_SUL!P1002="","*",SP_SUL!P1002)</f>
        <v>*</v>
      </c>
      <c r="K1005" s="82" t="str">
        <f>IF(SP_SUL!AK1002="","*",SP_SUL!AK1002)</f>
        <v>*</v>
      </c>
      <c r="L1005" s="82" t="str">
        <f>IF(SP_SUL!AM1002="","*",SP_SUL!AM1002)</f>
        <v>*</v>
      </c>
      <c r="M1005" s="82" t="str">
        <f>IF(SP_SUL!AP1002="","*",SP_SUL!AP1002)</f>
        <v>*</v>
      </c>
      <c r="N1005" s="82" t="str">
        <f>IF(SP_SUL!AM1002="","*",SP_SUL!AM1002)</f>
        <v>*</v>
      </c>
      <c r="O1005" s="109" t="str">
        <f>IF(SP_SUL!BH1002="","*",SP_SUL!BH1002)</f>
        <v>*</v>
      </c>
      <c r="P1005" s="145" t="str">
        <f>IF($A$2=1,IF(SP_SUL!BJ1002="","*",SP_SUL!BJ1002),IF(SP_SUL!BK1002="","*",SP_SUL!BK1002))</f>
        <v>*</v>
      </c>
    </row>
    <row r="1006" spans="1:16" hidden="1">
      <c r="A1006" s="81" t="str">
        <f>IF(SP_SUL!B1003="","*",SP_SUL!B1003)</f>
        <v>*</v>
      </c>
      <c r="B1006" s="82" t="str">
        <f>IF(SP_SUL!X1003="","*",SP_SUL!X1003)</f>
        <v>*</v>
      </c>
      <c r="C1006" s="82" t="str">
        <f>IF(SP_SUL!S1003="","*",SP_SUL!S1003)</f>
        <v>*</v>
      </c>
      <c r="D1006" s="82" t="str">
        <f>IF(SP_SUL!T1003="","*",SP_SUL!T1003)</f>
        <v>*</v>
      </c>
      <c r="E1006" s="82" t="str">
        <f>IF(SP_SUL!D1003="","*",SP_SUL!D1003)</f>
        <v>*</v>
      </c>
      <c r="F1006" s="82" t="str">
        <f>IF(SP_SUL!H1003="","*",SP_SUL!H1003)</f>
        <v>*</v>
      </c>
      <c r="G1006" s="82" t="str">
        <f>IF(SP_SUL!M1003="","*",SP_SUL!M1003)</f>
        <v>*</v>
      </c>
      <c r="H1006" s="115" t="str">
        <f>IF(SP_SUL!K1003="","*",SP_SUL!K1003)</f>
        <v>*</v>
      </c>
      <c r="I1006" s="112" t="str">
        <f>IF(SP_SUL!O1003="","*",SP_SUL!O1003)</f>
        <v>*</v>
      </c>
      <c r="J1006" s="112" t="str">
        <f>IF(SP_SUL!P1003="","*",SP_SUL!P1003)</f>
        <v>*</v>
      </c>
      <c r="K1006" s="82" t="str">
        <f>IF(SP_SUL!AK1003="","*",SP_SUL!AK1003)</f>
        <v>*</v>
      </c>
      <c r="L1006" s="82" t="str">
        <f>IF(SP_SUL!AM1003="","*",SP_SUL!AM1003)</f>
        <v>*</v>
      </c>
      <c r="M1006" s="82" t="str">
        <f>IF(SP_SUL!AP1003="","*",SP_SUL!AP1003)</f>
        <v>*</v>
      </c>
      <c r="N1006" s="82" t="str">
        <f>IF(SP_SUL!AM1003="","*",SP_SUL!AM1003)</f>
        <v>*</v>
      </c>
      <c r="O1006" s="109" t="str">
        <f>IF(SP_SUL!BH1003="","*",SP_SUL!BH1003)</f>
        <v>*</v>
      </c>
      <c r="P1006" s="145" t="str">
        <f>IF($A$2=1,IF(SP_SUL!BJ1003="","*",SP_SUL!BJ1003),IF(SP_SUL!BK1003="","*",SP_SUL!BK1003))</f>
        <v>*</v>
      </c>
    </row>
    <row r="1007" spans="1:16" hidden="1">
      <c r="A1007" s="81" t="str">
        <f>IF(SP_SUL!B1004="","*",SP_SUL!B1004)</f>
        <v>*</v>
      </c>
      <c r="B1007" s="82" t="str">
        <f>IF(SP_SUL!X1004="","*",SP_SUL!X1004)</f>
        <v>*</v>
      </c>
      <c r="C1007" s="82" t="str">
        <f>IF(SP_SUL!S1004="","*",SP_SUL!S1004)</f>
        <v>*</v>
      </c>
      <c r="D1007" s="82" t="str">
        <f>IF(SP_SUL!T1004="","*",SP_SUL!T1004)</f>
        <v>*</v>
      </c>
      <c r="E1007" s="82" t="str">
        <f>IF(SP_SUL!D1004="","*",SP_SUL!D1004)</f>
        <v>*</v>
      </c>
      <c r="F1007" s="82" t="str">
        <f>IF(SP_SUL!H1004="","*",SP_SUL!H1004)</f>
        <v>*</v>
      </c>
      <c r="G1007" s="82" t="str">
        <f>IF(SP_SUL!M1004="","*",SP_SUL!M1004)</f>
        <v>*</v>
      </c>
      <c r="H1007" s="115" t="str">
        <f>IF(SP_SUL!K1004="","*",SP_SUL!K1004)</f>
        <v>*</v>
      </c>
      <c r="I1007" s="112" t="str">
        <f>IF(SP_SUL!O1004="","*",SP_SUL!O1004)</f>
        <v>*</v>
      </c>
      <c r="J1007" s="112" t="str">
        <f>IF(SP_SUL!P1004="","*",SP_SUL!P1004)</f>
        <v>*</v>
      </c>
      <c r="K1007" s="82" t="str">
        <f>IF(SP_SUL!AK1004="","*",SP_SUL!AK1004)</f>
        <v>*</v>
      </c>
      <c r="L1007" s="82" t="str">
        <f>IF(SP_SUL!AM1004="","*",SP_SUL!AM1004)</f>
        <v>*</v>
      </c>
      <c r="M1007" s="82" t="str">
        <f>IF(SP_SUL!AP1004="","*",SP_SUL!AP1004)</f>
        <v>*</v>
      </c>
      <c r="N1007" s="82" t="str">
        <f>IF(SP_SUL!AM1004="","*",SP_SUL!AM1004)</f>
        <v>*</v>
      </c>
      <c r="O1007" s="109" t="str">
        <f>IF(SP_SUL!BH1004="","*",SP_SUL!BH1004)</f>
        <v>*</v>
      </c>
      <c r="P1007" s="145" t="str">
        <f>IF($A$2=1,IF(SP_SUL!BJ1004="","*",SP_SUL!BJ1004),IF(SP_SUL!BK1004="","*",SP_SUL!BK1004))</f>
        <v>*</v>
      </c>
    </row>
    <row r="1008" spans="1:16" hidden="1">
      <c r="A1008" s="81" t="str">
        <f>IF(SP_SUL!B1005="","*",SP_SUL!B1005)</f>
        <v>*</v>
      </c>
      <c r="B1008" s="82" t="str">
        <f>IF(SP_SUL!X1005="","*",SP_SUL!X1005)</f>
        <v>*</v>
      </c>
      <c r="C1008" s="82" t="str">
        <f>IF(SP_SUL!S1005="","*",SP_SUL!S1005)</f>
        <v>*</v>
      </c>
      <c r="D1008" s="82" t="str">
        <f>IF(SP_SUL!T1005="","*",SP_SUL!T1005)</f>
        <v>*</v>
      </c>
      <c r="E1008" s="82" t="str">
        <f>IF(SP_SUL!D1005="","*",SP_SUL!D1005)</f>
        <v>*</v>
      </c>
      <c r="F1008" s="82" t="str">
        <f>IF(SP_SUL!H1005="","*",SP_SUL!H1005)</f>
        <v>*</v>
      </c>
      <c r="G1008" s="82" t="str">
        <f>IF(SP_SUL!M1005="","*",SP_SUL!M1005)</f>
        <v>*</v>
      </c>
      <c r="H1008" s="115" t="str">
        <f>IF(SP_SUL!K1005="","*",SP_SUL!K1005)</f>
        <v>*</v>
      </c>
      <c r="I1008" s="112" t="str">
        <f>IF(SP_SUL!O1005="","*",SP_SUL!O1005)</f>
        <v>*</v>
      </c>
      <c r="J1008" s="112" t="str">
        <f>IF(SP_SUL!P1005="","*",SP_SUL!P1005)</f>
        <v>*</v>
      </c>
      <c r="K1008" s="82" t="str">
        <f>IF(SP_SUL!AK1005="","*",SP_SUL!AK1005)</f>
        <v>*</v>
      </c>
      <c r="L1008" s="82" t="str">
        <f>IF(SP_SUL!AM1005="","*",SP_SUL!AM1005)</f>
        <v>*</v>
      </c>
      <c r="M1008" s="82" t="str">
        <f>IF(SP_SUL!AP1005="","*",SP_SUL!AP1005)</f>
        <v>*</v>
      </c>
      <c r="N1008" s="82" t="str">
        <f>IF(SP_SUL!AM1005="","*",SP_SUL!AM1005)</f>
        <v>*</v>
      </c>
      <c r="O1008" s="109" t="str">
        <f>IF(SP_SUL!BH1005="","*",SP_SUL!BH1005)</f>
        <v>*</v>
      </c>
      <c r="P1008" s="145" t="str">
        <f>IF($A$2=1,IF(SP_SUL!BJ1005="","*",SP_SUL!BJ1005),IF(SP_SUL!BK1005="","*",SP_SUL!BK1005))</f>
        <v>*</v>
      </c>
    </row>
    <row r="1009" spans="1:16" hidden="1">
      <c r="A1009" s="81" t="str">
        <f>IF(SP_SUL!B1006="","*",SP_SUL!B1006)</f>
        <v>*</v>
      </c>
      <c r="B1009" s="82" t="str">
        <f>IF(SP_SUL!X1006="","*",SP_SUL!X1006)</f>
        <v>*</v>
      </c>
      <c r="C1009" s="82" t="str">
        <f>IF(SP_SUL!S1006="","*",SP_SUL!S1006)</f>
        <v>*</v>
      </c>
      <c r="D1009" s="82" t="str">
        <f>IF(SP_SUL!T1006="","*",SP_SUL!T1006)</f>
        <v>*</v>
      </c>
      <c r="E1009" s="82" t="str">
        <f>IF(SP_SUL!D1006="","*",SP_SUL!D1006)</f>
        <v>*</v>
      </c>
      <c r="F1009" s="82" t="str">
        <f>IF(SP_SUL!H1006="","*",SP_SUL!H1006)</f>
        <v>*</v>
      </c>
      <c r="G1009" s="82" t="str">
        <f>IF(SP_SUL!M1006="","*",SP_SUL!M1006)</f>
        <v>*</v>
      </c>
      <c r="H1009" s="115" t="str">
        <f>IF(SP_SUL!K1006="","*",SP_SUL!K1006)</f>
        <v>*</v>
      </c>
      <c r="I1009" s="112" t="str">
        <f>IF(SP_SUL!O1006="","*",SP_SUL!O1006)</f>
        <v>*</v>
      </c>
      <c r="J1009" s="112" t="str">
        <f>IF(SP_SUL!P1006="","*",SP_SUL!P1006)</f>
        <v>*</v>
      </c>
      <c r="K1009" s="82" t="str">
        <f>IF(SP_SUL!AK1006="","*",SP_SUL!AK1006)</f>
        <v>*</v>
      </c>
      <c r="L1009" s="82" t="str">
        <f>IF(SP_SUL!AM1006="","*",SP_SUL!AM1006)</f>
        <v>*</v>
      </c>
      <c r="M1009" s="82" t="str">
        <f>IF(SP_SUL!AP1006="","*",SP_SUL!AP1006)</f>
        <v>*</v>
      </c>
      <c r="N1009" s="82" t="str">
        <f>IF(SP_SUL!AM1006="","*",SP_SUL!AM1006)</f>
        <v>*</v>
      </c>
      <c r="O1009" s="109" t="str">
        <f>IF(SP_SUL!BH1006="","*",SP_SUL!BH1006)</f>
        <v>*</v>
      </c>
      <c r="P1009" s="145" t="str">
        <f>IF($A$2=1,IF(SP_SUL!BJ1006="","*",SP_SUL!BJ1006),IF(SP_SUL!BK1006="","*",SP_SUL!BK1006))</f>
        <v>*</v>
      </c>
    </row>
    <row r="1010" spans="1:16" hidden="1">
      <c r="A1010" s="81" t="str">
        <f>IF(SP_SUL!B1007="","*",SP_SUL!B1007)</f>
        <v>*</v>
      </c>
      <c r="B1010" s="82" t="str">
        <f>IF(SP_SUL!X1007="","*",SP_SUL!X1007)</f>
        <v>*</v>
      </c>
      <c r="C1010" s="82" t="str">
        <f>IF(SP_SUL!S1007="","*",SP_SUL!S1007)</f>
        <v>*</v>
      </c>
      <c r="D1010" s="82" t="str">
        <f>IF(SP_SUL!T1007="","*",SP_SUL!T1007)</f>
        <v>*</v>
      </c>
      <c r="E1010" s="82" t="str">
        <f>IF(SP_SUL!D1007="","*",SP_SUL!D1007)</f>
        <v>*</v>
      </c>
      <c r="F1010" s="82" t="str">
        <f>IF(SP_SUL!H1007="","*",SP_SUL!H1007)</f>
        <v>*</v>
      </c>
      <c r="G1010" s="82" t="str">
        <f>IF(SP_SUL!M1007="","*",SP_SUL!M1007)</f>
        <v>*</v>
      </c>
      <c r="H1010" s="115" t="str">
        <f>IF(SP_SUL!K1007="","*",SP_SUL!K1007)</f>
        <v>*</v>
      </c>
      <c r="I1010" s="112" t="str">
        <f>IF(SP_SUL!O1007="","*",SP_SUL!O1007)</f>
        <v>*</v>
      </c>
      <c r="J1010" s="112" t="str">
        <f>IF(SP_SUL!P1007="","*",SP_SUL!P1007)</f>
        <v>*</v>
      </c>
      <c r="K1010" s="82" t="str">
        <f>IF(SP_SUL!AK1007="","*",SP_SUL!AK1007)</f>
        <v>*</v>
      </c>
      <c r="L1010" s="82" t="str">
        <f>IF(SP_SUL!AM1007="","*",SP_SUL!AM1007)</f>
        <v>*</v>
      </c>
      <c r="M1010" s="82" t="str">
        <f>IF(SP_SUL!AP1007="","*",SP_SUL!AP1007)</f>
        <v>*</v>
      </c>
      <c r="N1010" s="82" t="str">
        <f>IF(SP_SUL!AM1007="","*",SP_SUL!AM1007)</f>
        <v>*</v>
      </c>
      <c r="O1010" s="109" t="str">
        <f>IF(SP_SUL!BH1007="","*",SP_SUL!BH1007)</f>
        <v>*</v>
      </c>
      <c r="P1010" s="145" t="str">
        <f>IF($A$2=1,IF(SP_SUL!BJ1007="","*",SP_SUL!BJ1007),IF(SP_SUL!BK1007="","*",SP_SUL!BK1007))</f>
        <v>*</v>
      </c>
    </row>
    <row r="1011" spans="1:16" hidden="1">
      <c r="A1011" s="81" t="str">
        <f>IF(SP_SUL!B1008="","*",SP_SUL!B1008)</f>
        <v>*</v>
      </c>
      <c r="B1011" s="82" t="str">
        <f>IF(SP_SUL!X1008="","*",SP_SUL!X1008)</f>
        <v>*</v>
      </c>
      <c r="C1011" s="82" t="str">
        <f>IF(SP_SUL!S1008="","*",SP_SUL!S1008)</f>
        <v>*</v>
      </c>
      <c r="D1011" s="82" t="str">
        <f>IF(SP_SUL!T1008="","*",SP_SUL!T1008)</f>
        <v>*</v>
      </c>
      <c r="E1011" s="82" t="str">
        <f>IF(SP_SUL!D1008="","*",SP_SUL!D1008)</f>
        <v>*</v>
      </c>
      <c r="F1011" s="82" t="str">
        <f>IF(SP_SUL!H1008="","*",SP_SUL!H1008)</f>
        <v>*</v>
      </c>
      <c r="G1011" s="82" t="str">
        <f>IF(SP_SUL!M1008="","*",SP_SUL!M1008)</f>
        <v>*</v>
      </c>
      <c r="H1011" s="115" t="str">
        <f>IF(SP_SUL!K1008="","*",SP_SUL!K1008)</f>
        <v>*</v>
      </c>
      <c r="I1011" s="112" t="str">
        <f>IF(SP_SUL!O1008="","*",SP_SUL!O1008)</f>
        <v>*</v>
      </c>
      <c r="J1011" s="112" t="str">
        <f>IF(SP_SUL!P1008="","*",SP_SUL!P1008)</f>
        <v>*</v>
      </c>
      <c r="K1011" s="82" t="str">
        <f>IF(SP_SUL!AK1008="","*",SP_SUL!AK1008)</f>
        <v>*</v>
      </c>
      <c r="L1011" s="82" t="str">
        <f>IF(SP_SUL!AM1008="","*",SP_SUL!AM1008)</f>
        <v>*</v>
      </c>
      <c r="M1011" s="82" t="str">
        <f>IF(SP_SUL!AP1008="","*",SP_SUL!AP1008)</f>
        <v>*</v>
      </c>
      <c r="N1011" s="82" t="str">
        <f>IF(SP_SUL!AM1008="","*",SP_SUL!AM1008)</f>
        <v>*</v>
      </c>
      <c r="O1011" s="109" t="str">
        <f>IF(SP_SUL!BH1008="","*",SP_SUL!BH1008)</f>
        <v>*</v>
      </c>
      <c r="P1011" s="145" t="str">
        <f>IF($A$2=1,IF(SP_SUL!BJ1008="","*",SP_SUL!BJ1008),IF(SP_SUL!BK1008="","*",SP_SUL!BK1008))</f>
        <v>*</v>
      </c>
    </row>
    <row r="1012" spans="1:16" hidden="1">
      <c r="A1012" s="81" t="str">
        <f>IF(SP_SUL!B1009="","*",SP_SUL!B1009)</f>
        <v>*</v>
      </c>
      <c r="B1012" s="82" t="str">
        <f>IF(SP_SUL!X1009="","*",SP_SUL!X1009)</f>
        <v>*</v>
      </c>
      <c r="C1012" s="82" t="str">
        <f>IF(SP_SUL!S1009="","*",SP_SUL!S1009)</f>
        <v>*</v>
      </c>
      <c r="D1012" s="82" t="str">
        <f>IF(SP_SUL!T1009="","*",SP_SUL!T1009)</f>
        <v>*</v>
      </c>
      <c r="E1012" s="82" t="str">
        <f>IF(SP_SUL!D1009="","*",SP_SUL!D1009)</f>
        <v>*</v>
      </c>
      <c r="F1012" s="82" t="str">
        <f>IF(SP_SUL!H1009="","*",SP_SUL!H1009)</f>
        <v>*</v>
      </c>
      <c r="G1012" s="82" t="str">
        <f>IF(SP_SUL!M1009="","*",SP_SUL!M1009)</f>
        <v>*</v>
      </c>
      <c r="H1012" s="115" t="str">
        <f>IF(SP_SUL!K1009="","*",SP_SUL!K1009)</f>
        <v>*</v>
      </c>
      <c r="I1012" s="112" t="str">
        <f>IF(SP_SUL!O1009="","*",SP_SUL!O1009)</f>
        <v>*</v>
      </c>
      <c r="J1012" s="112" t="str">
        <f>IF(SP_SUL!P1009="","*",SP_SUL!P1009)</f>
        <v>*</v>
      </c>
      <c r="K1012" s="82" t="str">
        <f>IF(SP_SUL!AK1009="","*",SP_SUL!AK1009)</f>
        <v>*</v>
      </c>
      <c r="L1012" s="82" t="str">
        <f>IF(SP_SUL!AM1009="","*",SP_SUL!AM1009)</f>
        <v>*</v>
      </c>
      <c r="M1012" s="82" t="str">
        <f>IF(SP_SUL!AP1009="","*",SP_SUL!AP1009)</f>
        <v>*</v>
      </c>
      <c r="N1012" s="82" t="str">
        <f>IF(SP_SUL!AM1009="","*",SP_SUL!AM1009)</f>
        <v>*</v>
      </c>
      <c r="O1012" s="109" t="str">
        <f>IF(SP_SUL!BH1009="","*",SP_SUL!BH1009)</f>
        <v>*</v>
      </c>
      <c r="P1012" s="145" t="str">
        <f>IF($A$2=1,IF(SP_SUL!BJ1009="","*",SP_SUL!BJ1009),IF(SP_SUL!BK1009="","*",SP_SUL!BK1009))</f>
        <v>*</v>
      </c>
    </row>
    <row r="1013" spans="1:16" hidden="1">
      <c r="A1013" s="81" t="str">
        <f>IF(SP_SUL!B1010="","*",SP_SUL!B1010)</f>
        <v>*</v>
      </c>
      <c r="B1013" s="82" t="str">
        <f>IF(SP_SUL!X1010="","*",SP_SUL!X1010)</f>
        <v>*</v>
      </c>
      <c r="C1013" s="82" t="str">
        <f>IF(SP_SUL!S1010="","*",SP_SUL!S1010)</f>
        <v>*</v>
      </c>
      <c r="D1013" s="82" t="str">
        <f>IF(SP_SUL!T1010="","*",SP_SUL!T1010)</f>
        <v>*</v>
      </c>
      <c r="E1013" s="82" t="str">
        <f>IF(SP_SUL!D1010="","*",SP_SUL!D1010)</f>
        <v>*</v>
      </c>
      <c r="F1013" s="82" t="str">
        <f>IF(SP_SUL!H1010="","*",SP_SUL!H1010)</f>
        <v>*</v>
      </c>
      <c r="G1013" s="82" t="str">
        <f>IF(SP_SUL!M1010="","*",SP_SUL!M1010)</f>
        <v>*</v>
      </c>
      <c r="H1013" s="115" t="str">
        <f>IF(SP_SUL!K1010="","*",SP_SUL!K1010)</f>
        <v>*</v>
      </c>
      <c r="I1013" s="112" t="str">
        <f>IF(SP_SUL!O1010="","*",SP_SUL!O1010)</f>
        <v>*</v>
      </c>
      <c r="J1013" s="112" t="str">
        <f>IF(SP_SUL!P1010="","*",SP_SUL!P1010)</f>
        <v>*</v>
      </c>
      <c r="K1013" s="82" t="str">
        <f>IF(SP_SUL!AK1010="","*",SP_SUL!AK1010)</f>
        <v>*</v>
      </c>
      <c r="L1013" s="82" t="str">
        <f>IF(SP_SUL!AM1010="","*",SP_SUL!AM1010)</f>
        <v>*</v>
      </c>
      <c r="M1013" s="82" t="str">
        <f>IF(SP_SUL!AP1010="","*",SP_SUL!AP1010)</f>
        <v>*</v>
      </c>
      <c r="N1013" s="82" t="str">
        <f>IF(SP_SUL!AM1010="","*",SP_SUL!AM1010)</f>
        <v>*</v>
      </c>
      <c r="O1013" s="109" t="str">
        <f>IF(SP_SUL!BH1010="","*",SP_SUL!BH1010)</f>
        <v>*</v>
      </c>
      <c r="P1013" s="145" t="str">
        <f>IF($A$2=1,IF(SP_SUL!BJ1010="","*",SP_SUL!BJ1010),IF(SP_SUL!BK1010="","*",SP_SUL!BK1010))</f>
        <v>*</v>
      </c>
    </row>
    <row r="1014" spans="1:16" hidden="1">
      <c r="A1014" s="81" t="str">
        <f>IF(SP_SUL!B1011="","*",SP_SUL!B1011)</f>
        <v>*</v>
      </c>
      <c r="B1014" s="82" t="str">
        <f>IF(SP_SUL!X1011="","*",SP_SUL!X1011)</f>
        <v>*</v>
      </c>
      <c r="C1014" s="82" t="str">
        <f>IF(SP_SUL!S1011="","*",SP_SUL!S1011)</f>
        <v>*</v>
      </c>
      <c r="D1014" s="82" t="str">
        <f>IF(SP_SUL!T1011="","*",SP_SUL!T1011)</f>
        <v>*</v>
      </c>
      <c r="E1014" s="82" t="str">
        <f>IF(SP_SUL!D1011="","*",SP_SUL!D1011)</f>
        <v>*</v>
      </c>
      <c r="F1014" s="82" t="str">
        <f>IF(SP_SUL!H1011="","*",SP_SUL!H1011)</f>
        <v>*</v>
      </c>
      <c r="G1014" s="82" t="str">
        <f>IF(SP_SUL!M1011="","*",SP_SUL!M1011)</f>
        <v>*</v>
      </c>
      <c r="H1014" s="115" t="str">
        <f>IF(SP_SUL!K1011="","*",SP_SUL!K1011)</f>
        <v>*</v>
      </c>
      <c r="I1014" s="112" t="str">
        <f>IF(SP_SUL!O1011="","*",SP_SUL!O1011)</f>
        <v>*</v>
      </c>
      <c r="J1014" s="112" t="str">
        <f>IF(SP_SUL!P1011="","*",SP_SUL!P1011)</f>
        <v>*</v>
      </c>
      <c r="K1014" s="82" t="str">
        <f>IF(SP_SUL!AK1011="","*",SP_SUL!AK1011)</f>
        <v>*</v>
      </c>
      <c r="L1014" s="82" t="str">
        <f>IF(SP_SUL!AM1011="","*",SP_SUL!AM1011)</f>
        <v>*</v>
      </c>
      <c r="M1014" s="82" t="str">
        <f>IF(SP_SUL!AP1011="","*",SP_SUL!AP1011)</f>
        <v>*</v>
      </c>
      <c r="N1014" s="82" t="str">
        <f>IF(SP_SUL!AM1011="","*",SP_SUL!AM1011)</f>
        <v>*</v>
      </c>
      <c r="O1014" s="109" t="str">
        <f>IF(SP_SUL!BH1011="","*",SP_SUL!BH1011)</f>
        <v>*</v>
      </c>
      <c r="P1014" s="145" t="str">
        <f>IF($A$2=1,IF(SP_SUL!BJ1011="","*",SP_SUL!BJ1011),IF(SP_SUL!BK1011="","*",SP_SUL!BK1011))</f>
        <v>*</v>
      </c>
    </row>
    <row r="1015" spans="1:16" hidden="1">
      <c r="A1015" s="81" t="str">
        <f>IF(SP_SUL!B1012="","*",SP_SUL!B1012)</f>
        <v>*</v>
      </c>
      <c r="B1015" s="82" t="str">
        <f>IF(SP_SUL!X1012="","*",SP_SUL!X1012)</f>
        <v>*</v>
      </c>
      <c r="C1015" s="82" t="str">
        <f>IF(SP_SUL!S1012="","*",SP_SUL!S1012)</f>
        <v>*</v>
      </c>
      <c r="D1015" s="82" t="str">
        <f>IF(SP_SUL!T1012="","*",SP_SUL!T1012)</f>
        <v>*</v>
      </c>
      <c r="E1015" s="82" t="str">
        <f>IF(SP_SUL!D1012="","*",SP_SUL!D1012)</f>
        <v>*</v>
      </c>
      <c r="F1015" s="82" t="str">
        <f>IF(SP_SUL!H1012="","*",SP_SUL!H1012)</f>
        <v>*</v>
      </c>
      <c r="G1015" s="82" t="str">
        <f>IF(SP_SUL!M1012="","*",SP_SUL!M1012)</f>
        <v>*</v>
      </c>
      <c r="H1015" s="115" t="str">
        <f>IF(SP_SUL!K1012="","*",SP_SUL!K1012)</f>
        <v>*</v>
      </c>
      <c r="I1015" s="112" t="str">
        <f>IF(SP_SUL!O1012="","*",SP_SUL!O1012)</f>
        <v>*</v>
      </c>
      <c r="J1015" s="112" t="str">
        <f>IF(SP_SUL!P1012="","*",SP_SUL!P1012)</f>
        <v>*</v>
      </c>
      <c r="K1015" s="82" t="str">
        <f>IF(SP_SUL!AK1012="","*",SP_SUL!AK1012)</f>
        <v>*</v>
      </c>
      <c r="L1015" s="82" t="str">
        <f>IF(SP_SUL!AM1012="","*",SP_SUL!AM1012)</f>
        <v>*</v>
      </c>
      <c r="M1015" s="82" t="str">
        <f>IF(SP_SUL!AP1012="","*",SP_SUL!AP1012)</f>
        <v>*</v>
      </c>
      <c r="N1015" s="82" t="str">
        <f>IF(SP_SUL!AM1012="","*",SP_SUL!AM1012)</f>
        <v>*</v>
      </c>
      <c r="O1015" s="109" t="str">
        <f>IF(SP_SUL!BH1012="","*",SP_SUL!BH1012)</f>
        <v>*</v>
      </c>
      <c r="P1015" s="145" t="str">
        <f>IF($A$2=1,IF(SP_SUL!BJ1012="","*",SP_SUL!BJ1012),IF(SP_SUL!BK1012="","*",SP_SUL!BK1012))</f>
        <v>*</v>
      </c>
    </row>
    <row r="1016" spans="1:16" hidden="1">
      <c r="A1016" s="81" t="str">
        <f>IF(SP_SUL!B1013="","*",SP_SUL!B1013)</f>
        <v>*</v>
      </c>
      <c r="B1016" s="82" t="str">
        <f>IF(SP_SUL!X1013="","*",SP_SUL!X1013)</f>
        <v>*</v>
      </c>
      <c r="C1016" s="82" t="str">
        <f>IF(SP_SUL!S1013="","*",SP_SUL!S1013)</f>
        <v>*</v>
      </c>
      <c r="D1016" s="82" t="str">
        <f>IF(SP_SUL!T1013="","*",SP_SUL!T1013)</f>
        <v>*</v>
      </c>
      <c r="E1016" s="82" t="str">
        <f>IF(SP_SUL!D1013="","*",SP_SUL!D1013)</f>
        <v>*</v>
      </c>
      <c r="F1016" s="82" t="str">
        <f>IF(SP_SUL!H1013="","*",SP_SUL!H1013)</f>
        <v>*</v>
      </c>
      <c r="G1016" s="82" t="str">
        <f>IF(SP_SUL!M1013="","*",SP_SUL!M1013)</f>
        <v>*</v>
      </c>
      <c r="H1016" s="115" t="str">
        <f>IF(SP_SUL!K1013="","*",SP_SUL!K1013)</f>
        <v>*</v>
      </c>
      <c r="I1016" s="112" t="str">
        <f>IF(SP_SUL!O1013="","*",SP_SUL!O1013)</f>
        <v>*</v>
      </c>
      <c r="J1016" s="112" t="str">
        <f>IF(SP_SUL!P1013="","*",SP_SUL!P1013)</f>
        <v>*</v>
      </c>
      <c r="K1016" s="82" t="str">
        <f>IF(SP_SUL!AK1013="","*",SP_SUL!AK1013)</f>
        <v>*</v>
      </c>
      <c r="L1016" s="82" t="str">
        <f>IF(SP_SUL!AM1013="","*",SP_SUL!AM1013)</f>
        <v>*</v>
      </c>
      <c r="M1016" s="82" t="str">
        <f>IF(SP_SUL!AP1013="","*",SP_SUL!AP1013)</f>
        <v>*</v>
      </c>
      <c r="N1016" s="82" t="str">
        <f>IF(SP_SUL!AM1013="","*",SP_SUL!AM1013)</f>
        <v>*</v>
      </c>
      <c r="O1016" s="109" t="str">
        <f>IF(SP_SUL!BH1013="","*",SP_SUL!BH1013)</f>
        <v>*</v>
      </c>
      <c r="P1016" s="145" t="str">
        <f>IF($A$2=1,IF(SP_SUL!BJ1013="","*",SP_SUL!BJ1013),IF(SP_SUL!BK1013="","*",SP_SUL!BK1013))</f>
        <v>*</v>
      </c>
    </row>
    <row r="1017" spans="1:16" hidden="1">
      <c r="A1017" s="81" t="str">
        <f>IF(SP_SUL!B1014="","*",SP_SUL!B1014)</f>
        <v>*</v>
      </c>
      <c r="B1017" s="82" t="str">
        <f>IF(SP_SUL!X1014="","*",SP_SUL!X1014)</f>
        <v>*</v>
      </c>
      <c r="C1017" s="82" t="str">
        <f>IF(SP_SUL!S1014="","*",SP_SUL!S1014)</f>
        <v>*</v>
      </c>
      <c r="D1017" s="82" t="str">
        <f>IF(SP_SUL!T1014="","*",SP_SUL!T1014)</f>
        <v>*</v>
      </c>
      <c r="E1017" s="82" t="str">
        <f>IF(SP_SUL!D1014="","*",SP_SUL!D1014)</f>
        <v>*</v>
      </c>
      <c r="F1017" s="82" t="str">
        <f>IF(SP_SUL!H1014="","*",SP_SUL!H1014)</f>
        <v>*</v>
      </c>
      <c r="G1017" s="82" t="str">
        <f>IF(SP_SUL!M1014="","*",SP_SUL!M1014)</f>
        <v>*</v>
      </c>
      <c r="H1017" s="115" t="str">
        <f>IF(SP_SUL!K1014="","*",SP_SUL!K1014)</f>
        <v>*</v>
      </c>
      <c r="I1017" s="112" t="str">
        <f>IF(SP_SUL!O1014="","*",SP_SUL!O1014)</f>
        <v>*</v>
      </c>
      <c r="J1017" s="112" t="str">
        <f>IF(SP_SUL!P1014="","*",SP_SUL!P1014)</f>
        <v>*</v>
      </c>
      <c r="K1017" s="82" t="str">
        <f>IF(SP_SUL!AK1014="","*",SP_SUL!AK1014)</f>
        <v>*</v>
      </c>
      <c r="L1017" s="82" t="str">
        <f>IF(SP_SUL!AM1014="","*",SP_SUL!AM1014)</f>
        <v>*</v>
      </c>
      <c r="M1017" s="82" t="str">
        <f>IF(SP_SUL!AP1014="","*",SP_SUL!AP1014)</f>
        <v>*</v>
      </c>
      <c r="N1017" s="82" t="str">
        <f>IF(SP_SUL!AM1014="","*",SP_SUL!AM1014)</f>
        <v>*</v>
      </c>
      <c r="O1017" s="109" t="str">
        <f>IF(SP_SUL!BH1014="","*",SP_SUL!BH1014)</f>
        <v>*</v>
      </c>
      <c r="P1017" s="145" t="str">
        <f>IF($A$2=1,IF(SP_SUL!BJ1014="","*",SP_SUL!BJ1014),IF(SP_SUL!BK1014="","*",SP_SUL!BK1014))</f>
        <v>*</v>
      </c>
    </row>
    <row r="1018" spans="1:16" hidden="1">
      <c r="A1018" s="81" t="str">
        <f>IF(SP_SUL!B1015="","*",SP_SUL!B1015)</f>
        <v>*</v>
      </c>
      <c r="B1018" s="82" t="str">
        <f>IF(SP_SUL!X1015="","*",SP_SUL!X1015)</f>
        <v>*</v>
      </c>
      <c r="C1018" s="82" t="str">
        <f>IF(SP_SUL!S1015="","*",SP_SUL!S1015)</f>
        <v>*</v>
      </c>
      <c r="D1018" s="82" t="str">
        <f>IF(SP_SUL!T1015="","*",SP_SUL!T1015)</f>
        <v>*</v>
      </c>
      <c r="E1018" s="82" t="str">
        <f>IF(SP_SUL!D1015="","*",SP_SUL!D1015)</f>
        <v>*</v>
      </c>
      <c r="F1018" s="82" t="str">
        <f>IF(SP_SUL!H1015="","*",SP_SUL!H1015)</f>
        <v>*</v>
      </c>
      <c r="G1018" s="82" t="str">
        <f>IF(SP_SUL!M1015="","*",SP_SUL!M1015)</f>
        <v>*</v>
      </c>
      <c r="H1018" s="115" t="str">
        <f>IF(SP_SUL!K1015="","*",SP_SUL!K1015)</f>
        <v>*</v>
      </c>
      <c r="I1018" s="112" t="str">
        <f>IF(SP_SUL!O1015="","*",SP_SUL!O1015)</f>
        <v>*</v>
      </c>
      <c r="J1018" s="112" t="str">
        <f>IF(SP_SUL!P1015="","*",SP_SUL!P1015)</f>
        <v>*</v>
      </c>
      <c r="K1018" s="82" t="str">
        <f>IF(SP_SUL!AK1015="","*",SP_SUL!AK1015)</f>
        <v>*</v>
      </c>
      <c r="L1018" s="82" t="str">
        <f>IF(SP_SUL!AM1015="","*",SP_SUL!AM1015)</f>
        <v>*</v>
      </c>
      <c r="M1018" s="82" t="str">
        <f>IF(SP_SUL!AP1015="","*",SP_SUL!AP1015)</f>
        <v>*</v>
      </c>
      <c r="N1018" s="82" t="str">
        <f>IF(SP_SUL!AM1015="","*",SP_SUL!AM1015)</f>
        <v>*</v>
      </c>
      <c r="O1018" s="109" t="str">
        <f>IF(SP_SUL!BH1015="","*",SP_SUL!BH1015)</f>
        <v>*</v>
      </c>
      <c r="P1018" s="145" t="str">
        <f>IF($A$2=1,IF(SP_SUL!BJ1015="","*",SP_SUL!BJ1015),IF(SP_SUL!BK1015="","*",SP_SUL!BK1015))</f>
        <v>*</v>
      </c>
    </row>
    <row r="1019" spans="1:16" hidden="1">
      <c r="A1019" s="81" t="str">
        <f>IF(SP_SUL!B1016="","*",SP_SUL!B1016)</f>
        <v>*</v>
      </c>
      <c r="B1019" s="82" t="str">
        <f>IF(SP_SUL!X1016="","*",SP_SUL!X1016)</f>
        <v>*</v>
      </c>
      <c r="C1019" s="82" t="str">
        <f>IF(SP_SUL!S1016="","*",SP_SUL!S1016)</f>
        <v>*</v>
      </c>
      <c r="D1019" s="82" t="str">
        <f>IF(SP_SUL!T1016="","*",SP_SUL!T1016)</f>
        <v>*</v>
      </c>
      <c r="E1019" s="82" t="str">
        <f>IF(SP_SUL!D1016="","*",SP_SUL!D1016)</f>
        <v>*</v>
      </c>
      <c r="F1019" s="82" t="str">
        <f>IF(SP_SUL!H1016="","*",SP_SUL!H1016)</f>
        <v>*</v>
      </c>
      <c r="G1019" s="82" t="str">
        <f>IF(SP_SUL!M1016="","*",SP_SUL!M1016)</f>
        <v>*</v>
      </c>
      <c r="H1019" s="115" t="str">
        <f>IF(SP_SUL!K1016="","*",SP_SUL!K1016)</f>
        <v>*</v>
      </c>
      <c r="I1019" s="112" t="str">
        <f>IF(SP_SUL!O1016="","*",SP_SUL!O1016)</f>
        <v>*</v>
      </c>
      <c r="J1019" s="112" t="str">
        <f>IF(SP_SUL!P1016="","*",SP_SUL!P1016)</f>
        <v>*</v>
      </c>
      <c r="K1019" s="82" t="str">
        <f>IF(SP_SUL!AK1016="","*",SP_SUL!AK1016)</f>
        <v>*</v>
      </c>
      <c r="L1019" s="82" t="str">
        <f>IF(SP_SUL!AM1016="","*",SP_SUL!AM1016)</f>
        <v>*</v>
      </c>
      <c r="M1019" s="82" t="str">
        <f>IF(SP_SUL!AP1016="","*",SP_SUL!AP1016)</f>
        <v>*</v>
      </c>
      <c r="N1019" s="82" t="str">
        <f>IF(SP_SUL!AM1016="","*",SP_SUL!AM1016)</f>
        <v>*</v>
      </c>
      <c r="O1019" s="109" t="str">
        <f>IF(SP_SUL!BH1016="","*",SP_SUL!BH1016)</f>
        <v>*</v>
      </c>
      <c r="P1019" s="145" t="str">
        <f>IF($A$2=1,IF(SP_SUL!BJ1016="","*",SP_SUL!BJ1016),IF(SP_SUL!BK1016="","*",SP_SUL!BK1016))</f>
        <v>*</v>
      </c>
    </row>
    <row r="1020" spans="1:16" hidden="1">
      <c r="A1020" s="81" t="str">
        <f>IF(SP_SUL!B1017="","*",SP_SUL!B1017)</f>
        <v>*</v>
      </c>
      <c r="B1020" s="82" t="str">
        <f>IF(SP_SUL!X1017="","*",SP_SUL!X1017)</f>
        <v>*</v>
      </c>
      <c r="C1020" s="82" t="str">
        <f>IF(SP_SUL!S1017="","*",SP_SUL!S1017)</f>
        <v>*</v>
      </c>
      <c r="D1020" s="82" t="str">
        <f>IF(SP_SUL!T1017="","*",SP_SUL!T1017)</f>
        <v>*</v>
      </c>
      <c r="E1020" s="82" t="str">
        <f>IF(SP_SUL!D1017="","*",SP_SUL!D1017)</f>
        <v>*</v>
      </c>
      <c r="F1020" s="82" t="str">
        <f>IF(SP_SUL!H1017="","*",SP_SUL!H1017)</f>
        <v>*</v>
      </c>
      <c r="G1020" s="82" t="str">
        <f>IF(SP_SUL!M1017="","*",SP_SUL!M1017)</f>
        <v>*</v>
      </c>
      <c r="H1020" s="115" t="str">
        <f>IF(SP_SUL!K1017="","*",SP_SUL!K1017)</f>
        <v>*</v>
      </c>
      <c r="I1020" s="112" t="str">
        <f>IF(SP_SUL!O1017="","*",SP_SUL!O1017)</f>
        <v>*</v>
      </c>
      <c r="J1020" s="112" t="str">
        <f>IF(SP_SUL!P1017="","*",SP_SUL!P1017)</f>
        <v>*</v>
      </c>
      <c r="K1020" s="82" t="str">
        <f>IF(SP_SUL!AK1017="","*",SP_SUL!AK1017)</f>
        <v>*</v>
      </c>
      <c r="L1020" s="82" t="str">
        <f>IF(SP_SUL!AM1017="","*",SP_SUL!AM1017)</f>
        <v>*</v>
      </c>
      <c r="M1020" s="82" t="str">
        <f>IF(SP_SUL!AP1017="","*",SP_SUL!AP1017)</f>
        <v>*</v>
      </c>
      <c r="N1020" s="82" t="str">
        <f>IF(SP_SUL!AM1017="","*",SP_SUL!AM1017)</f>
        <v>*</v>
      </c>
      <c r="O1020" s="109" t="str">
        <f>IF(SP_SUL!BH1017="","*",SP_SUL!BH1017)</f>
        <v>*</v>
      </c>
      <c r="P1020" s="145" t="str">
        <f>IF($A$2=1,IF(SP_SUL!BJ1017="","*",SP_SUL!BJ1017),IF(SP_SUL!BK1017="","*",SP_SUL!BK1017))</f>
        <v>*</v>
      </c>
    </row>
    <row r="1021" spans="1:16" hidden="1">
      <c r="A1021" s="81" t="str">
        <f>IF(SP_SUL!B1018="","*",SP_SUL!B1018)</f>
        <v>*</v>
      </c>
      <c r="B1021" s="82" t="str">
        <f>IF(SP_SUL!X1018="","*",SP_SUL!X1018)</f>
        <v>*</v>
      </c>
      <c r="C1021" s="82" t="str">
        <f>IF(SP_SUL!S1018="","*",SP_SUL!S1018)</f>
        <v>*</v>
      </c>
      <c r="D1021" s="82" t="str">
        <f>IF(SP_SUL!T1018="","*",SP_SUL!T1018)</f>
        <v>*</v>
      </c>
      <c r="E1021" s="82" t="str">
        <f>IF(SP_SUL!D1018="","*",SP_SUL!D1018)</f>
        <v>*</v>
      </c>
      <c r="F1021" s="82" t="str">
        <f>IF(SP_SUL!H1018="","*",SP_SUL!H1018)</f>
        <v>*</v>
      </c>
      <c r="G1021" s="82" t="str">
        <f>IF(SP_SUL!M1018="","*",SP_SUL!M1018)</f>
        <v>*</v>
      </c>
      <c r="H1021" s="115" t="str">
        <f>IF(SP_SUL!K1018="","*",SP_SUL!K1018)</f>
        <v>*</v>
      </c>
      <c r="I1021" s="112" t="str">
        <f>IF(SP_SUL!O1018="","*",SP_SUL!O1018)</f>
        <v>*</v>
      </c>
      <c r="J1021" s="112" t="str">
        <f>IF(SP_SUL!P1018="","*",SP_SUL!P1018)</f>
        <v>*</v>
      </c>
      <c r="K1021" s="82" t="str">
        <f>IF(SP_SUL!AK1018="","*",SP_SUL!AK1018)</f>
        <v>*</v>
      </c>
      <c r="L1021" s="82" t="str">
        <f>IF(SP_SUL!AM1018="","*",SP_SUL!AM1018)</f>
        <v>*</v>
      </c>
      <c r="M1021" s="82" t="str">
        <f>IF(SP_SUL!AP1018="","*",SP_SUL!AP1018)</f>
        <v>*</v>
      </c>
      <c r="N1021" s="82" t="str">
        <f>IF(SP_SUL!AM1018="","*",SP_SUL!AM1018)</f>
        <v>*</v>
      </c>
      <c r="O1021" s="109" t="str">
        <f>IF(SP_SUL!BH1018="","*",SP_SUL!BH1018)</f>
        <v>*</v>
      </c>
      <c r="P1021" s="145" t="str">
        <f>IF($A$2=1,IF(SP_SUL!BJ1018="","*",SP_SUL!BJ1018),IF(SP_SUL!BK1018="","*",SP_SUL!BK1018))</f>
        <v>*</v>
      </c>
    </row>
    <row r="1022" spans="1:16" hidden="1">
      <c r="A1022" s="81" t="str">
        <f>IF(SP_SUL!B1019="","*",SP_SUL!B1019)</f>
        <v>*</v>
      </c>
      <c r="B1022" s="82" t="str">
        <f>IF(SP_SUL!X1019="","*",SP_SUL!X1019)</f>
        <v>*</v>
      </c>
      <c r="C1022" s="82" t="str">
        <f>IF(SP_SUL!S1019="","*",SP_SUL!S1019)</f>
        <v>*</v>
      </c>
      <c r="D1022" s="82" t="str">
        <f>IF(SP_SUL!T1019="","*",SP_SUL!T1019)</f>
        <v>*</v>
      </c>
      <c r="E1022" s="82" t="str">
        <f>IF(SP_SUL!D1019="","*",SP_SUL!D1019)</f>
        <v>*</v>
      </c>
      <c r="F1022" s="82" t="str">
        <f>IF(SP_SUL!H1019="","*",SP_SUL!H1019)</f>
        <v>*</v>
      </c>
      <c r="G1022" s="82" t="str">
        <f>IF(SP_SUL!M1019="","*",SP_SUL!M1019)</f>
        <v>*</v>
      </c>
      <c r="H1022" s="115" t="str">
        <f>IF(SP_SUL!K1019="","*",SP_SUL!K1019)</f>
        <v>*</v>
      </c>
      <c r="I1022" s="112" t="str">
        <f>IF(SP_SUL!O1019="","*",SP_SUL!O1019)</f>
        <v>*</v>
      </c>
      <c r="J1022" s="112" t="str">
        <f>IF(SP_SUL!P1019="","*",SP_SUL!P1019)</f>
        <v>*</v>
      </c>
      <c r="K1022" s="82" t="str">
        <f>IF(SP_SUL!AK1019="","*",SP_SUL!AK1019)</f>
        <v>*</v>
      </c>
      <c r="L1022" s="82" t="str">
        <f>IF(SP_SUL!AM1019="","*",SP_SUL!AM1019)</f>
        <v>*</v>
      </c>
      <c r="M1022" s="82" t="str">
        <f>IF(SP_SUL!AP1019="","*",SP_SUL!AP1019)</f>
        <v>*</v>
      </c>
      <c r="N1022" s="82" t="str">
        <f>IF(SP_SUL!AM1019="","*",SP_SUL!AM1019)</f>
        <v>*</v>
      </c>
      <c r="O1022" s="109" t="str">
        <f>IF(SP_SUL!BH1019="","*",SP_SUL!BH1019)</f>
        <v>*</v>
      </c>
      <c r="P1022" s="145" t="str">
        <f>IF($A$2=1,IF(SP_SUL!BJ1019="","*",SP_SUL!BJ1019),IF(SP_SUL!BK1019="","*",SP_SUL!BK1019))</f>
        <v>*</v>
      </c>
    </row>
    <row r="1023" spans="1:16" hidden="1">
      <c r="A1023" s="81" t="str">
        <f>IF(SP_SUL!B1020="","*",SP_SUL!B1020)</f>
        <v>*</v>
      </c>
      <c r="B1023" s="82" t="str">
        <f>IF(SP_SUL!X1020="","*",SP_SUL!X1020)</f>
        <v>*</v>
      </c>
      <c r="C1023" s="82" t="str">
        <f>IF(SP_SUL!S1020="","*",SP_SUL!S1020)</f>
        <v>*</v>
      </c>
      <c r="D1023" s="82" t="str">
        <f>IF(SP_SUL!T1020="","*",SP_SUL!T1020)</f>
        <v>*</v>
      </c>
      <c r="E1023" s="82" t="str">
        <f>IF(SP_SUL!D1020="","*",SP_SUL!D1020)</f>
        <v>*</v>
      </c>
      <c r="F1023" s="82" t="str">
        <f>IF(SP_SUL!H1020="","*",SP_SUL!H1020)</f>
        <v>*</v>
      </c>
      <c r="G1023" s="82" t="str">
        <f>IF(SP_SUL!M1020="","*",SP_SUL!M1020)</f>
        <v>*</v>
      </c>
      <c r="H1023" s="115" t="str">
        <f>IF(SP_SUL!K1020="","*",SP_SUL!K1020)</f>
        <v>*</v>
      </c>
      <c r="I1023" s="112" t="str">
        <f>IF(SP_SUL!O1020="","*",SP_SUL!O1020)</f>
        <v>*</v>
      </c>
      <c r="J1023" s="112" t="str">
        <f>IF(SP_SUL!P1020="","*",SP_SUL!P1020)</f>
        <v>*</v>
      </c>
      <c r="K1023" s="82" t="str">
        <f>IF(SP_SUL!AK1020="","*",SP_SUL!AK1020)</f>
        <v>*</v>
      </c>
      <c r="L1023" s="82" t="str">
        <f>IF(SP_SUL!AM1020="","*",SP_SUL!AM1020)</f>
        <v>*</v>
      </c>
      <c r="M1023" s="82" t="str">
        <f>IF(SP_SUL!AP1020="","*",SP_SUL!AP1020)</f>
        <v>*</v>
      </c>
      <c r="N1023" s="82" t="str">
        <f>IF(SP_SUL!AM1020="","*",SP_SUL!AM1020)</f>
        <v>*</v>
      </c>
      <c r="O1023" s="109" t="str">
        <f>IF(SP_SUL!BH1020="","*",SP_SUL!BH1020)</f>
        <v>*</v>
      </c>
      <c r="P1023" s="145" t="str">
        <f>IF($A$2=1,IF(SP_SUL!BJ1020="","*",SP_SUL!BJ1020),IF(SP_SUL!BK1020="","*",SP_SUL!BK1020))</f>
        <v>*</v>
      </c>
    </row>
    <row r="1024" spans="1:16" hidden="1">
      <c r="A1024" s="81" t="str">
        <f>IF(SP_SUL!B1021="","*",SP_SUL!B1021)</f>
        <v>*</v>
      </c>
      <c r="B1024" s="82" t="str">
        <f>IF(SP_SUL!X1021="","*",SP_SUL!X1021)</f>
        <v>*</v>
      </c>
      <c r="C1024" s="82" t="str">
        <f>IF(SP_SUL!S1021="","*",SP_SUL!S1021)</f>
        <v>*</v>
      </c>
      <c r="D1024" s="82" t="str">
        <f>IF(SP_SUL!T1021="","*",SP_SUL!T1021)</f>
        <v>*</v>
      </c>
      <c r="E1024" s="82" t="str">
        <f>IF(SP_SUL!D1021="","*",SP_SUL!D1021)</f>
        <v>*</v>
      </c>
      <c r="F1024" s="82" t="str">
        <f>IF(SP_SUL!H1021="","*",SP_SUL!H1021)</f>
        <v>*</v>
      </c>
      <c r="G1024" s="82" t="str">
        <f>IF(SP_SUL!M1021="","*",SP_SUL!M1021)</f>
        <v>*</v>
      </c>
      <c r="H1024" s="115" t="str">
        <f>IF(SP_SUL!K1021="","*",SP_SUL!K1021)</f>
        <v>*</v>
      </c>
      <c r="I1024" s="112" t="str">
        <f>IF(SP_SUL!O1021="","*",SP_SUL!O1021)</f>
        <v>*</v>
      </c>
      <c r="J1024" s="112" t="str">
        <f>IF(SP_SUL!P1021="","*",SP_SUL!P1021)</f>
        <v>*</v>
      </c>
      <c r="K1024" s="82" t="str">
        <f>IF(SP_SUL!AK1021="","*",SP_SUL!AK1021)</f>
        <v>*</v>
      </c>
      <c r="L1024" s="82" t="str">
        <f>IF(SP_SUL!AM1021="","*",SP_SUL!AM1021)</f>
        <v>*</v>
      </c>
      <c r="M1024" s="82" t="str">
        <f>IF(SP_SUL!AP1021="","*",SP_SUL!AP1021)</f>
        <v>*</v>
      </c>
      <c r="N1024" s="82" t="str">
        <f>IF(SP_SUL!AM1021="","*",SP_SUL!AM1021)</f>
        <v>*</v>
      </c>
      <c r="O1024" s="109" t="str">
        <f>IF(SP_SUL!BH1021="","*",SP_SUL!BH1021)</f>
        <v>*</v>
      </c>
      <c r="P1024" s="145" t="str">
        <f>IF($A$2=1,IF(SP_SUL!BJ1021="","*",SP_SUL!BJ1021),IF(SP_SUL!BK1021="","*",SP_SUL!BK1021))</f>
        <v>*</v>
      </c>
    </row>
    <row r="1025" spans="1:16" hidden="1">
      <c r="A1025" s="81" t="str">
        <f>IF(SP_SUL!B1022="","*",SP_SUL!B1022)</f>
        <v>*</v>
      </c>
      <c r="B1025" s="82" t="str">
        <f>IF(SP_SUL!X1022="","*",SP_SUL!X1022)</f>
        <v>*</v>
      </c>
      <c r="C1025" s="82" t="str">
        <f>IF(SP_SUL!S1022="","*",SP_SUL!S1022)</f>
        <v>*</v>
      </c>
      <c r="D1025" s="82" t="str">
        <f>IF(SP_SUL!T1022="","*",SP_SUL!T1022)</f>
        <v>*</v>
      </c>
      <c r="E1025" s="82" t="str">
        <f>IF(SP_SUL!D1022="","*",SP_SUL!D1022)</f>
        <v>*</v>
      </c>
      <c r="F1025" s="82" t="str">
        <f>IF(SP_SUL!H1022="","*",SP_SUL!H1022)</f>
        <v>*</v>
      </c>
      <c r="G1025" s="82" t="str">
        <f>IF(SP_SUL!M1022="","*",SP_SUL!M1022)</f>
        <v>*</v>
      </c>
      <c r="H1025" s="115" t="str">
        <f>IF(SP_SUL!K1022="","*",SP_SUL!K1022)</f>
        <v>*</v>
      </c>
      <c r="I1025" s="112" t="str">
        <f>IF(SP_SUL!O1022="","*",SP_SUL!O1022)</f>
        <v>*</v>
      </c>
      <c r="J1025" s="112" t="str">
        <f>IF(SP_SUL!P1022="","*",SP_SUL!P1022)</f>
        <v>*</v>
      </c>
      <c r="K1025" s="82" t="str">
        <f>IF(SP_SUL!AK1022="","*",SP_SUL!AK1022)</f>
        <v>*</v>
      </c>
      <c r="L1025" s="82" t="str">
        <f>IF(SP_SUL!AM1022="","*",SP_SUL!AM1022)</f>
        <v>*</v>
      </c>
      <c r="M1025" s="82" t="str">
        <f>IF(SP_SUL!AP1022="","*",SP_SUL!AP1022)</f>
        <v>*</v>
      </c>
      <c r="N1025" s="82" t="str">
        <f>IF(SP_SUL!AM1022="","*",SP_SUL!AM1022)</f>
        <v>*</v>
      </c>
      <c r="O1025" s="109" t="str">
        <f>IF(SP_SUL!BH1022="","*",SP_SUL!BH1022)</f>
        <v>*</v>
      </c>
      <c r="P1025" s="145" t="str">
        <f>IF($A$2=1,IF(SP_SUL!BJ1022="","*",SP_SUL!BJ1022),IF(SP_SUL!BK1022="","*",SP_SUL!BK1022))</f>
        <v>*</v>
      </c>
    </row>
    <row r="1026" spans="1:16" hidden="1">
      <c r="A1026" s="81" t="str">
        <f>IF(SP_SUL!B1023="","*",SP_SUL!B1023)</f>
        <v>*</v>
      </c>
      <c r="B1026" s="82" t="str">
        <f>IF(SP_SUL!X1023="","*",SP_SUL!X1023)</f>
        <v>*</v>
      </c>
      <c r="C1026" s="82" t="str">
        <f>IF(SP_SUL!S1023="","*",SP_SUL!S1023)</f>
        <v>*</v>
      </c>
      <c r="D1026" s="82" t="str">
        <f>IF(SP_SUL!T1023="","*",SP_SUL!T1023)</f>
        <v>*</v>
      </c>
      <c r="E1026" s="82" t="str">
        <f>IF(SP_SUL!D1023="","*",SP_SUL!D1023)</f>
        <v>*</v>
      </c>
      <c r="F1026" s="82" t="str">
        <f>IF(SP_SUL!H1023="","*",SP_SUL!H1023)</f>
        <v>*</v>
      </c>
      <c r="G1026" s="82" t="str">
        <f>IF(SP_SUL!M1023="","*",SP_SUL!M1023)</f>
        <v>*</v>
      </c>
      <c r="H1026" s="115" t="str">
        <f>IF(SP_SUL!K1023="","*",SP_SUL!K1023)</f>
        <v>*</v>
      </c>
      <c r="I1026" s="112" t="str">
        <f>IF(SP_SUL!O1023="","*",SP_SUL!O1023)</f>
        <v>*</v>
      </c>
      <c r="J1026" s="112" t="str">
        <f>IF(SP_SUL!P1023="","*",SP_SUL!P1023)</f>
        <v>*</v>
      </c>
      <c r="K1026" s="82" t="str">
        <f>IF(SP_SUL!AK1023="","*",SP_SUL!AK1023)</f>
        <v>*</v>
      </c>
      <c r="L1026" s="82" t="str">
        <f>IF(SP_SUL!AM1023="","*",SP_SUL!AM1023)</f>
        <v>*</v>
      </c>
      <c r="M1026" s="82" t="str">
        <f>IF(SP_SUL!AP1023="","*",SP_SUL!AP1023)</f>
        <v>*</v>
      </c>
      <c r="N1026" s="82" t="str">
        <f>IF(SP_SUL!AM1023="","*",SP_SUL!AM1023)</f>
        <v>*</v>
      </c>
      <c r="O1026" s="109" t="str">
        <f>IF(SP_SUL!BH1023="","*",SP_SUL!BH1023)</f>
        <v>*</v>
      </c>
      <c r="P1026" s="145" t="str">
        <f>IF($A$2=1,IF(SP_SUL!BJ1023="","*",SP_SUL!BJ1023),IF(SP_SUL!BK1023="","*",SP_SUL!BK1023))</f>
        <v>*</v>
      </c>
    </row>
    <row r="1027" spans="1:16" hidden="1">
      <c r="A1027" s="81" t="str">
        <f>IF(SP_SUL!B1024="","*",SP_SUL!B1024)</f>
        <v>*</v>
      </c>
      <c r="B1027" s="82" t="str">
        <f>IF(SP_SUL!X1024="","*",SP_SUL!X1024)</f>
        <v>*</v>
      </c>
      <c r="C1027" s="82" t="str">
        <f>IF(SP_SUL!S1024="","*",SP_SUL!S1024)</f>
        <v>*</v>
      </c>
      <c r="D1027" s="82" t="str">
        <f>IF(SP_SUL!T1024="","*",SP_SUL!T1024)</f>
        <v>*</v>
      </c>
      <c r="E1027" s="82" t="str">
        <f>IF(SP_SUL!D1024="","*",SP_SUL!D1024)</f>
        <v>*</v>
      </c>
      <c r="F1027" s="82" t="str">
        <f>IF(SP_SUL!H1024="","*",SP_SUL!H1024)</f>
        <v>*</v>
      </c>
      <c r="G1027" s="82" t="str">
        <f>IF(SP_SUL!M1024="","*",SP_SUL!M1024)</f>
        <v>*</v>
      </c>
      <c r="H1027" s="115" t="str">
        <f>IF(SP_SUL!K1024="","*",SP_SUL!K1024)</f>
        <v>*</v>
      </c>
      <c r="I1027" s="112" t="str">
        <f>IF(SP_SUL!O1024="","*",SP_SUL!O1024)</f>
        <v>*</v>
      </c>
      <c r="J1027" s="112" t="str">
        <f>IF(SP_SUL!P1024="","*",SP_SUL!P1024)</f>
        <v>*</v>
      </c>
      <c r="K1027" s="82" t="str">
        <f>IF(SP_SUL!AK1024="","*",SP_SUL!AK1024)</f>
        <v>*</v>
      </c>
      <c r="L1027" s="82" t="str">
        <f>IF(SP_SUL!AM1024="","*",SP_SUL!AM1024)</f>
        <v>*</v>
      </c>
      <c r="M1027" s="82" t="str">
        <f>IF(SP_SUL!AP1024="","*",SP_SUL!AP1024)</f>
        <v>*</v>
      </c>
      <c r="N1027" s="82" t="str">
        <f>IF(SP_SUL!AM1024="","*",SP_SUL!AM1024)</f>
        <v>*</v>
      </c>
      <c r="O1027" s="109" t="str">
        <f>IF(SP_SUL!BH1024="","*",SP_SUL!BH1024)</f>
        <v>*</v>
      </c>
      <c r="P1027" s="145" t="str">
        <f>IF($A$2=1,IF(SP_SUL!BJ1024="","*",SP_SUL!BJ1024),IF(SP_SUL!BK1024="","*",SP_SUL!BK1024))</f>
        <v>*</v>
      </c>
    </row>
    <row r="1028" spans="1:16" hidden="1">
      <c r="A1028" s="81" t="str">
        <f>IF(SP_SUL!B1025="","*",SP_SUL!B1025)</f>
        <v>*</v>
      </c>
      <c r="B1028" s="82" t="str">
        <f>IF(SP_SUL!X1025="","*",SP_SUL!X1025)</f>
        <v>*</v>
      </c>
      <c r="C1028" s="82" t="str">
        <f>IF(SP_SUL!S1025="","*",SP_SUL!S1025)</f>
        <v>*</v>
      </c>
      <c r="D1028" s="82" t="str">
        <f>IF(SP_SUL!T1025="","*",SP_SUL!T1025)</f>
        <v>*</v>
      </c>
      <c r="E1028" s="82" t="str">
        <f>IF(SP_SUL!D1025="","*",SP_SUL!D1025)</f>
        <v>*</v>
      </c>
      <c r="F1028" s="82" t="str">
        <f>IF(SP_SUL!H1025="","*",SP_SUL!H1025)</f>
        <v>*</v>
      </c>
      <c r="G1028" s="82" t="str">
        <f>IF(SP_SUL!M1025="","*",SP_SUL!M1025)</f>
        <v>*</v>
      </c>
      <c r="H1028" s="115" t="str">
        <f>IF(SP_SUL!K1025="","*",SP_SUL!K1025)</f>
        <v>*</v>
      </c>
      <c r="I1028" s="112" t="str">
        <f>IF(SP_SUL!O1025="","*",SP_SUL!O1025)</f>
        <v>*</v>
      </c>
      <c r="J1028" s="112" t="str">
        <f>IF(SP_SUL!P1025="","*",SP_SUL!P1025)</f>
        <v>*</v>
      </c>
      <c r="K1028" s="82" t="str">
        <f>IF(SP_SUL!AK1025="","*",SP_SUL!AK1025)</f>
        <v>*</v>
      </c>
      <c r="L1028" s="82" t="str">
        <f>IF(SP_SUL!AM1025="","*",SP_SUL!AM1025)</f>
        <v>*</v>
      </c>
      <c r="M1028" s="82" t="str">
        <f>IF(SP_SUL!AP1025="","*",SP_SUL!AP1025)</f>
        <v>*</v>
      </c>
      <c r="N1028" s="82" t="str">
        <f>IF(SP_SUL!AM1025="","*",SP_SUL!AM1025)</f>
        <v>*</v>
      </c>
      <c r="O1028" s="109" t="str">
        <f>IF(SP_SUL!BH1025="","*",SP_SUL!BH1025)</f>
        <v>*</v>
      </c>
      <c r="P1028" s="145" t="str">
        <f>IF($A$2=1,IF(SP_SUL!BJ1025="","*",SP_SUL!BJ1025),IF(SP_SUL!BK1025="","*",SP_SUL!BK1025))</f>
        <v>*</v>
      </c>
    </row>
    <row r="1029" spans="1:16" hidden="1">
      <c r="A1029" s="81" t="str">
        <f>IF(SP_SUL!B1026="","*",SP_SUL!B1026)</f>
        <v>*</v>
      </c>
      <c r="B1029" s="82" t="str">
        <f>IF(SP_SUL!X1026="","*",SP_SUL!X1026)</f>
        <v>*</v>
      </c>
      <c r="C1029" s="82" t="str">
        <f>IF(SP_SUL!S1026="","*",SP_SUL!S1026)</f>
        <v>*</v>
      </c>
      <c r="D1029" s="82" t="str">
        <f>IF(SP_SUL!T1026="","*",SP_SUL!T1026)</f>
        <v>*</v>
      </c>
      <c r="E1029" s="82" t="str">
        <f>IF(SP_SUL!D1026="","*",SP_SUL!D1026)</f>
        <v>*</v>
      </c>
      <c r="F1029" s="82" t="str">
        <f>IF(SP_SUL!H1026="","*",SP_SUL!H1026)</f>
        <v>*</v>
      </c>
      <c r="G1029" s="82" t="str">
        <f>IF(SP_SUL!M1026="","*",SP_SUL!M1026)</f>
        <v>*</v>
      </c>
      <c r="H1029" s="115" t="str">
        <f>IF(SP_SUL!K1026="","*",SP_SUL!K1026)</f>
        <v>*</v>
      </c>
      <c r="I1029" s="112" t="str">
        <f>IF(SP_SUL!O1026="","*",SP_SUL!O1026)</f>
        <v>*</v>
      </c>
      <c r="J1029" s="112" t="str">
        <f>IF(SP_SUL!P1026="","*",SP_SUL!P1026)</f>
        <v>*</v>
      </c>
      <c r="K1029" s="82" t="str">
        <f>IF(SP_SUL!AK1026="","*",SP_SUL!AK1026)</f>
        <v>*</v>
      </c>
      <c r="L1029" s="82" t="str">
        <f>IF(SP_SUL!AM1026="","*",SP_SUL!AM1026)</f>
        <v>*</v>
      </c>
      <c r="M1029" s="82" t="str">
        <f>IF(SP_SUL!AP1026="","*",SP_SUL!AP1026)</f>
        <v>*</v>
      </c>
      <c r="N1029" s="82" t="str">
        <f>IF(SP_SUL!AM1026="","*",SP_SUL!AM1026)</f>
        <v>*</v>
      </c>
      <c r="O1029" s="109" t="str">
        <f>IF(SP_SUL!BH1026="","*",SP_SUL!BH1026)</f>
        <v>*</v>
      </c>
      <c r="P1029" s="145" t="str">
        <f>IF($A$2=1,IF(SP_SUL!BJ1026="","*",SP_SUL!BJ1026),IF(SP_SUL!BK1026="","*",SP_SUL!BK1026))</f>
        <v>*</v>
      </c>
    </row>
    <row r="1030" spans="1:16" hidden="1">
      <c r="A1030" s="81" t="str">
        <f>IF(SP_SUL!B1027="","*",SP_SUL!B1027)</f>
        <v>*</v>
      </c>
      <c r="B1030" s="82" t="str">
        <f>IF(SP_SUL!X1027="","*",SP_SUL!X1027)</f>
        <v>*</v>
      </c>
      <c r="C1030" s="82" t="str">
        <f>IF(SP_SUL!S1027="","*",SP_SUL!S1027)</f>
        <v>*</v>
      </c>
      <c r="D1030" s="82" t="str">
        <f>IF(SP_SUL!T1027="","*",SP_SUL!T1027)</f>
        <v>*</v>
      </c>
      <c r="E1030" s="82" t="str">
        <f>IF(SP_SUL!D1027="","*",SP_SUL!D1027)</f>
        <v>*</v>
      </c>
      <c r="F1030" s="82" t="str">
        <f>IF(SP_SUL!H1027="","*",SP_SUL!H1027)</f>
        <v>*</v>
      </c>
      <c r="G1030" s="82" t="str">
        <f>IF(SP_SUL!M1027="","*",SP_SUL!M1027)</f>
        <v>*</v>
      </c>
      <c r="H1030" s="115" t="str">
        <f>IF(SP_SUL!K1027="","*",SP_SUL!K1027)</f>
        <v>*</v>
      </c>
      <c r="I1030" s="112" t="str">
        <f>IF(SP_SUL!O1027="","*",SP_SUL!O1027)</f>
        <v>*</v>
      </c>
      <c r="J1030" s="112" t="str">
        <f>IF(SP_SUL!P1027="","*",SP_SUL!P1027)</f>
        <v>*</v>
      </c>
      <c r="K1030" s="82" t="str">
        <f>IF(SP_SUL!AK1027="","*",SP_SUL!AK1027)</f>
        <v>*</v>
      </c>
      <c r="L1030" s="82" t="str">
        <f>IF(SP_SUL!AM1027="","*",SP_SUL!AM1027)</f>
        <v>*</v>
      </c>
      <c r="M1030" s="82" t="str">
        <f>IF(SP_SUL!AP1027="","*",SP_SUL!AP1027)</f>
        <v>*</v>
      </c>
      <c r="N1030" s="82" t="str">
        <f>IF(SP_SUL!AM1027="","*",SP_SUL!AM1027)</f>
        <v>*</v>
      </c>
      <c r="O1030" s="109" t="str">
        <f>IF(SP_SUL!BH1027="","*",SP_SUL!BH1027)</f>
        <v>*</v>
      </c>
      <c r="P1030" s="145" t="str">
        <f>IF($A$2=1,IF(SP_SUL!BJ1027="","*",SP_SUL!BJ1027),IF(SP_SUL!BK1027="","*",SP_SUL!BK1027))</f>
        <v>*</v>
      </c>
    </row>
    <row r="1031" spans="1:16" hidden="1">
      <c r="A1031" s="81" t="str">
        <f>IF(SP_SUL!B1028="","*",SP_SUL!B1028)</f>
        <v>*</v>
      </c>
      <c r="B1031" s="82" t="str">
        <f>IF(SP_SUL!X1028="","*",SP_SUL!X1028)</f>
        <v>*</v>
      </c>
      <c r="C1031" s="82" t="str">
        <f>IF(SP_SUL!S1028="","*",SP_SUL!S1028)</f>
        <v>*</v>
      </c>
      <c r="D1031" s="82" t="str">
        <f>IF(SP_SUL!T1028="","*",SP_SUL!T1028)</f>
        <v>*</v>
      </c>
      <c r="E1031" s="82" t="str">
        <f>IF(SP_SUL!D1028="","*",SP_SUL!D1028)</f>
        <v>*</v>
      </c>
      <c r="F1031" s="82" t="str">
        <f>IF(SP_SUL!H1028="","*",SP_SUL!H1028)</f>
        <v>*</v>
      </c>
      <c r="G1031" s="82" t="str">
        <f>IF(SP_SUL!M1028="","*",SP_SUL!M1028)</f>
        <v>*</v>
      </c>
      <c r="H1031" s="115" t="str">
        <f>IF(SP_SUL!K1028="","*",SP_SUL!K1028)</f>
        <v>*</v>
      </c>
      <c r="I1031" s="112" t="str">
        <f>IF(SP_SUL!O1028="","*",SP_SUL!O1028)</f>
        <v>*</v>
      </c>
      <c r="J1031" s="112" t="str">
        <f>IF(SP_SUL!P1028="","*",SP_SUL!P1028)</f>
        <v>*</v>
      </c>
      <c r="K1031" s="82" t="str">
        <f>IF(SP_SUL!AK1028="","*",SP_SUL!AK1028)</f>
        <v>*</v>
      </c>
      <c r="L1031" s="82" t="str">
        <f>IF(SP_SUL!AM1028="","*",SP_SUL!AM1028)</f>
        <v>*</v>
      </c>
      <c r="M1031" s="82" t="str">
        <f>IF(SP_SUL!AP1028="","*",SP_SUL!AP1028)</f>
        <v>*</v>
      </c>
      <c r="N1031" s="82" t="str">
        <f>IF(SP_SUL!AM1028="","*",SP_SUL!AM1028)</f>
        <v>*</v>
      </c>
      <c r="O1031" s="109" t="str">
        <f>IF(SP_SUL!BH1028="","*",SP_SUL!BH1028)</f>
        <v>*</v>
      </c>
      <c r="P1031" s="145" t="str">
        <f>IF($A$2=1,IF(SP_SUL!BJ1028="","*",SP_SUL!BJ1028),IF(SP_SUL!BK1028="","*",SP_SUL!BK1028))</f>
        <v>*</v>
      </c>
    </row>
    <row r="1032" spans="1:16" hidden="1">
      <c r="A1032" s="81" t="str">
        <f>IF(SP_SUL!B1029="","*",SP_SUL!B1029)</f>
        <v>*</v>
      </c>
      <c r="B1032" s="82" t="str">
        <f>IF(SP_SUL!X1029="","*",SP_SUL!X1029)</f>
        <v>*</v>
      </c>
      <c r="C1032" s="82" t="str">
        <f>IF(SP_SUL!S1029="","*",SP_SUL!S1029)</f>
        <v>*</v>
      </c>
      <c r="D1032" s="82" t="str">
        <f>IF(SP_SUL!T1029="","*",SP_SUL!T1029)</f>
        <v>*</v>
      </c>
      <c r="E1032" s="82" t="str">
        <f>IF(SP_SUL!D1029="","*",SP_SUL!D1029)</f>
        <v>*</v>
      </c>
      <c r="F1032" s="82" t="str">
        <f>IF(SP_SUL!H1029="","*",SP_SUL!H1029)</f>
        <v>*</v>
      </c>
      <c r="G1032" s="82" t="str">
        <f>IF(SP_SUL!M1029="","*",SP_SUL!M1029)</f>
        <v>*</v>
      </c>
      <c r="H1032" s="115" t="str">
        <f>IF(SP_SUL!K1029="","*",SP_SUL!K1029)</f>
        <v>*</v>
      </c>
      <c r="I1032" s="112" t="str">
        <f>IF(SP_SUL!O1029="","*",SP_SUL!O1029)</f>
        <v>*</v>
      </c>
      <c r="J1032" s="112" t="str">
        <f>IF(SP_SUL!P1029="","*",SP_SUL!P1029)</f>
        <v>*</v>
      </c>
      <c r="K1032" s="82" t="str">
        <f>IF(SP_SUL!AK1029="","*",SP_SUL!AK1029)</f>
        <v>*</v>
      </c>
      <c r="L1032" s="82" t="str">
        <f>IF(SP_SUL!AM1029="","*",SP_SUL!AM1029)</f>
        <v>*</v>
      </c>
      <c r="M1032" s="82" t="str">
        <f>IF(SP_SUL!AP1029="","*",SP_SUL!AP1029)</f>
        <v>*</v>
      </c>
      <c r="N1032" s="82" t="str">
        <f>IF(SP_SUL!AM1029="","*",SP_SUL!AM1029)</f>
        <v>*</v>
      </c>
      <c r="O1032" s="109" t="str">
        <f>IF(SP_SUL!BH1029="","*",SP_SUL!BH1029)</f>
        <v>*</v>
      </c>
      <c r="P1032" s="145" t="str">
        <f>IF($A$2=1,IF(SP_SUL!BJ1029="","*",SP_SUL!BJ1029),IF(SP_SUL!BK1029="","*",SP_SUL!BK1029))</f>
        <v>*</v>
      </c>
    </row>
    <row r="1033" spans="1:16" hidden="1">
      <c r="A1033" s="81" t="str">
        <f>IF(SP_SUL!B1030="","*",SP_SUL!B1030)</f>
        <v>*</v>
      </c>
      <c r="B1033" s="82" t="str">
        <f>IF(SP_SUL!X1030="","*",SP_SUL!X1030)</f>
        <v>*</v>
      </c>
      <c r="C1033" s="82" t="str">
        <f>IF(SP_SUL!S1030="","*",SP_SUL!S1030)</f>
        <v>*</v>
      </c>
      <c r="D1033" s="82" t="str">
        <f>IF(SP_SUL!T1030="","*",SP_SUL!T1030)</f>
        <v>*</v>
      </c>
      <c r="E1033" s="82" t="str">
        <f>IF(SP_SUL!D1030="","*",SP_SUL!D1030)</f>
        <v>*</v>
      </c>
      <c r="F1033" s="82" t="str">
        <f>IF(SP_SUL!H1030="","*",SP_SUL!H1030)</f>
        <v>*</v>
      </c>
      <c r="G1033" s="82" t="str">
        <f>IF(SP_SUL!M1030="","*",SP_SUL!M1030)</f>
        <v>*</v>
      </c>
      <c r="H1033" s="115" t="str">
        <f>IF(SP_SUL!K1030="","*",SP_SUL!K1030)</f>
        <v>*</v>
      </c>
      <c r="I1033" s="112" t="str">
        <f>IF(SP_SUL!O1030="","*",SP_SUL!O1030)</f>
        <v>*</v>
      </c>
      <c r="J1033" s="112" t="str">
        <f>IF(SP_SUL!P1030="","*",SP_SUL!P1030)</f>
        <v>*</v>
      </c>
      <c r="K1033" s="82" t="str">
        <f>IF(SP_SUL!AK1030="","*",SP_SUL!AK1030)</f>
        <v>*</v>
      </c>
      <c r="L1033" s="82" t="str">
        <f>IF(SP_SUL!AM1030="","*",SP_SUL!AM1030)</f>
        <v>*</v>
      </c>
      <c r="M1033" s="82" t="str">
        <f>IF(SP_SUL!AP1030="","*",SP_SUL!AP1030)</f>
        <v>*</v>
      </c>
      <c r="N1033" s="82" t="str">
        <f>IF(SP_SUL!AM1030="","*",SP_SUL!AM1030)</f>
        <v>*</v>
      </c>
      <c r="O1033" s="109" t="str">
        <f>IF(SP_SUL!BH1030="","*",SP_SUL!BH1030)</f>
        <v>*</v>
      </c>
      <c r="P1033" s="145" t="str">
        <f>IF($A$2=1,IF(SP_SUL!BJ1030="","*",SP_SUL!BJ1030),IF(SP_SUL!BK1030="","*",SP_SUL!BK1030))</f>
        <v>*</v>
      </c>
    </row>
    <row r="1034" spans="1:16" hidden="1">
      <c r="A1034" s="81" t="str">
        <f>IF(SP_SUL!B1031="","*",SP_SUL!B1031)</f>
        <v>*</v>
      </c>
      <c r="B1034" s="82" t="str">
        <f>IF(SP_SUL!X1031="","*",SP_SUL!X1031)</f>
        <v>*</v>
      </c>
      <c r="C1034" s="82" t="str">
        <f>IF(SP_SUL!S1031="","*",SP_SUL!S1031)</f>
        <v>*</v>
      </c>
      <c r="D1034" s="82" t="str">
        <f>IF(SP_SUL!T1031="","*",SP_SUL!T1031)</f>
        <v>*</v>
      </c>
      <c r="E1034" s="82" t="str">
        <f>IF(SP_SUL!D1031="","*",SP_SUL!D1031)</f>
        <v>*</v>
      </c>
      <c r="F1034" s="82" t="str">
        <f>IF(SP_SUL!H1031="","*",SP_SUL!H1031)</f>
        <v>*</v>
      </c>
      <c r="G1034" s="82" t="str">
        <f>IF(SP_SUL!M1031="","*",SP_SUL!M1031)</f>
        <v>*</v>
      </c>
      <c r="H1034" s="115" t="str">
        <f>IF(SP_SUL!K1031="","*",SP_SUL!K1031)</f>
        <v>*</v>
      </c>
      <c r="I1034" s="112" t="str">
        <f>IF(SP_SUL!O1031="","*",SP_SUL!O1031)</f>
        <v>*</v>
      </c>
      <c r="J1034" s="112" t="str">
        <f>IF(SP_SUL!P1031="","*",SP_SUL!P1031)</f>
        <v>*</v>
      </c>
      <c r="K1034" s="82" t="str">
        <f>IF(SP_SUL!AK1031="","*",SP_SUL!AK1031)</f>
        <v>*</v>
      </c>
      <c r="L1034" s="82" t="str">
        <f>IF(SP_SUL!AM1031="","*",SP_SUL!AM1031)</f>
        <v>*</v>
      </c>
      <c r="M1034" s="82" t="str">
        <f>IF(SP_SUL!AP1031="","*",SP_SUL!AP1031)</f>
        <v>*</v>
      </c>
      <c r="N1034" s="82" t="str">
        <f>IF(SP_SUL!AM1031="","*",SP_SUL!AM1031)</f>
        <v>*</v>
      </c>
      <c r="O1034" s="109" t="str">
        <f>IF(SP_SUL!BH1031="","*",SP_SUL!BH1031)</f>
        <v>*</v>
      </c>
      <c r="P1034" s="145" t="str">
        <f>IF($A$2=1,IF(SP_SUL!BJ1031="","*",SP_SUL!BJ1031),IF(SP_SUL!BK1031="","*",SP_SUL!BK1031))</f>
        <v>*</v>
      </c>
    </row>
    <row r="1035" spans="1:16" hidden="1">
      <c r="A1035" s="81" t="str">
        <f>IF(SP_SUL!B1032="","*",SP_SUL!B1032)</f>
        <v>*</v>
      </c>
      <c r="B1035" s="82" t="str">
        <f>IF(SP_SUL!X1032="","*",SP_SUL!X1032)</f>
        <v>*</v>
      </c>
      <c r="C1035" s="82" t="str">
        <f>IF(SP_SUL!S1032="","*",SP_SUL!S1032)</f>
        <v>*</v>
      </c>
      <c r="D1035" s="82" t="str">
        <f>IF(SP_SUL!T1032="","*",SP_SUL!T1032)</f>
        <v>*</v>
      </c>
      <c r="E1035" s="82" t="str">
        <f>IF(SP_SUL!D1032="","*",SP_SUL!D1032)</f>
        <v>*</v>
      </c>
      <c r="F1035" s="82" t="str">
        <f>IF(SP_SUL!H1032="","*",SP_SUL!H1032)</f>
        <v>*</v>
      </c>
      <c r="G1035" s="82" t="str">
        <f>IF(SP_SUL!M1032="","*",SP_SUL!M1032)</f>
        <v>*</v>
      </c>
      <c r="H1035" s="115" t="str">
        <f>IF(SP_SUL!K1032="","*",SP_SUL!K1032)</f>
        <v>*</v>
      </c>
      <c r="I1035" s="112" t="str">
        <f>IF(SP_SUL!O1032="","*",SP_SUL!O1032)</f>
        <v>*</v>
      </c>
      <c r="J1035" s="112" t="str">
        <f>IF(SP_SUL!P1032="","*",SP_SUL!P1032)</f>
        <v>*</v>
      </c>
      <c r="K1035" s="82" t="str">
        <f>IF(SP_SUL!AK1032="","*",SP_SUL!AK1032)</f>
        <v>*</v>
      </c>
      <c r="L1035" s="82" t="str">
        <f>IF(SP_SUL!AM1032="","*",SP_SUL!AM1032)</f>
        <v>*</v>
      </c>
      <c r="M1035" s="82" t="str">
        <f>IF(SP_SUL!AP1032="","*",SP_SUL!AP1032)</f>
        <v>*</v>
      </c>
      <c r="N1035" s="82" t="str">
        <f>IF(SP_SUL!AM1032="","*",SP_SUL!AM1032)</f>
        <v>*</v>
      </c>
      <c r="O1035" s="109" t="str">
        <f>IF(SP_SUL!BH1032="","*",SP_SUL!BH1032)</f>
        <v>*</v>
      </c>
      <c r="P1035" s="145" t="str">
        <f>IF($A$2=1,IF(SP_SUL!BJ1032="","*",SP_SUL!BJ1032),IF(SP_SUL!BK1032="","*",SP_SUL!BK1032))</f>
        <v>*</v>
      </c>
    </row>
    <row r="1036" spans="1:16" hidden="1">
      <c r="A1036" s="81" t="str">
        <f>IF(SP_SUL!B1033="","*",SP_SUL!B1033)</f>
        <v>*</v>
      </c>
      <c r="B1036" s="82" t="str">
        <f>IF(SP_SUL!X1033="","*",SP_SUL!X1033)</f>
        <v>*</v>
      </c>
      <c r="C1036" s="82" t="str">
        <f>IF(SP_SUL!S1033="","*",SP_SUL!S1033)</f>
        <v>*</v>
      </c>
      <c r="D1036" s="82" t="str">
        <f>IF(SP_SUL!T1033="","*",SP_SUL!T1033)</f>
        <v>*</v>
      </c>
      <c r="E1036" s="82" t="str">
        <f>IF(SP_SUL!D1033="","*",SP_SUL!D1033)</f>
        <v>*</v>
      </c>
      <c r="F1036" s="82" t="str">
        <f>IF(SP_SUL!H1033="","*",SP_SUL!H1033)</f>
        <v>*</v>
      </c>
      <c r="G1036" s="82" t="str">
        <f>IF(SP_SUL!M1033="","*",SP_SUL!M1033)</f>
        <v>*</v>
      </c>
      <c r="H1036" s="115" t="str">
        <f>IF(SP_SUL!K1033="","*",SP_SUL!K1033)</f>
        <v>*</v>
      </c>
      <c r="I1036" s="112" t="str">
        <f>IF(SP_SUL!O1033="","*",SP_SUL!O1033)</f>
        <v>*</v>
      </c>
      <c r="J1036" s="112" t="str">
        <f>IF(SP_SUL!P1033="","*",SP_SUL!P1033)</f>
        <v>*</v>
      </c>
      <c r="K1036" s="82" t="str">
        <f>IF(SP_SUL!AK1033="","*",SP_SUL!AK1033)</f>
        <v>*</v>
      </c>
      <c r="L1036" s="82" t="str">
        <f>IF(SP_SUL!AM1033="","*",SP_SUL!AM1033)</f>
        <v>*</v>
      </c>
      <c r="M1036" s="82" t="str">
        <f>IF(SP_SUL!AP1033="","*",SP_SUL!AP1033)</f>
        <v>*</v>
      </c>
      <c r="N1036" s="82" t="str">
        <f>IF(SP_SUL!AM1033="","*",SP_SUL!AM1033)</f>
        <v>*</v>
      </c>
      <c r="O1036" s="109" t="str">
        <f>IF(SP_SUL!BH1033="","*",SP_SUL!BH1033)</f>
        <v>*</v>
      </c>
      <c r="P1036" s="145" t="str">
        <f>IF($A$2=1,IF(SP_SUL!BJ1033="","*",SP_SUL!BJ1033),IF(SP_SUL!BK1033="","*",SP_SUL!BK1033))</f>
        <v>*</v>
      </c>
    </row>
    <row r="1037" spans="1:16" hidden="1">
      <c r="A1037" s="81" t="str">
        <f>IF(SP_SUL!B1034="","*",SP_SUL!B1034)</f>
        <v>*</v>
      </c>
      <c r="B1037" s="82" t="str">
        <f>IF(SP_SUL!X1034="","*",SP_SUL!X1034)</f>
        <v>*</v>
      </c>
      <c r="C1037" s="82" t="str">
        <f>IF(SP_SUL!S1034="","*",SP_SUL!S1034)</f>
        <v>*</v>
      </c>
      <c r="D1037" s="82" t="str">
        <f>IF(SP_SUL!T1034="","*",SP_SUL!T1034)</f>
        <v>*</v>
      </c>
      <c r="E1037" s="82" t="str">
        <f>IF(SP_SUL!D1034="","*",SP_SUL!D1034)</f>
        <v>*</v>
      </c>
      <c r="F1037" s="82" t="str">
        <f>IF(SP_SUL!H1034="","*",SP_SUL!H1034)</f>
        <v>*</v>
      </c>
      <c r="G1037" s="82" t="str">
        <f>IF(SP_SUL!M1034="","*",SP_SUL!M1034)</f>
        <v>*</v>
      </c>
      <c r="H1037" s="115" t="str">
        <f>IF(SP_SUL!K1034="","*",SP_SUL!K1034)</f>
        <v>*</v>
      </c>
      <c r="I1037" s="112" t="str">
        <f>IF(SP_SUL!O1034="","*",SP_SUL!O1034)</f>
        <v>*</v>
      </c>
      <c r="J1037" s="112" t="str">
        <f>IF(SP_SUL!P1034="","*",SP_SUL!P1034)</f>
        <v>*</v>
      </c>
      <c r="K1037" s="82" t="str">
        <f>IF(SP_SUL!AK1034="","*",SP_SUL!AK1034)</f>
        <v>*</v>
      </c>
      <c r="L1037" s="82" t="str">
        <f>IF(SP_SUL!AM1034="","*",SP_SUL!AM1034)</f>
        <v>*</v>
      </c>
      <c r="M1037" s="82" t="str">
        <f>IF(SP_SUL!AP1034="","*",SP_SUL!AP1034)</f>
        <v>*</v>
      </c>
      <c r="N1037" s="82" t="str">
        <f>IF(SP_SUL!AM1034="","*",SP_SUL!AM1034)</f>
        <v>*</v>
      </c>
      <c r="O1037" s="109" t="str">
        <f>IF(SP_SUL!BH1034="","*",SP_SUL!BH1034)</f>
        <v>*</v>
      </c>
      <c r="P1037" s="145" t="str">
        <f>IF($A$2=1,IF(SP_SUL!BJ1034="","*",SP_SUL!BJ1034),IF(SP_SUL!BK1034="","*",SP_SUL!BK1034))</f>
        <v>*</v>
      </c>
    </row>
    <row r="1038" spans="1:16" hidden="1">
      <c r="A1038" s="81" t="str">
        <f>IF(SP_SUL!B1035="","*",SP_SUL!B1035)</f>
        <v>*</v>
      </c>
      <c r="B1038" s="82" t="str">
        <f>IF(SP_SUL!X1035="","*",SP_SUL!X1035)</f>
        <v>*</v>
      </c>
      <c r="C1038" s="82" t="str">
        <f>IF(SP_SUL!S1035="","*",SP_SUL!S1035)</f>
        <v>*</v>
      </c>
      <c r="D1038" s="82" t="str">
        <f>IF(SP_SUL!T1035="","*",SP_SUL!T1035)</f>
        <v>*</v>
      </c>
      <c r="E1038" s="82" t="str">
        <f>IF(SP_SUL!D1035="","*",SP_SUL!D1035)</f>
        <v>*</v>
      </c>
      <c r="F1038" s="82" t="str">
        <f>IF(SP_SUL!H1035="","*",SP_SUL!H1035)</f>
        <v>*</v>
      </c>
      <c r="G1038" s="82" t="str">
        <f>IF(SP_SUL!M1035="","*",SP_SUL!M1035)</f>
        <v>*</v>
      </c>
      <c r="H1038" s="115" t="str">
        <f>IF(SP_SUL!K1035="","*",SP_SUL!K1035)</f>
        <v>*</v>
      </c>
      <c r="I1038" s="112" t="str">
        <f>IF(SP_SUL!O1035="","*",SP_SUL!O1035)</f>
        <v>*</v>
      </c>
      <c r="J1038" s="112" t="str">
        <f>IF(SP_SUL!P1035="","*",SP_SUL!P1035)</f>
        <v>*</v>
      </c>
      <c r="K1038" s="82" t="str">
        <f>IF(SP_SUL!AK1035="","*",SP_SUL!AK1035)</f>
        <v>*</v>
      </c>
      <c r="L1038" s="82" t="str">
        <f>IF(SP_SUL!AM1035="","*",SP_SUL!AM1035)</f>
        <v>*</v>
      </c>
      <c r="M1038" s="82" t="str">
        <f>IF(SP_SUL!AP1035="","*",SP_SUL!AP1035)</f>
        <v>*</v>
      </c>
      <c r="N1038" s="82" t="str">
        <f>IF(SP_SUL!AM1035="","*",SP_SUL!AM1035)</f>
        <v>*</v>
      </c>
      <c r="O1038" s="109" t="str">
        <f>IF(SP_SUL!BH1035="","*",SP_SUL!BH1035)</f>
        <v>*</v>
      </c>
      <c r="P1038" s="145" t="str">
        <f>IF($A$2=1,IF(SP_SUL!BJ1035="","*",SP_SUL!BJ1035),IF(SP_SUL!BK1035="","*",SP_SUL!BK1035))</f>
        <v>*</v>
      </c>
    </row>
    <row r="1039" spans="1:16" hidden="1">
      <c r="A1039" s="81" t="str">
        <f>IF(SP_SUL!B1036="","*",SP_SUL!B1036)</f>
        <v>*</v>
      </c>
      <c r="B1039" s="82" t="str">
        <f>IF(SP_SUL!X1036="","*",SP_SUL!X1036)</f>
        <v>*</v>
      </c>
      <c r="C1039" s="82" t="str">
        <f>IF(SP_SUL!S1036="","*",SP_SUL!S1036)</f>
        <v>*</v>
      </c>
      <c r="D1039" s="82" t="str">
        <f>IF(SP_SUL!T1036="","*",SP_SUL!T1036)</f>
        <v>*</v>
      </c>
      <c r="E1039" s="82" t="str">
        <f>IF(SP_SUL!D1036="","*",SP_SUL!D1036)</f>
        <v>*</v>
      </c>
      <c r="F1039" s="82" t="str">
        <f>IF(SP_SUL!H1036="","*",SP_SUL!H1036)</f>
        <v>*</v>
      </c>
      <c r="G1039" s="82" t="str">
        <f>IF(SP_SUL!M1036="","*",SP_SUL!M1036)</f>
        <v>*</v>
      </c>
      <c r="H1039" s="115" t="str">
        <f>IF(SP_SUL!K1036="","*",SP_SUL!K1036)</f>
        <v>*</v>
      </c>
      <c r="I1039" s="112" t="str">
        <f>IF(SP_SUL!O1036="","*",SP_SUL!O1036)</f>
        <v>*</v>
      </c>
      <c r="J1039" s="112" t="str">
        <f>IF(SP_SUL!P1036="","*",SP_SUL!P1036)</f>
        <v>*</v>
      </c>
      <c r="K1039" s="82" t="str">
        <f>IF(SP_SUL!AK1036="","*",SP_SUL!AK1036)</f>
        <v>*</v>
      </c>
      <c r="L1039" s="82" t="str">
        <f>IF(SP_SUL!AM1036="","*",SP_SUL!AM1036)</f>
        <v>*</v>
      </c>
      <c r="M1039" s="82" t="str">
        <f>IF(SP_SUL!AP1036="","*",SP_SUL!AP1036)</f>
        <v>*</v>
      </c>
      <c r="N1039" s="82" t="str">
        <f>IF(SP_SUL!AM1036="","*",SP_SUL!AM1036)</f>
        <v>*</v>
      </c>
      <c r="O1039" s="109" t="str">
        <f>IF(SP_SUL!BH1036="","*",SP_SUL!BH1036)</f>
        <v>*</v>
      </c>
      <c r="P1039" s="145" t="str">
        <f>IF($A$2=1,IF(SP_SUL!BJ1036="","*",SP_SUL!BJ1036),IF(SP_SUL!BK1036="","*",SP_SUL!BK1036))</f>
        <v>*</v>
      </c>
    </row>
    <row r="1040" spans="1:16" hidden="1">
      <c r="A1040" s="81" t="str">
        <f>IF(SP_SUL!B1037="","*",SP_SUL!B1037)</f>
        <v>*</v>
      </c>
      <c r="B1040" s="82" t="str">
        <f>IF(SP_SUL!X1037="","*",SP_SUL!X1037)</f>
        <v>*</v>
      </c>
      <c r="C1040" s="82" t="str">
        <f>IF(SP_SUL!S1037="","*",SP_SUL!S1037)</f>
        <v>*</v>
      </c>
      <c r="D1040" s="82" t="str">
        <f>IF(SP_SUL!T1037="","*",SP_SUL!T1037)</f>
        <v>*</v>
      </c>
      <c r="E1040" s="82" t="str">
        <f>IF(SP_SUL!D1037="","*",SP_SUL!D1037)</f>
        <v>*</v>
      </c>
      <c r="F1040" s="82" t="str">
        <f>IF(SP_SUL!H1037="","*",SP_SUL!H1037)</f>
        <v>*</v>
      </c>
      <c r="G1040" s="82" t="str">
        <f>IF(SP_SUL!M1037="","*",SP_SUL!M1037)</f>
        <v>*</v>
      </c>
      <c r="H1040" s="115" t="str">
        <f>IF(SP_SUL!K1037="","*",SP_SUL!K1037)</f>
        <v>*</v>
      </c>
      <c r="I1040" s="112" t="str">
        <f>IF(SP_SUL!O1037="","*",SP_SUL!O1037)</f>
        <v>*</v>
      </c>
      <c r="J1040" s="112" t="str">
        <f>IF(SP_SUL!P1037="","*",SP_SUL!P1037)</f>
        <v>*</v>
      </c>
      <c r="K1040" s="82" t="str">
        <f>IF(SP_SUL!AK1037="","*",SP_SUL!AK1037)</f>
        <v>*</v>
      </c>
      <c r="L1040" s="82" t="str">
        <f>IF(SP_SUL!AM1037="","*",SP_SUL!AM1037)</f>
        <v>*</v>
      </c>
      <c r="M1040" s="82" t="str">
        <f>IF(SP_SUL!AP1037="","*",SP_SUL!AP1037)</f>
        <v>*</v>
      </c>
      <c r="N1040" s="82" t="str">
        <f>IF(SP_SUL!AM1037="","*",SP_SUL!AM1037)</f>
        <v>*</v>
      </c>
      <c r="O1040" s="109" t="str">
        <f>IF(SP_SUL!BH1037="","*",SP_SUL!BH1037)</f>
        <v>*</v>
      </c>
      <c r="P1040" s="145" t="str">
        <f>IF($A$2=1,IF(SP_SUL!BJ1037="","*",SP_SUL!BJ1037),IF(SP_SUL!BK1037="","*",SP_SUL!BK1037))</f>
        <v>*</v>
      </c>
    </row>
    <row r="1041" spans="1:16" hidden="1">
      <c r="A1041" s="81" t="str">
        <f>IF(SP_SUL!B1038="","*",SP_SUL!B1038)</f>
        <v>*</v>
      </c>
      <c r="B1041" s="82" t="str">
        <f>IF(SP_SUL!X1038="","*",SP_SUL!X1038)</f>
        <v>*</v>
      </c>
      <c r="C1041" s="82" t="str">
        <f>IF(SP_SUL!S1038="","*",SP_SUL!S1038)</f>
        <v>*</v>
      </c>
      <c r="D1041" s="82" t="str">
        <f>IF(SP_SUL!T1038="","*",SP_SUL!T1038)</f>
        <v>*</v>
      </c>
      <c r="E1041" s="82" t="str">
        <f>IF(SP_SUL!D1038="","*",SP_SUL!D1038)</f>
        <v>*</v>
      </c>
      <c r="F1041" s="82" t="str">
        <f>IF(SP_SUL!H1038="","*",SP_SUL!H1038)</f>
        <v>*</v>
      </c>
      <c r="G1041" s="82" t="str">
        <f>IF(SP_SUL!M1038="","*",SP_SUL!M1038)</f>
        <v>*</v>
      </c>
      <c r="H1041" s="115" t="str">
        <f>IF(SP_SUL!K1038="","*",SP_SUL!K1038)</f>
        <v>*</v>
      </c>
      <c r="I1041" s="112" t="str">
        <f>IF(SP_SUL!O1038="","*",SP_SUL!O1038)</f>
        <v>*</v>
      </c>
      <c r="J1041" s="112" t="str">
        <f>IF(SP_SUL!P1038="","*",SP_SUL!P1038)</f>
        <v>*</v>
      </c>
      <c r="K1041" s="82" t="str">
        <f>IF(SP_SUL!AK1038="","*",SP_SUL!AK1038)</f>
        <v>*</v>
      </c>
      <c r="L1041" s="82" t="str">
        <f>IF(SP_SUL!AM1038="","*",SP_SUL!AM1038)</f>
        <v>*</v>
      </c>
      <c r="M1041" s="82" t="str">
        <f>IF(SP_SUL!AP1038="","*",SP_SUL!AP1038)</f>
        <v>*</v>
      </c>
      <c r="N1041" s="82" t="str">
        <f>IF(SP_SUL!AM1038="","*",SP_SUL!AM1038)</f>
        <v>*</v>
      </c>
      <c r="O1041" s="109" t="str">
        <f>IF(SP_SUL!BH1038="","*",SP_SUL!BH1038)</f>
        <v>*</v>
      </c>
      <c r="P1041" s="145" t="str">
        <f>IF($A$2=1,IF(SP_SUL!BJ1038="","*",SP_SUL!BJ1038),IF(SP_SUL!BK1038="","*",SP_SUL!BK1038))</f>
        <v>*</v>
      </c>
    </row>
    <row r="1042" spans="1:16" hidden="1">
      <c r="A1042" s="81" t="str">
        <f>IF(SP_SUL!B1039="","*",SP_SUL!B1039)</f>
        <v>*</v>
      </c>
      <c r="B1042" s="82" t="str">
        <f>IF(SP_SUL!X1039="","*",SP_SUL!X1039)</f>
        <v>*</v>
      </c>
      <c r="C1042" s="82" t="str">
        <f>IF(SP_SUL!S1039="","*",SP_SUL!S1039)</f>
        <v>*</v>
      </c>
      <c r="D1042" s="82" t="str">
        <f>IF(SP_SUL!T1039="","*",SP_SUL!T1039)</f>
        <v>*</v>
      </c>
      <c r="E1042" s="82" t="str">
        <f>IF(SP_SUL!D1039="","*",SP_SUL!D1039)</f>
        <v>*</v>
      </c>
      <c r="F1042" s="82" t="str">
        <f>IF(SP_SUL!H1039="","*",SP_SUL!H1039)</f>
        <v>*</v>
      </c>
      <c r="G1042" s="82" t="str">
        <f>IF(SP_SUL!M1039="","*",SP_SUL!M1039)</f>
        <v>*</v>
      </c>
      <c r="H1042" s="115" t="str">
        <f>IF(SP_SUL!K1039="","*",SP_SUL!K1039)</f>
        <v>*</v>
      </c>
      <c r="I1042" s="112" t="str">
        <f>IF(SP_SUL!O1039="","*",SP_SUL!O1039)</f>
        <v>*</v>
      </c>
      <c r="J1042" s="112" t="str">
        <f>IF(SP_SUL!P1039="","*",SP_SUL!P1039)</f>
        <v>*</v>
      </c>
      <c r="K1042" s="82" t="str">
        <f>IF(SP_SUL!AK1039="","*",SP_SUL!AK1039)</f>
        <v>*</v>
      </c>
      <c r="L1042" s="82" t="str">
        <f>IF(SP_SUL!AM1039="","*",SP_SUL!AM1039)</f>
        <v>*</v>
      </c>
      <c r="M1042" s="82" t="str">
        <f>IF(SP_SUL!AP1039="","*",SP_SUL!AP1039)</f>
        <v>*</v>
      </c>
      <c r="N1042" s="82" t="str">
        <f>IF(SP_SUL!AM1039="","*",SP_SUL!AM1039)</f>
        <v>*</v>
      </c>
      <c r="O1042" s="109" t="str">
        <f>IF(SP_SUL!BH1039="","*",SP_SUL!BH1039)</f>
        <v>*</v>
      </c>
      <c r="P1042" s="145" t="str">
        <f>IF($A$2=1,IF(SP_SUL!BJ1039="","*",SP_SUL!BJ1039),IF(SP_SUL!BK1039="","*",SP_SUL!BK1039))</f>
        <v>*</v>
      </c>
    </row>
    <row r="1043" spans="1:16" hidden="1">
      <c r="A1043" s="81" t="str">
        <f>IF(SP_SUL!B1040="","*",SP_SUL!B1040)</f>
        <v>*</v>
      </c>
      <c r="B1043" s="82" t="str">
        <f>IF(SP_SUL!X1040="","*",SP_SUL!X1040)</f>
        <v>*</v>
      </c>
      <c r="C1043" s="82" t="str">
        <f>IF(SP_SUL!S1040="","*",SP_SUL!S1040)</f>
        <v>*</v>
      </c>
      <c r="D1043" s="82" t="str">
        <f>IF(SP_SUL!T1040="","*",SP_SUL!T1040)</f>
        <v>*</v>
      </c>
      <c r="E1043" s="82" t="str">
        <f>IF(SP_SUL!D1040="","*",SP_SUL!D1040)</f>
        <v>*</v>
      </c>
      <c r="F1043" s="82" t="str">
        <f>IF(SP_SUL!H1040="","*",SP_SUL!H1040)</f>
        <v>*</v>
      </c>
      <c r="G1043" s="82" t="str">
        <f>IF(SP_SUL!M1040="","*",SP_SUL!M1040)</f>
        <v>*</v>
      </c>
      <c r="H1043" s="115" t="str">
        <f>IF(SP_SUL!K1040="","*",SP_SUL!K1040)</f>
        <v>*</v>
      </c>
      <c r="I1043" s="112" t="str">
        <f>IF(SP_SUL!O1040="","*",SP_SUL!O1040)</f>
        <v>*</v>
      </c>
      <c r="J1043" s="112" t="str">
        <f>IF(SP_SUL!P1040="","*",SP_SUL!P1040)</f>
        <v>*</v>
      </c>
      <c r="K1043" s="82" t="str">
        <f>IF(SP_SUL!AK1040="","*",SP_SUL!AK1040)</f>
        <v>*</v>
      </c>
      <c r="L1043" s="82" t="str">
        <f>IF(SP_SUL!AM1040="","*",SP_SUL!AM1040)</f>
        <v>*</v>
      </c>
      <c r="M1043" s="82" t="str">
        <f>IF(SP_SUL!AP1040="","*",SP_SUL!AP1040)</f>
        <v>*</v>
      </c>
      <c r="N1043" s="82" t="str">
        <f>IF(SP_SUL!AM1040="","*",SP_SUL!AM1040)</f>
        <v>*</v>
      </c>
      <c r="O1043" s="109" t="str">
        <f>IF(SP_SUL!BH1040="","*",SP_SUL!BH1040)</f>
        <v>*</v>
      </c>
      <c r="P1043" s="145" t="str">
        <f>IF($A$2=1,IF(SP_SUL!BJ1040="","*",SP_SUL!BJ1040),IF(SP_SUL!BK1040="","*",SP_SUL!BK1040))</f>
        <v>*</v>
      </c>
    </row>
    <row r="1044" spans="1:16" hidden="1">
      <c r="A1044" s="81" t="str">
        <f>IF(SP_SUL!B1041="","*",SP_SUL!B1041)</f>
        <v>*</v>
      </c>
      <c r="B1044" s="82" t="str">
        <f>IF(SP_SUL!X1041="","*",SP_SUL!X1041)</f>
        <v>*</v>
      </c>
      <c r="C1044" s="82" t="str">
        <f>IF(SP_SUL!S1041="","*",SP_SUL!S1041)</f>
        <v>*</v>
      </c>
      <c r="D1044" s="82" t="str">
        <f>IF(SP_SUL!T1041="","*",SP_SUL!T1041)</f>
        <v>*</v>
      </c>
      <c r="E1044" s="82" t="str">
        <f>IF(SP_SUL!D1041="","*",SP_SUL!D1041)</f>
        <v>*</v>
      </c>
      <c r="F1044" s="82" t="str">
        <f>IF(SP_SUL!H1041="","*",SP_SUL!H1041)</f>
        <v>*</v>
      </c>
      <c r="G1044" s="82" t="str">
        <f>IF(SP_SUL!M1041="","*",SP_SUL!M1041)</f>
        <v>*</v>
      </c>
      <c r="H1044" s="115" t="str">
        <f>IF(SP_SUL!K1041="","*",SP_SUL!K1041)</f>
        <v>*</v>
      </c>
      <c r="I1044" s="112" t="str">
        <f>IF(SP_SUL!O1041="","*",SP_SUL!O1041)</f>
        <v>*</v>
      </c>
      <c r="J1044" s="112" t="str">
        <f>IF(SP_SUL!P1041="","*",SP_SUL!P1041)</f>
        <v>*</v>
      </c>
      <c r="K1044" s="82" t="str">
        <f>IF(SP_SUL!AK1041="","*",SP_SUL!AK1041)</f>
        <v>*</v>
      </c>
      <c r="L1044" s="82" t="str">
        <f>IF(SP_SUL!AM1041="","*",SP_SUL!AM1041)</f>
        <v>*</v>
      </c>
      <c r="M1044" s="82" t="str">
        <f>IF(SP_SUL!AP1041="","*",SP_SUL!AP1041)</f>
        <v>*</v>
      </c>
      <c r="N1044" s="82" t="str">
        <f>IF(SP_SUL!AM1041="","*",SP_SUL!AM1041)</f>
        <v>*</v>
      </c>
      <c r="O1044" s="109" t="str">
        <f>IF(SP_SUL!BH1041="","*",SP_SUL!BH1041)</f>
        <v>*</v>
      </c>
      <c r="P1044" s="145" t="str">
        <f>IF($A$2=1,IF(SP_SUL!BJ1041="","*",SP_SUL!BJ1041),IF(SP_SUL!BK1041="","*",SP_SUL!BK1041))</f>
        <v>*</v>
      </c>
    </row>
    <row r="1045" spans="1:16" hidden="1">
      <c r="A1045" s="81" t="str">
        <f>IF(SP_SUL!B1042="","*",SP_SUL!B1042)</f>
        <v>*</v>
      </c>
      <c r="B1045" s="82" t="str">
        <f>IF(SP_SUL!X1042="","*",SP_SUL!X1042)</f>
        <v>*</v>
      </c>
      <c r="C1045" s="82" t="str">
        <f>IF(SP_SUL!S1042="","*",SP_SUL!S1042)</f>
        <v>*</v>
      </c>
      <c r="D1045" s="82" t="str">
        <f>IF(SP_SUL!T1042="","*",SP_SUL!T1042)</f>
        <v>*</v>
      </c>
      <c r="E1045" s="82" t="str">
        <f>IF(SP_SUL!D1042="","*",SP_SUL!D1042)</f>
        <v>*</v>
      </c>
      <c r="F1045" s="82" t="str">
        <f>IF(SP_SUL!H1042="","*",SP_SUL!H1042)</f>
        <v>*</v>
      </c>
      <c r="G1045" s="82" t="str">
        <f>IF(SP_SUL!M1042="","*",SP_SUL!M1042)</f>
        <v>*</v>
      </c>
      <c r="H1045" s="115" t="str">
        <f>IF(SP_SUL!K1042="","*",SP_SUL!K1042)</f>
        <v>*</v>
      </c>
      <c r="I1045" s="112" t="str">
        <f>IF(SP_SUL!O1042="","*",SP_SUL!O1042)</f>
        <v>*</v>
      </c>
      <c r="J1045" s="112" t="str">
        <f>IF(SP_SUL!P1042="","*",SP_SUL!P1042)</f>
        <v>*</v>
      </c>
      <c r="K1045" s="82" t="str">
        <f>IF(SP_SUL!AK1042="","*",SP_SUL!AK1042)</f>
        <v>*</v>
      </c>
      <c r="L1045" s="82" t="str">
        <f>IF(SP_SUL!AM1042="","*",SP_SUL!AM1042)</f>
        <v>*</v>
      </c>
      <c r="M1045" s="82" t="str">
        <f>IF(SP_SUL!AP1042="","*",SP_SUL!AP1042)</f>
        <v>*</v>
      </c>
      <c r="N1045" s="82" t="str">
        <f>IF(SP_SUL!AM1042="","*",SP_SUL!AM1042)</f>
        <v>*</v>
      </c>
      <c r="O1045" s="109" t="str">
        <f>IF(SP_SUL!BH1042="","*",SP_SUL!BH1042)</f>
        <v>*</v>
      </c>
      <c r="P1045" s="145" t="str">
        <f>IF($A$2=1,IF(SP_SUL!BJ1042="","*",SP_SUL!BJ1042),IF(SP_SUL!BK1042="","*",SP_SUL!BK1042))</f>
        <v>*</v>
      </c>
    </row>
    <row r="1046" spans="1:16" hidden="1">
      <c r="A1046" s="81" t="str">
        <f>IF(SP_SUL!B1043="","*",SP_SUL!B1043)</f>
        <v>*</v>
      </c>
      <c r="B1046" s="82" t="str">
        <f>IF(SP_SUL!X1043="","*",SP_SUL!X1043)</f>
        <v>*</v>
      </c>
      <c r="C1046" s="82" t="str">
        <f>IF(SP_SUL!S1043="","*",SP_SUL!S1043)</f>
        <v>*</v>
      </c>
      <c r="D1046" s="82" t="str">
        <f>IF(SP_SUL!T1043="","*",SP_SUL!T1043)</f>
        <v>*</v>
      </c>
      <c r="E1046" s="82" t="str">
        <f>IF(SP_SUL!D1043="","*",SP_SUL!D1043)</f>
        <v>*</v>
      </c>
      <c r="F1046" s="82" t="str">
        <f>IF(SP_SUL!H1043="","*",SP_SUL!H1043)</f>
        <v>*</v>
      </c>
      <c r="G1046" s="82" t="str">
        <f>IF(SP_SUL!M1043="","*",SP_SUL!M1043)</f>
        <v>*</v>
      </c>
      <c r="H1046" s="115" t="str">
        <f>IF(SP_SUL!K1043="","*",SP_SUL!K1043)</f>
        <v>*</v>
      </c>
      <c r="I1046" s="112" t="str">
        <f>IF(SP_SUL!O1043="","*",SP_SUL!O1043)</f>
        <v>*</v>
      </c>
      <c r="J1046" s="112" t="str">
        <f>IF(SP_SUL!P1043="","*",SP_SUL!P1043)</f>
        <v>*</v>
      </c>
      <c r="K1046" s="82" t="str">
        <f>IF(SP_SUL!AK1043="","*",SP_SUL!AK1043)</f>
        <v>*</v>
      </c>
      <c r="L1046" s="82" t="str">
        <f>IF(SP_SUL!AM1043="","*",SP_SUL!AM1043)</f>
        <v>*</v>
      </c>
      <c r="M1046" s="82" t="str">
        <f>IF(SP_SUL!AP1043="","*",SP_SUL!AP1043)</f>
        <v>*</v>
      </c>
      <c r="N1046" s="82" t="str">
        <f>IF(SP_SUL!AM1043="","*",SP_SUL!AM1043)</f>
        <v>*</v>
      </c>
      <c r="O1046" s="109" t="str">
        <f>IF(SP_SUL!BH1043="","*",SP_SUL!BH1043)</f>
        <v>*</v>
      </c>
      <c r="P1046" s="145" t="str">
        <f>IF($A$2=1,IF(SP_SUL!BJ1043="","*",SP_SUL!BJ1043),IF(SP_SUL!BK1043="","*",SP_SUL!BK1043))</f>
        <v>*</v>
      </c>
    </row>
    <row r="1047" spans="1:16" hidden="1">
      <c r="A1047" s="81" t="str">
        <f>IF(SP_SUL!B1044="","*",SP_SUL!B1044)</f>
        <v>*</v>
      </c>
      <c r="B1047" s="82" t="str">
        <f>IF(SP_SUL!X1044="","*",SP_SUL!X1044)</f>
        <v>*</v>
      </c>
      <c r="C1047" s="82" t="str">
        <f>IF(SP_SUL!S1044="","*",SP_SUL!S1044)</f>
        <v>*</v>
      </c>
      <c r="D1047" s="82" t="str">
        <f>IF(SP_SUL!T1044="","*",SP_SUL!T1044)</f>
        <v>*</v>
      </c>
      <c r="E1047" s="82" t="str">
        <f>IF(SP_SUL!D1044="","*",SP_SUL!D1044)</f>
        <v>*</v>
      </c>
      <c r="F1047" s="82" t="str">
        <f>IF(SP_SUL!H1044="","*",SP_SUL!H1044)</f>
        <v>*</v>
      </c>
      <c r="G1047" s="82" t="str">
        <f>IF(SP_SUL!M1044="","*",SP_SUL!M1044)</f>
        <v>*</v>
      </c>
      <c r="H1047" s="115" t="str">
        <f>IF(SP_SUL!K1044="","*",SP_SUL!K1044)</f>
        <v>*</v>
      </c>
      <c r="I1047" s="112" t="str">
        <f>IF(SP_SUL!O1044="","*",SP_SUL!O1044)</f>
        <v>*</v>
      </c>
      <c r="J1047" s="112" t="str">
        <f>IF(SP_SUL!P1044="","*",SP_SUL!P1044)</f>
        <v>*</v>
      </c>
      <c r="K1047" s="82" t="str">
        <f>IF(SP_SUL!AK1044="","*",SP_SUL!AK1044)</f>
        <v>*</v>
      </c>
      <c r="L1047" s="82" t="str">
        <f>IF(SP_SUL!AM1044="","*",SP_SUL!AM1044)</f>
        <v>*</v>
      </c>
      <c r="M1047" s="82" t="str">
        <f>IF(SP_SUL!AP1044="","*",SP_SUL!AP1044)</f>
        <v>*</v>
      </c>
      <c r="N1047" s="82" t="str">
        <f>IF(SP_SUL!AM1044="","*",SP_SUL!AM1044)</f>
        <v>*</v>
      </c>
      <c r="O1047" s="109" t="str">
        <f>IF(SP_SUL!BH1044="","*",SP_SUL!BH1044)</f>
        <v>*</v>
      </c>
      <c r="P1047" s="145" t="str">
        <f>IF($A$2=1,IF(SP_SUL!BJ1044="","*",SP_SUL!BJ1044),IF(SP_SUL!BK1044="","*",SP_SUL!BK1044))</f>
        <v>*</v>
      </c>
    </row>
    <row r="1048" spans="1:16" hidden="1">
      <c r="A1048" s="81" t="str">
        <f>IF(SP_SUL!B1045="","*",SP_SUL!B1045)</f>
        <v>*</v>
      </c>
      <c r="B1048" s="82" t="str">
        <f>IF(SP_SUL!X1045="","*",SP_SUL!X1045)</f>
        <v>*</v>
      </c>
      <c r="C1048" s="82" t="str">
        <f>IF(SP_SUL!S1045="","*",SP_SUL!S1045)</f>
        <v>*</v>
      </c>
      <c r="D1048" s="82" t="str">
        <f>IF(SP_SUL!T1045="","*",SP_SUL!T1045)</f>
        <v>*</v>
      </c>
      <c r="E1048" s="82" t="str">
        <f>IF(SP_SUL!D1045="","*",SP_SUL!D1045)</f>
        <v>*</v>
      </c>
      <c r="F1048" s="82" t="str">
        <f>IF(SP_SUL!H1045="","*",SP_SUL!H1045)</f>
        <v>*</v>
      </c>
      <c r="G1048" s="82" t="str">
        <f>IF(SP_SUL!M1045="","*",SP_SUL!M1045)</f>
        <v>*</v>
      </c>
      <c r="H1048" s="115" t="str">
        <f>IF(SP_SUL!K1045="","*",SP_SUL!K1045)</f>
        <v>*</v>
      </c>
      <c r="I1048" s="112" t="str">
        <f>IF(SP_SUL!O1045="","*",SP_SUL!O1045)</f>
        <v>*</v>
      </c>
      <c r="J1048" s="112" t="str">
        <f>IF(SP_SUL!P1045="","*",SP_SUL!P1045)</f>
        <v>*</v>
      </c>
      <c r="K1048" s="82" t="str">
        <f>IF(SP_SUL!AK1045="","*",SP_SUL!AK1045)</f>
        <v>*</v>
      </c>
      <c r="L1048" s="82" t="str">
        <f>IF(SP_SUL!AM1045="","*",SP_SUL!AM1045)</f>
        <v>*</v>
      </c>
      <c r="M1048" s="82" t="str">
        <f>IF(SP_SUL!AP1045="","*",SP_SUL!AP1045)</f>
        <v>*</v>
      </c>
      <c r="N1048" s="82" t="str">
        <f>IF(SP_SUL!AM1045="","*",SP_SUL!AM1045)</f>
        <v>*</v>
      </c>
      <c r="O1048" s="109" t="str">
        <f>IF(SP_SUL!BH1045="","*",SP_SUL!BH1045)</f>
        <v>*</v>
      </c>
      <c r="P1048" s="145" t="str">
        <f>IF($A$2=1,IF(SP_SUL!BJ1045="","*",SP_SUL!BJ1045),IF(SP_SUL!BK1045="","*",SP_SUL!BK1045))</f>
        <v>*</v>
      </c>
    </row>
    <row r="1049" spans="1:16" hidden="1">
      <c r="A1049" s="81" t="str">
        <f>IF(SP_SUL!B1046="","*",SP_SUL!B1046)</f>
        <v>*</v>
      </c>
      <c r="B1049" s="82" t="str">
        <f>IF(SP_SUL!X1046="","*",SP_SUL!X1046)</f>
        <v>*</v>
      </c>
      <c r="C1049" s="82" t="str">
        <f>IF(SP_SUL!S1046="","*",SP_SUL!S1046)</f>
        <v>*</v>
      </c>
      <c r="D1049" s="82" t="str">
        <f>IF(SP_SUL!T1046="","*",SP_SUL!T1046)</f>
        <v>*</v>
      </c>
      <c r="E1049" s="82" t="str">
        <f>IF(SP_SUL!D1046="","*",SP_SUL!D1046)</f>
        <v>*</v>
      </c>
      <c r="F1049" s="82" t="str">
        <f>IF(SP_SUL!H1046="","*",SP_SUL!H1046)</f>
        <v>*</v>
      </c>
      <c r="G1049" s="82" t="str">
        <f>IF(SP_SUL!M1046="","*",SP_SUL!M1046)</f>
        <v>*</v>
      </c>
      <c r="H1049" s="115" t="str">
        <f>IF(SP_SUL!K1046="","*",SP_SUL!K1046)</f>
        <v>*</v>
      </c>
      <c r="I1049" s="112" t="str">
        <f>IF(SP_SUL!O1046="","*",SP_SUL!O1046)</f>
        <v>*</v>
      </c>
      <c r="J1049" s="112" t="str">
        <f>IF(SP_SUL!P1046="","*",SP_SUL!P1046)</f>
        <v>*</v>
      </c>
      <c r="K1049" s="82" t="str">
        <f>IF(SP_SUL!AK1046="","*",SP_SUL!AK1046)</f>
        <v>*</v>
      </c>
      <c r="L1049" s="82" t="str">
        <f>IF(SP_SUL!AM1046="","*",SP_SUL!AM1046)</f>
        <v>*</v>
      </c>
      <c r="M1049" s="82" t="str">
        <f>IF(SP_SUL!AP1046="","*",SP_SUL!AP1046)</f>
        <v>*</v>
      </c>
      <c r="N1049" s="82" t="str">
        <f>IF(SP_SUL!AM1046="","*",SP_SUL!AM1046)</f>
        <v>*</v>
      </c>
      <c r="O1049" s="109" t="str">
        <f>IF(SP_SUL!BH1046="","*",SP_SUL!BH1046)</f>
        <v>*</v>
      </c>
      <c r="P1049" s="145" t="str">
        <f>IF($A$2=1,IF(SP_SUL!BJ1046="","*",SP_SUL!BJ1046),IF(SP_SUL!BK1046="","*",SP_SUL!BK1046))</f>
        <v>*</v>
      </c>
    </row>
    <row r="1050" spans="1:16" hidden="1">
      <c r="A1050" s="81" t="str">
        <f>IF(SP_SUL!B1047="","*",SP_SUL!B1047)</f>
        <v>*</v>
      </c>
      <c r="B1050" s="82" t="str">
        <f>IF(SP_SUL!X1047="","*",SP_SUL!X1047)</f>
        <v>*</v>
      </c>
      <c r="C1050" s="82" t="str">
        <f>IF(SP_SUL!S1047="","*",SP_SUL!S1047)</f>
        <v>*</v>
      </c>
      <c r="D1050" s="82" t="str">
        <f>IF(SP_SUL!T1047="","*",SP_SUL!T1047)</f>
        <v>*</v>
      </c>
      <c r="E1050" s="82" t="str">
        <f>IF(SP_SUL!D1047="","*",SP_SUL!D1047)</f>
        <v>*</v>
      </c>
      <c r="F1050" s="82" t="str">
        <f>IF(SP_SUL!H1047="","*",SP_SUL!H1047)</f>
        <v>*</v>
      </c>
      <c r="G1050" s="82" t="str">
        <f>IF(SP_SUL!M1047="","*",SP_SUL!M1047)</f>
        <v>*</v>
      </c>
      <c r="H1050" s="115" t="str">
        <f>IF(SP_SUL!K1047="","*",SP_SUL!K1047)</f>
        <v>*</v>
      </c>
      <c r="I1050" s="112" t="str">
        <f>IF(SP_SUL!O1047="","*",SP_SUL!O1047)</f>
        <v>*</v>
      </c>
      <c r="J1050" s="112" t="str">
        <f>IF(SP_SUL!P1047="","*",SP_SUL!P1047)</f>
        <v>*</v>
      </c>
      <c r="K1050" s="82" t="str">
        <f>IF(SP_SUL!AK1047="","*",SP_SUL!AK1047)</f>
        <v>*</v>
      </c>
      <c r="L1050" s="82" t="str">
        <f>IF(SP_SUL!AM1047="","*",SP_SUL!AM1047)</f>
        <v>*</v>
      </c>
      <c r="M1050" s="82" t="str">
        <f>IF(SP_SUL!AP1047="","*",SP_SUL!AP1047)</f>
        <v>*</v>
      </c>
      <c r="N1050" s="82" t="str">
        <f>IF(SP_SUL!AM1047="","*",SP_SUL!AM1047)</f>
        <v>*</v>
      </c>
      <c r="O1050" s="109" t="str">
        <f>IF(SP_SUL!BH1047="","*",SP_SUL!BH1047)</f>
        <v>*</v>
      </c>
      <c r="P1050" s="145" t="str">
        <f>IF($A$2=1,IF(SP_SUL!BJ1047="","*",SP_SUL!BJ1047),IF(SP_SUL!BK1047="","*",SP_SUL!BK1047))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788" workbookViewId="0">
      <selection activeCell="D796" sqref="D796:D798"/>
    </sheetView>
  </sheetViews>
  <sheetFormatPr defaultRowHeight="15"/>
  <cols>
    <col min="1" max="1" width="13.28515625" style="161" customWidth="1"/>
    <col min="2" max="2" width="17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2165</v>
      </c>
      <c r="V1" s="289"/>
      <c r="W1" s="289"/>
    </row>
    <row r="2" spans="1:23" ht="15" customHeight="1">
      <c r="A2" s="86" t="s">
        <v>2166</v>
      </c>
      <c r="B2" s="86" t="s">
        <v>2161</v>
      </c>
      <c r="C2" s="86" t="s">
        <v>412</v>
      </c>
      <c r="D2" s="87" t="s">
        <v>995</v>
      </c>
      <c r="E2" s="87" t="s">
        <v>4</v>
      </c>
      <c r="F2" s="87" t="s">
        <v>2160</v>
      </c>
      <c r="G2" s="87" t="s">
        <v>842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2167</v>
      </c>
      <c r="T2" s="90" t="s">
        <v>998</v>
      </c>
      <c r="U2" s="137">
        <f ca="1">TODAY()-1</f>
        <v>46081</v>
      </c>
      <c r="V2" s="137">
        <f ca="1">U2-1</f>
        <v>46080</v>
      </c>
      <c r="W2" s="137">
        <f ca="1">V2-1</f>
        <v>46079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1000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2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4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1</v>
      </c>
      <c r="V10" s="136">
        <f ca="1">_xlfn.XLOOKUP(G10&amp;$V$2,BS_CONTROLE[CHAVE],BS_CONTROLE[Quantidade_11],"-")</f>
        <v>4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2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1560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1000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1000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1554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1</v>
      </c>
      <c r="V37" s="136">
        <f ca="1">_xlfn.XLOOKUP(G37&amp;$V$2,BS_CONTROLE[CHAVE],BS_CONTROLE[Quantidade_11],"-")</f>
        <v>4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4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1</v>
      </c>
      <c r="V43" s="136">
        <f ca="1">_xlfn.XLOOKUP(G43&amp;$V$2,BS_CONTROLE[CHAVE],BS_CONTROLE[Quantidade_11],"-")</f>
        <v>4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4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4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280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2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1560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1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1554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1000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1000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1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4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>
        <f ca="1">_xlfn.XLOOKUP(G73&amp;$U$2,BS_CONTROLE[CHAVE],BS_CONTROLE[Quantidade_11],"-")</f>
        <v>1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4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4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4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2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1560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>
        <f ca="1">_xlfn.XLOOKUP(G90&amp;$U$2,BS_CONTROLE[CHAVE],BS_CONTROLE[Quantidade_11],"-")</f>
        <v>1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1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1000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1</v>
      </c>
      <c r="V98" s="136">
        <f ca="1">_xlfn.XLOOKUP(G98&amp;$V$2,BS_CONTROLE[CHAVE],BS_CONTROLE[Quantidade_11],"-")</f>
        <v>4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1</v>
      </c>
      <c r="V102" s="136">
        <f ca="1">_xlfn.XLOOKUP(G102&amp;$V$2,BS_CONTROLE[CHAVE],BS_CONTROLE[Quantidade_11],"-")</f>
        <v>4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4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4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2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1560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1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1000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1554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1000</v>
      </c>
      <c r="V123" s="136">
        <f ca="1">_xlfn.XLOOKUP(G123&amp;$V$2,BS_CONTROLE[CHAVE],BS_CONTROLE[Quantidade_11],"-")</f>
        <v>0</v>
      </c>
      <c r="W123" s="136">
        <f ca="1">_xlfn.XLOOKUP(G123&amp;$W$2,BS_CONTROLE[CHAVE],BS_CONTROLE[Quantidade_11],"-")</f>
        <v>1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1</v>
      </c>
      <c r="V125" s="136">
        <f ca="1">_xlfn.XLOOKUP(G125&amp;$V$2,BS_CONTROLE[CHAVE],BS_CONTROLE[Quantidade_11],"-")</f>
        <v>4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1</v>
      </c>
      <c r="V128" s="136">
        <f ca="1">_xlfn.XLOOKUP(G128&amp;$V$2,BS_CONTROLE[CHAVE],BS_CONTROLE[Quantidade_11],"-")</f>
        <v>4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4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4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2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1560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1000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1000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1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1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1</v>
      </c>
      <c r="V156" s="136">
        <f ca="1">_xlfn.XLOOKUP(G156&amp;$V$2,BS_CONTROLE[CHAVE],BS_CONTROLE[Quantidade_11],"-")</f>
        <v>4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4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4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400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2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1554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1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1000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>
        <f ca="1">_xlfn.XLOOKUP(G185&amp;$V$2,BS_CONTROLE[CHAVE],BS_CONTROLE[Quantidade_11],"-")</f>
        <v>0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1</v>
      </c>
      <c r="V188" s="136">
        <f ca="1">_xlfn.XLOOKUP(G188&amp;$V$2,BS_CONTROLE[CHAVE],BS_CONTROLE[Quantidade_11],"-")</f>
        <v>4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400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2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>
        <f ca="1">_xlfn.XLOOKUP(G191&amp;$U$2,BS_CONTROLE[CHAVE],BS_CONTROLE[Quantidade_11],"-")</f>
        <v>1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1</v>
      </c>
      <c r="V193" s="136">
        <f ca="1">_xlfn.XLOOKUP(G193&amp;$V$2,BS_CONTROLE[CHAVE],BS_CONTROLE[Quantidade_11],"-")</f>
        <v>4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4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1560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400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2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1000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1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60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1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1</v>
      </c>
      <c r="V217" s="136">
        <f ca="1">_xlfn.XLOOKUP(G217&amp;$V$2,BS_CONTROLE[CHAVE],BS_CONTROLE[Quantidade_11],"-")</f>
        <v>4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1</v>
      </c>
      <c r="V220" s="136">
        <f ca="1">_xlfn.XLOOKUP(G220&amp;$V$2,BS_CONTROLE[CHAVE],BS_CONTROLE[Quantidade_11],"-")</f>
        <v>4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4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1560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400</v>
      </c>
      <c r="V225" s="136" t="str">
        <f ca="1">_xlfn.XLOOKUP(G225&amp;$V$2,BS_CONTROLE[CHAVE],BS_CONTROLE[Quantidade_11],"-")</f>
        <v>-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2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1000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60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1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>
        <f ca="1">_xlfn.XLOOKUP(G239&amp;$V$2,BS_CONTROLE[CHAVE],BS_CONTROLE[Quantidade_11],"-")</f>
        <v>0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1000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4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4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4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1560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400</v>
      </c>
      <c r="V259" s="136" t="str">
        <f ca="1">_xlfn.XLOOKUP(G259&amp;$V$2,BS_CONTROLE[CHAVE],BS_CONTROLE[Quantidade_11],"-")</f>
        <v>-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2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1000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1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1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60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1</v>
      </c>
      <c r="V277" s="136">
        <f ca="1">_xlfn.XLOOKUP(G277&amp;$V$2,BS_CONTROLE[CHAVE],BS_CONTROLE[Quantidade_11],"-")</f>
        <v>4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1</v>
      </c>
      <c r="V278" s="136">
        <f ca="1">_xlfn.XLOOKUP(G278&amp;$V$2,BS_CONTROLE[CHAVE],BS_CONTROLE[Quantidade_11],"-")</f>
        <v>4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1</v>
      </c>
      <c r="V280" s="136">
        <f ca="1">_xlfn.XLOOKUP(G280&amp;$V$2,BS_CONTROLE[CHAVE],BS_CONTROLE[Quantidade_11],"-")</f>
        <v>4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4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1560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400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2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1000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1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1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60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1</v>
      </c>
      <c r="V303" s="136">
        <f ca="1">_xlfn.XLOOKUP(G303&amp;$V$2,BS_CONTROLE[CHAVE],BS_CONTROLE[Quantidade_11],"-")</f>
        <v>4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1</v>
      </c>
      <c r="V305" s="136">
        <f ca="1">_xlfn.XLOOKUP(G305&amp;$V$2,BS_CONTROLE[CHAVE],BS_CONTROLE[Quantidade_11],"-")</f>
        <v>4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4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1560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400</v>
      </c>
      <c r="V311" s="136" t="str">
        <f ca="1">_xlfn.XLOOKUP(G311&amp;$V$2,BS_CONTROLE[CHAVE],BS_CONTROLE[Quantidade_11],"-")</f>
        <v>-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2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>
        <f ca="1">_xlfn.XLOOKUP(G323&amp;$V$2,BS_CONTROLE[CHAVE],BS_CONTROLE[Quantidade_11],"-")</f>
        <v>0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1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1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1000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1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>
        <f ca="1">_xlfn.XLOOKUP(G331&amp;$U$2,BS_CONTROLE[CHAVE],BS_CONTROLE[Quantidade_11],"-")</f>
        <v>1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>
        <f ca="1">_xlfn.XLOOKUP(G332&amp;$U$2,BS_CONTROLE[CHAVE],BS_CONTROLE[Quantidade_11],"-")</f>
        <v>1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280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280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1</v>
      </c>
      <c r="V341" s="136">
        <f ca="1">_xlfn.XLOOKUP(G341&amp;$V$2,BS_CONTROLE[CHAVE],BS_CONTROLE[Quantidade_11],"-")</f>
        <v>4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1</v>
      </c>
      <c r="V346" s="136">
        <f ca="1">_xlfn.XLOOKUP(G346&amp;$V$2,BS_CONTROLE[CHAVE],BS_CONTROLE[Quantidade_11],"-")</f>
        <v>4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4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400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2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1000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1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1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4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400</v>
      </c>
      <c r="V367" s="136" t="str">
        <f ca="1">_xlfn.XLOOKUP(G367&amp;$V$2,BS_CONTROLE[CHAVE],BS_CONTROLE[Quantidade_11],"-")</f>
        <v>-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2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1</v>
      </c>
      <c r="V370" s="136">
        <f ca="1">_xlfn.XLOOKUP(G370&amp;$V$2,BS_CONTROLE[CHAVE],BS_CONTROLE[Quantidade_11],"-")</f>
        <v>4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4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1560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400</v>
      </c>
      <c r="V375" s="136" t="str">
        <f ca="1">_xlfn.XLOOKUP(G375&amp;$V$2,BS_CONTROLE[CHAVE],BS_CONTROLE[Quantidade_11],"-")</f>
        <v>-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1000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2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1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1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60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1</v>
      </c>
      <c r="V393" s="136">
        <f ca="1">_xlfn.XLOOKUP(G393&amp;$V$2,BS_CONTROLE[CHAVE],BS_CONTROLE[Quantidade_11],"-")</f>
        <v>4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0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4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4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1560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400</v>
      </c>
      <c r="V403" s="136" t="str">
        <f ca="1">_xlfn.XLOOKUP(G403&amp;$V$2,BS_CONTROLE[CHAVE],BS_CONTROLE[Quantidade_11],"-")</f>
        <v>-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2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1554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1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1000</v>
      </c>
      <c r="V422" s="136">
        <f ca="1">_xlfn.XLOOKUP(G422&amp;$V$2,BS_CONTROLE[CHAVE],BS_CONTROLE[Quantidade_11],"-")</f>
        <v>0</v>
      </c>
      <c r="W422" s="136">
        <f ca="1">_xlfn.XLOOKUP(G422&amp;$W$2,BS_CONTROLE[CHAVE],BS_CONTROLE[Quantidade_11],"-")</f>
        <v>1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1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60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1</v>
      </c>
      <c r="V429" s="136">
        <f ca="1">_xlfn.XLOOKUP(G429&amp;$V$2,BS_CONTROLE[CHAVE],BS_CONTROLE[Quantidade_11],"-")</f>
        <v>4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4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4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1560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400</v>
      </c>
      <c r="V437" s="136" t="str">
        <f ca="1">_xlfn.XLOOKUP(G437&amp;$V$2,BS_CONTROLE[CHAVE],BS_CONTROLE[Quantidade_11],"-")</f>
        <v>-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1000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2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1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1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1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1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60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1</v>
      </c>
      <c r="V459" s="136">
        <f ca="1">_xlfn.XLOOKUP(G459&amp;$V$2,BS_CONTROLE[CHAVE],BS_CONTROLE[Quantidade_11],"-")</f>
        <v>4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1</v>
      </c>
      <c r="V463" s="136">
        <f ca="1">_xlfn.XLOOKUP(G463&amp;$V$2,BS_CONTROLE[CHAVE],BS_CONTROLE[Quantidade_11],"-")</f>
        <v>4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4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1560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400</v>
      </c>
      <c r="V470" s="136" t="str">
        <f ca="1">_xlfn.XLOOKUP(G470&amp;$V$2,BS_CONTROLE[CHAVE],BS_CONTROLE[Quantidade_11],"-")</f>
        <v>-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2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0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1000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1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60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1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1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1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280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1</v>
      </c>
      <c r="V496" s="136">
        <f ca="1">_xlfn.XLOOKUP(G496&amp;$V$2,BS_CONTROLE[CHAVE],BS_CONTROLE[Quantidade_11],"-")</f>
        <v>4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4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1560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400</v>
      </c>
      <c r="V504" s="136" t="str">
        <f ca="1">_xlfn.XLOOKUP(G504&amp;$V$2,BS_CONTROLE[CHAVE],BS_CONTROLE[Quantidade_11],"-")</f>
        <v>-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1000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0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1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1554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1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1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1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1000</v>
      </c>
      <c r="V526" s="136">
        <f ca="1">_xlfn.XLOOKUP(G526&amp;$V$2,BS_CONTROLE[CHAVE],BS_CONTROLE[Quantidade_11],"-")</f>
        <v>0</v>
      </c>
      <c r="W526" s="136">
        <f ca="1">_xlfn.XLOOKUP(G526&amp;$W$2,BS_CONTROLE[CHAVE],BS_CONTROLE[Quantidade_11],"-")</f>
        <v>1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280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1</v>
      </c>
      <c r="V536" s="136">
        <f ca="1">_xlfn.XLOOKUP(G536&amp;$V$2,BS_CONTROLE[CHAVE],BS_CONTROLE[Quantidade_11],"-")</f>
        <v>4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1</v>
      </c>
      <c r="V539" s="136">
        <f ca="1">_xlfn.XLOOKUP(G539&amp;$V$2,BS_CONTROLE[CHAVE],BS_CONTROLE[Quantidade_11],"-")</f>
        <v>4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4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400</v>
      </c>
      <c r="V545" s="136" t="str">
        <f ca="1">_xlfn.XLOOKUP(G545&amp;$V$2,BS_CONTROLE[CHAVE],BS_CONTROLE[Quantidade_11],"-")</f>
        <v>-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1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1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1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1</v>
      </c>
      <c r="V562" s="136">
        <f ca="1">_xlfn.XLOOKUP(G562&amp;$V$2,BS_CONTROLE[CHAVE],BS_CONTROLE[Quantidade_11],"-")</f>
        <v>4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>
        <f ca="1">_xlfn.XLOOKUP(G565&amp;$W$2,BS_CONTROLE[CHAVE],BS_CONTROLE[Quantidade_11],"-")</f>
        <v>1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400</v>
      </c>
      <c r="V566" s="136" t="str">
        <f ca="1">_xlfn.XLOOKUP(G566&amp;$V$2,BS_CONTROLE[CHAVE],BS_CONTROLE[Quantidade_11],"-")</f>
        <v>-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>
        <f ca="1">_xlfn.XLOOKUP(G570&amp;$W$2,BS_CONTROLE[CHAVE],BS_CONTROLE[Quantidade_11],"-")</f>
        <v>1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4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1560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400</v>
      </c>
      <c r="V576" s="136" t="str">
        <f ca="1">_xlfn.XLOOKUP(G576&amp;$V$2,BS_CONTROLE[CHAVE],BS_CONTROLE[Quantidade_11],"-")</f>
        <v>-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1000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1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1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1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280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280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280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1</v>
      </c>
      <c r="V598" s="136">
        <f ca="1">_xlfn.XLOOKUP(G598&amp;$V$2,BS_CONTROLE[CHAVE],BS_CONTROLE[Quantidade_11],"-")</f>
        <v>4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>
        <f ca="1">_xlfn.XLOOKUP(G600&amp;$W$2,BS_CONTROLE[CHAVE],BS_CONTROLE[Quantidade_11],"-")</f>
        <v>1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1</v>
      </c>
      <c r="V601" s="136">
        <f ca="1">_xlfn.XLOOKUP(G601&amp;$V$2,BS_CONTROLE[CHAVE],BS_CONTROLE[Quantidade_11],"-")</f>
        <v>4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4</v>
      </c>
      <c r="V602" s="136">
        <f ca="1">_xlfn.XLOOKUP(G602&amp;$V$2,BS_CONTROLE[CHAVE],BS_CONTROLE[Quantidade_11],"-")</f>
        <v>1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1560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50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 t="str">
        <f ca="1">_xlfn.XLOOKUP(G606&amp;$U$2,BS_CONTROLE[CHAVE],BS_CONTROLE[Quantidade_11],"-")</f>
        <v>-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400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 t="str">
        <f ca="1">_xlfn.XLOOKUP(G608&amp;$U$2,BS_CONTROLE[CHAVE],BS_CONTROLE[Quantidade_11],"-")</f>
        <v>-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>
        <f ca="1">_xlfn.XLOOKUP(G612&amp;$U$2,BS_CONTROLE[CHAVE],BS_CONTROLE[Quantidade_11],"-")</f>
        <v>0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1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60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1000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1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1</v>
      </c>
      <c r="V628" s="136">
        <f ca="1">_xlfn.XLOOKUP(G628&amp;$V$2,BS_CONTROLE[CHAVE],BS_CONTROLE[Quantidade_11],"-")</f>
        <v>4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1</v>
      </c>
    </row>
    <row r="632" spans="1:23" hidden="1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1</v>
      </c>
      <c r="V632" s="136">
        <f ca="1">_xlfn.XLOOKUP(G632&amp;$V$2,BS_CONTROLE[CHAVE],BS_CONTROLE[Quantidade_11],"-")</f>
        <v>4</v>
      </c>
      <c r="W632" s="136">
        <f ca="1">_xlfn.XLOOKUP(G632&amp;$W$2,BS_CONTROLE[CHAVE],BS_CONTROLE[Quantidade_11],"-")</f>
        <v>0</v>
      </c>
    </row>
    <row r="633" spans="1:23" hidden="1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4</v>
      </c>
      <c r="V633" s="136">
        <f ca="1">_xlfn.XLOOKUP(G633&amp;$V$2,BS_CONTROLE[CHAVE],BS_CONTROLE[Quantidade_11],"-")</f>
        <v>1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1560</v>
      </c>
      <c r="W634" s="136">
        <f ca="1">_xlfn.XLOOKUP(G634&amp;$W$2,BS_CONTROLE[CHAVE],BS_CONTROLE[Quantidade_11],"-")</f>
        <v>0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 t="str">
        <f ca="1">_xlfn.XLOOKUP(G636&amp;$U$2,BS_CONTROLE[CHAVE],BS_CONTROLE[Quantidade_11],"-")</f>
        <v>-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 hidden="1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400</v>
      </c>
      <c r="V637" s="136" t="str">
        <f ca="1">_xlfn.XLOOKUP(G637&amp;$V$2,BS_CONTROLE[CHAVE],BS_CONTROLE[Quantidade_11],"-")</f>
        <v>-</v>
      </c>
      <c r="W637" s="136">
        <f ca="1">_xlfn.XLOOKUP(G637&amp;$W$2,BS_CONTROLE[CHAVE],BS_CONTROLE[Quantidade_11],"-")</f>
        <v>0</v>
      </c>
    </row>
    <row r="638" spans="1:23" hidden="1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 t="str">
        <f ca="1">_xlfn.XLOOKUP(G638&amp;$U$2,BS_CONTROLE[CHAVE],BS_CONTROLE[Quantidade_11],"-")</f>
        <v>-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 t="str">
        <f ca="1">_xlfn.XLOOKUP(G639&amp;$U$2,BS_CONTROLE[CHAVE],BS_CONTROLE[Quantidade_11],"-")</f>
        <v>-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>
        <f ca="1">_xlfn.XLOOKUP(G642&amp;$U$2,BS_CONTROLE[CHAVE],BS_CONTROLE[Quantidade_11],"-")</f>
        <v>0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50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>
        <f ca="1">_xlfn.XLOOKUP(G645&amp;$W$2,BS_CONTROLE[CHAVE],BS_CONTROLE[Quantidade_11],"-")</f>
        <v>312</v>
      </c>
    </row>
    <row r="646" spans="1:23" hidden="1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1000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1</v>
      </c>
    </row>
    <row r="649" spans="1:23" hidden="1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0</v>
      </c>
    </row>
    <row r="650" spans="1:23" hidden="1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1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60</v>
      </c>
    </row>
    <row r="652" spans="1:23" hidden="1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 hidden="1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280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1</v>
      </c>
      <c r="V654" s="136">
        <f ca="1">_xlfn.XLOOKUP(G654&amp;$V$2,BS_CONTROLE[CHAVE],BS_CONTROLE[Quantidade_11],"-")</f>
        <v>4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>
        <f ca="1">_xlfn.XLOOKUP(G657&amp;$W$2,BS_CONTROLE[CHAVE],BS_CONTROLE[Quantidade_11],"-")</f>
        <v>1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1</v>
      </c>
      <c r="V658" s="136">
        <f ca="1">_xlfn.XLOOKUP(G658&amp;$V$2,BS_CONTROLE[CHAVE],BS_CONTROLE[Quantidade_11],"-")</f>
        <v>4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4</v>
      </c>
      <c r="V659" s="136">
        <f ca="1">_xlfn.XLOOKUP(G659&amp;$V$2,BS_CONTROLE[CHAVE],BS_CONTROLE[Quantidade_11],"-")</f>
        <v>1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1560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 t="str">
        <f ca="1">_xlfn.XLOOKUP(G662&amp;$U$2,BS_CONTROLE[CHAVE],BS_CONTROLE[Quantidade_11],"-")</f>
        <v>-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400</v>
      </c>
      <c r="V663" s="136" t="str">
        <f ca="1">_xlfn.XLOOKUP(G663&amp;$V$2,BS_CONTROLE[CHAVE],BS_CONTROLE[Quantidade_11],"-")</f>
        <v>-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 t="str">
        <f ca="1">_xlfn.XLOOKUP(G664&amp;$U$2,BS_CONTROLE[CHAVE],BS_CONTROLE[Quantidade_11],"-")</f>
        <v>-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 t="str">
        <f ca="1">_xlfn.XLOOKUP(G665&amp;$U$2,BS_CONTROLE[CHAVE],BS_CONTROLE[Quantidade_11],"-")</f>
        <v>-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>
        <f ca="1">_xlfn.XLOOKUP(G667&amp;$W$2,BS_CONTROLE[CHAVE],BS_CONTROLE[Quantidade_11],"-")</f>
        <v>0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2</v>
      </c>
      <c r="V671" s="136">
        <f ca="1">_xlfn.XLOOKUP(G671&amp;$V$2,BS_CONTROLE[CHAVE],BS_CONTROLE[Quantidade_11],"-")</f>
        <v>0</v>
      </c>
      <c r="W671" s="136">
        <f ca="1">_xlfn.XLOOKUP(G671&amp;$W$2,BS_CONTROLE[CHAVE],BS_CONTROLE[Quantidade_11],"-")</f>
        <v>0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1000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>
        <f ca="1">_xlfn.XLOOKUP(G677&amp;$W$2,BS_CONTROLE[CHAVE],BS_CONTROLE[Quantidade_11],"-")</f>
        <v>0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>
        <f ca="1">_xlfn.XLOOKUP(G678&amp;$W$2,BS_CONTROLE[CHAVE],BS_CONTROLE[Quantidade_11],"-")</f>
        <v>0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1000</v>
      </c>
      <c r="V679" s="136">
        <f ca="1">_xlfn.XLOOKUP(G679&amp;$V$2,BS_CONTROLE[CHAVE],BS_CONTROLE[Quantidade_11],"-")</f>
        <v>0</v>
      </c>
      <c r="W679" s="136">
        <f ca="1">_xlfn.XLOOKUP(G679&amp;$W$2,BS_CONTROLE[CHAVE],BS_CONTROLE[Quantidade_11],"-")</f>
        <v>1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>
        <f ca="1">_xlfn.XLOOKUP(G680&amp;$W$2,BS_CONTROLE[CHAVE],BS_CONTROLE[Quantidade_11],"-")</f>
        <v>0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280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1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60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1</v>
      </c>
      <c r="V685" s="136">
        <f ca="1">_xlfn.XLOOKUP(G685&amp;$V$2,BS_CONTROLE[CHAVE],BS_CONTROLE[Quantidade_11],"-")</f>
        <v>4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1</v>
      </c>
      <c r="V688" s="136">
        <f ca="1">_xlfn.XLOOKUP(G688&amp;$V$2,BS_CONTROLE[CHAVE],BS_CONTROLE[Quantidade_11],"-")</f>
        <v>4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50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4</v>
      </c>
      <c r="V690" s="136">
        <f ca="1">_xlfn.XLOOKUP(G690&amp;$V$2,BS_CONTROLE[CHAVE],BS_CONTROLE[Quantidade_11],"-")</f>
        <v>1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1560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 t="str">
        <f ca="1">_xlfn.XLOOKUP(G693&amp;$U$2,BS_CONTROLE[CHAVE],BS_CONTROLE[Quantidade_11],"-")</f>
        <v>-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400</v>
      </c>
      <c r="V694" s="136" t="str">
        <f ca="1">_xlfn.XLOOKUP(G694&amp;$V$2,BS_CONTROLE[CHAVE],BS_CONTROLE[Quantidade_11],"-")</f>
        <v>-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 t="str">
        <f ca="1">_xlfn.XLOOKUP(G695&amp;$U$2,BS_CONTROLE[CHAVE],BS_CONTROLE[Quantidade_11],"-")</f>
        <v>-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 t="str">
        <f ca="1">_xlfn.XLOOKUP(G696&amp;$U$2,BS_CONTROLE[CHAVE],BS_CONTROLE[Quantidade_11],"-")</f>
        <v>-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>
        <f ca="1">_xlfn.XLOOKUP(G699&amp;$U$2,BS_CONTROLE[CHAVE],BS_CONTROLE[Quantidade_11],"-")</f>
        <v>0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2</v>
      </c>
      <c r="V704" s="136">
        <f ca="1">_xlfn.XLOOKUP(G704&amp;$V$2,BS_CONTROLE[CHAVE],BS_CONTROLE[Quantidade_11],"-")</f>
        <v>0</v>
      </c>
      <c r="W704" s="136">
        <f ca="1">_xlfn.XLOOKUP(G704&amp;$W$2,BS_CONTROLE[CHAVE],BS_CONTROLE[Quantidade_11],"-")</f>
        <v>0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>
        <f ca="1">_xlfn.XLOOKUP(G705&amp;$W$2,BS_CONTROLE[CHAVE],BS_CONTROLE[Quantidade_11],"-")</f>
        <v>0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>
        <f ca="1">_xlfn.XLOOKUP(G706&amp;$W$2,BS_CONTROLE[CHAVE],BS_CONTROLE[Quantidade_11],"-")</f>
        <v>0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1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1554</v>
      </c>
      <c r="V709" s="136">
        <f ca="1">_xlfn.XLOOKUP(G709&amp;$V$2,BS_CONTROLE[CHAVE],BS_CONTROLE[Quantidade_11],"-")</f>
        <v>0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>
        <f ca="1">_xlfn.XLOOKUP(G710&amp;$V$2,BS_CONTROLE[CHAVE],BS_CONTROLE[Quantidade_11],"-")</f>
        <v>0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0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>
        <f ca="1">_xlfn.XLOOKUP(G715&amp;$V$2,BS_CONTROLE[CHAVE],BS_CONTROLE[Quantidade_11],"-")</f>
        <v>1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1000</v>
      </c>
      <c r="V718" s="136">
        <f ca="1">_xlfn.XLOOKUP(G718&amp;$V$2,BS_CONTROLE[CHAVE],BS_CONTROLE[Quantidade_11],"-")</f>
        <v>0</v>
      </c>
      <c r="W718" s="136">
        <f ca="1">_xlfn.XLOOKUP(G718&amp;$W$2,BS_CONTROLE[CHAVE],BS_CONTROLE[Quantidade_11],"-")</f>
        <v>1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>
        <f ca="1">_xlfn.XLOOKUP(G719&amp;$W$2,BS_CONTROLE[CHAVE],BS_CONTROLE[Quantidade_11],"-")</f>
        <v>1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>
        <f ca="1">_xlfn.XLOOKUP(G720&amp;$V$2,BS_CONTROLE[CHAVE],BS_CONTROLE[Quantidade_11],"-")</f>
        <v>0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>
        <f ca="1">_xlfn.XLOOKUP(G721&amp;$V$2,BS_CONTROLE[CHAVE],BS_CONTROLE[Quantidade_11],"-")</f>
        <v>0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>
        <f ca="1">_xlfn.XLOOKUP(G722&amp;$V$2,BS_CONTROLE[CHAVE],BS_CONTROLE[Quantidade_11],"-")</f>
        <v>0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1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60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1</v>
      </c>
      <c r="V725" s="136">
        <f ca="1">_xlfn.XLOOKUP(G725&amp;$V$2,BS_CONTROLE[CHAVE],BS_CONTROLE[Quantidade_11],"-")</f>
        <v>4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280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1</v>
      </c>
      <c r="V730" s="136">
        <f ca="1">_xlfn.XLOOKUP(G730&amp;$V$2,BS_CONTROLE[CHAVE],BS_CONTROLE[Quantidade_11],"-")</f>
        <v>4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>
        <f ca="1">_xlfn.XLOOKUP(G731&amp;$U$2,BS_CONTROLE[CHAVE],BS_CONTROLE[Quantidade_11],"-")</f>
        <v>230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1</v>
      </c>
      <c r="V732" s="136">
        <f ca="1">_xlfn.XLOOKUP(G732&amp;$V$2,BS_CONTROLE[CHAVE],BS_CONTROLE[Quantidade_11],"-")</f>
        <v>4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>
        <f ca="1">_xlfn.XLOOKUP(G733&amp;$U$2,BS_CONTROLE[CHAVE],BS_CONTROLE[Quantidade_11],"-")</f>
        <v>1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4</v>
      </c>
      <c r="V734" s="136">
        <f ca="1">_xlfn.XLOOKUP(G734&amp;$V$2,BS_CONTROLE[CHAVE],BS_CONTROLE[Quantidade_11],"-")</f>
        <v>1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1560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>
        <f ca="1">_xlfn.XLOOKUP(G736&amp;$U$2,BS_CONTROLE[CHAVE],BS_CONTROLE[Quantidade_11],"-")</f>
        <v>1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>
        <f ca="1">_xlfn.XLOOKUP(G737&amp;$U$2,BS_CONTROLE[CHAVE],BS_CONTROLE[Quantidade_11],"-")</f>
        <v>1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>
        <f ca="1">_xlfn.XLOOKUP(G738&amp;$U$2,BS_CONTROLE[CHAVE],BS_CONTROLE[Quantidade_11],"-")</f>
        <v>1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e">
        <f>IF(SP_SUL!#REF!="","*",SP_SUL!#REF!)</f>
        <v>#REF!</v>
      </c>
      <c r="B739" s="144" t="e">
        <f>IF(SP_SUL!#REF!="","*",SP_SUL!#REF!)</f>
        <v>#REF!</v>
      </c>
      <c r="C739" s="144" t="e">
        <f>IF(SP_SUL!#REF!="","*",SP_SUL!#REF!)</f>
        <v>#REF!</v>
      </c>
      <c r="D739" s="138" t="e">
        <f>IF(SP_SUL!#REF!="","*",SP_SUL!#REF!)</f>
        <v>#REF!</v>
      </c>
      <c r="E739" s="138" t="e">
        <f>IF(SP_SUL!#REF!="","*",SP_SUL!#REF!)</f>
        <v>#REF!</v>
      </c>
      <c r="F739" s="143" t="e">
        <f>IF(SP_SUL!#REF!="","*",SP_SUL!#REF!)</f>
        <v>#REF!</v>
      </c>
      <c r="G739" s="143" t="e">
        <f>IF(SP_SUL!#REF!="","*",SP_SUL!#REF!)</f>
        <v>#REF!</v>
      </c>
      <c r="H739" s="143" t="e">
        <f>IF(SP_SUL!#REF!="","*",SP_SUL!#REF!)</f>
        <v>#REF!</v>
      </c>
      <c r="I739" s="143" t="e">
        <f>IF(SP_SUL!#REF!="","*",SP_SUL!#REF!)</f>
        <v>#REF!</v>
      </c>
      <c r="J739" s="143" t="e">
        <f>IF(SP_SUL!#REF!="","*",SP_SUL!#REF!)</f>
        <v>#REF!</v>
      </c>
      <c r="K739" s="138" t="e">
        <f>IF(SP_SUL!#REF!="","*",SP_SUL!#REF!)</f>
        <v>#REF!</v>
      </c>
      <c r="L739" s="138" t="e">
        <f>IF(SP_SUL!#REF!="","*",SP_SUL!#REF!)</f>
        <v>#REF!</v>
      </c>
      <c r="M739" s="139" t="e">
        <f>IF(SP_SUL!#REF!="","*",SP_SUL!#REF!)</f>
        <v>#REF!</v>
      </c>
      <c r="N739" s="142" t="e">
        <f>IF(SP_SUL!#REF!="","*",SP_SUL!#REF!)</f>
        <v>#REF!</v>
      </c>
      <c r="O739" s="142" t="e">
        <f>IF(SP_SUL!#REF!="","*",SP_SUL!#REF!)</f>
        <v>#REF!</v>
      </c>
      <c r="P739" s="141" t="e">
        <f>IF(SP_SUL!#REF!="","*",SP_SUL!#REF!)</f>
        <v>#REF!</v>
      </c>
      <c r="Q739" s="141" t="e">
        <f>IF(SP_SUL!#REF!="","*",SP_SUL!#REF!)</f>
        <v>#REF!</v>
      </c>
      <c r="R739" s="143" t="e">
        <f>IF(SP_SUL!#REF!="","*",CONCATENATE(SP_SUL!#REF!," ",SP_SUL!#REF!))</f>
        <v>#REF!</v>
      </c>
      <c r="S739" s="143" t="e">
        <f>IF(SP_SUL!#REF!="","*",SP_SUL!#REF!)</f>
        <v>#REF!</v>
      </c>
      <c r="T739" s="143" t="e">
        <f>IF(SP_SUL!#REF!="","*",SP_SUL!#REF!)</f>
        <v>#REF!</v>
      </c>
      <c r="U739" s="136" t="e">
        <f ca="1">_xlfn.XLOOKUP(G739&amp;$U$2,BS_CONTROLE[CHAVE],BS_CONTROLE[Quantidade_11],"-")</f>
        <v>#REF!</v>
      </c>
      <c r="V739" s="136" t="e">
        <f ca="1">_xlfn.XLOOKUP(G739&amp;$V$2,BS_CONTROLE[CHAVE],BS_CONTROLE[Quantidade_11],"-")</f>
        <v>#REF!</v>
      </c>
      <c r="W739" s="136" t="e">
        <f ca="1">_xlfn.XLOOKUP(G739&amp;$W$2,BS_CONTROLE[CHAVE],BS_CONTROLE[Quantidade_11],"-")</f>
        <v>#REF!</v>
      </c>
    </row>
    <row r="740" spans="1:23" hidden="1">
      <c r="A740" s="144" t="e">
        <f>IF(SP_SUL!#REF!="","*",SP_SUL!#REF!)</f>
        <v>#REF!</v>
      </c>
      <c r="B740" s="144" t="e">
        <f>IF(SP_SUL!#REF!="","*",SP_SUL!#REF!)</f>
        <v>#REF!</v>
      </c>
      <c r="C740" s="144" t="e">
        <f>IF(SP_SUL!#REF!="","*",SP_SUL!#REF!)</f>
        <v>#REF!</v>
      </c>
      <c r="D740" s="138" t="e">
        <f>IF(SP_SUL!#REF!="","*",SP_SUL!#REF!)</f>
        <v>#REF!</v>
      </c>
      <c r="E740" s="138" t="e">
        <f>IF(SP_SUL!#REF!="","*",SP_SUL!#REF!)</f>
        <v>#REF!</v>
      </c>
      <c r="F740" s="143" t="e">
        <f>IF(SP_SUL!#REF!="","*",SP_SUL!#REF!)</f>
        <v>#REF!</v>
      </c>
      <c r="G740" s="143" t="e">
        <f>IF(SP_SUL!#REF!="","*",SP_SUL!#REF!)</f>
        <v>#REF!</v>
      </c>
      <c r="H740" s="143" t="e">
        <f>IF(SP_SUL!#REF!="","*",SP_SUL!#REF!)</f>
        <v>#REF!</v>
      </c>
      <c r="I740" s="143" t="e">
        <f>IF(SP_SUL!#REF!="","*",SP_SUL!#REF!)</f>
        <v>#REF!</v>
      </c>
      <c r="J740" s="143" t="e">
        <f>IF(SP_SUL!#REF!="","*",SP_SUL!#REF!)</f>
        <v>#REF!</v>
      </c>
      <c r="K740" s="138" t="e">
        <f>IF(SP_SUL!#REF!="","*",SP_SUL!#REF!)</f>
        <v>#REF!</v>
      </c>
      <c r="L740" s="138" t="e">
        <f>IF(SP_SUL!#REF!="","*",SP_SUL!#REF!)</f>
        <v>#REF!</v>
      </c>
      <c r="M740" s="139" t="e">
        <f>IF(SP_SUL!#REF!="","*",SP_SUL!#REF!)</f>
        <v>#REF!</v>
      </c>
      <c r="N740" s="142" t="e">
        <f>IF(SP_SUL!#REF!="","*",SP_SUL!#REF!)</f>
        <v>#REF!</v>
      </c>
      <c r="O740" s="142" t="e">
        <f>IF(SP_SUL!#REF!="","*",SP_SUL!#REF!)</f>
        <v>#REF!</v>
      </c>
      <c r="P740" s="141" t="e">
        <f>IF(SP_SUL!#REF!="","*",SP_SUL!#REF!)</f>
        <v>#REF!</v>
      </c>
      <c r="Q740" s="141" t="e">
        <f>IF(SP_SUL!#REF!="","*",SP_SUL!#REF!)</f>
        <v>#REF!</v>
      </c>
      <c r="R740" s="143" t="e">
        <f>IF(SP_SUL!#REF!="","*",CONCATENATE(SP_SUL!#REF!," ",SP_SUL!#REF!))</f>
        <v>#REF!</v>
      </c>
      <c r="S740" s="143" t="e">
        <f>IF(SP_SUL!#REF!="","*",SP_SUL!#REF!)</f>
        <v>#REF!</v>
      </c>
      <c r="T740" s="143" t="e">
        <f>IF(SP_SUL!#REF!="","*",SP_SUL!#REF!)</f>
        <v>#REF!</v>
      </c>
      <c r="U740" s="136" t="e">
        <f ca="1">_xlfn.XLOOKUP(G740&amp;$U$2,BS_CONTROLE[CHAVE],BS_CONTROLE[Quantidade_11],"-")</f>
        <v>#REF!</v>
      </c>
      <c r="V740" s="136" t="e">
        <f ca="1">_xlfn.XLOOKUP(G740&amp;$V$2,BS_CONTROLE[CHAVE],BS_CONTROLE[Quantidade_11],"-")</f>
        <v>#REF!</v>
      </c>
      <c r="W740" s="136" t="e">
        <f ca="1">_xlfn.XLOOKUP(G740&amp;$W$2,BS_CONTROLE[CHAVE],BS_CONTROLE[Quantidade_11],"-")</f>
        <v>#REF!</v>
      </c>
    </row>
    <row r="741" spans="1:23" hidden="1">
      <c r="A741" s="144" t="str">
        <f>IF(SP_SUL!Y742="","*",SP_SUL!Y742)</f>
        <v>OPORTUNIDADE</v>
      </c>
      <c r="B741" s="144" t="str">
        <f>IF(SP_SUL!X742="","*",SP_SUL!X742)</f>
        <v>Oportunidade</v>
      </c>
      <c r="C741" s="144" t="str">
        <f>IF(SP_SUL!Z742="","*",SP_SUL!Z742)</f>
        <v>*</v>
      </c>
      <c r="D741" s="138" t="str">
        <f>IF(SP_SUL!S742="","*",SP_SUL!S742)</f>
        <v>SP SUL</v>
      </c>
      <c r="E741" s="138" t="str">
        <f>IF(SP_SUL!T742="","*",SP_SUL!T742)</f>
        <v>ZBV-ZKE</v>
      </c>
      <c r="F741" s="143">
        <f>IF(SP_SUL!B742="","*",SP_SUL!B742)</f>
        <v>46081</v>
      </c>
      <c r="G741" s="143" t="str">
        <f>IF(SP_SUL!D742="","*",SP_SUL!D742)</f>
        <v>ROBSON (TP-729)</v>
      </c>
      <c r="H741" s="143" t="str">
        <f>IF(SP_SUL!F742="","*",SP_SUL!F742)</f>
        <v>NIVELAMENTO</v>
      </c>
      <c r="I741" s="143" t="str">
        <f>IF(SP_SUL!H742="","*",SP_SUL!H742)</f>
        <v>-</v>
      </c>
      <c r="J741" s="143" t="str">
        <f>IF(SP_SUL!I742="","*",SP_SUL!I742)</f>
        <v>-</v>
      </c>
      <c r="K741" s="138" t="str">
        <f>IF(SP_SUL!M742="","*",SP_SUL!M742)</f>
        <v>ZDS-ZQB</v>
      </c>
      <c r="L741" s="138" t="str">
        <f>IF(SP_SUL!N742="","*",SP_SUL!N742)</f>
        <v>248ZQB2</v>
      </c>
      <c r="M741" s="139">
        <f>IF(SP_SUL!J742="","*",SP_SUL!J742)</f>
        <v>56</v>
      </c>
      <c r="N741" s="142">
        <f>IF(SP_SUL!K742="","*",SP_SUL!K742)</f>
        <v>252.45</v>
      </c>
      <c r="O741" s="142" t="str">
        <f>IF(SP_SUL!L742="","*",SP_SUL!L742)</f>
        <v>-</v>
      </c>
      <c r="P741" s="141">
        <f>IF(SP_SUL!O742="","*",SP_SUL!O742)</f>
        <v>0.41666666666666669</v>
      </c>
      <c r="Q741" s="141">
        <f>IF(SP_SUL!P742="","*",SP_SUL!P742)</f>
        <v>8.3333333333333329E-2</v>
      </c>
      <c r="R741" s="143" t="str">
        <f>IF(SP_SUL!Q742="","*",CONCATENATE(SP_SUL!Q742," ",SP_SUL!R742))</f>
        <v>10 BINÁRIO</v>
      </c>
      <c r="S741" s="143" t="str">
        <f>IF(SP_SUL!V742="","*",SP_SUL!V742)</f>
        <v>Henrique</v>
      </c>
      <c r="T741" s="143" t="str">
        <f>IF(SP_SUL!W742="","*",SP_SUL!W742)</f>
        <v>Nivelamento</v>
      </c>
      <c r="U741" s="136">
        <f ca="1">_xlfn.XLOOKUP(G741&amp;$U$2,BS_CONTROLE[CHAVE],BS_CONTROLE[Quantidade_11],"-")</f>
        <v>0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IF(SP_SUL!Y743="","*",SP_SUL!Y743)</f>
        <v>OPORTUNIDADE</v>
      </c>
      <c r="B742" s="144" t="str">
        <f>IF(SP_SUL!X743="","*",SP_SUL!X743)</f>
        <v>Oportunidade</v>
      </c>
      <c r="C742" s="144" t="str">
        <f>IF(SP_SUL!Z743="","*",SP_SUL!Z743)</f>
        <v>*</v>
      </c>
      <c r="D742" s="138" t="str">
        <f>IF(SP_SUL!S743="","*",SP_SUL!S743)</f>
        <v>SP SUL</v>
      </c>
      <c r="E742" s="138" t="str">
        <f>IF(SP_SUL!T743="","*",SP_SUL!T743)</f>
        <v>ZBV-ZKE</v>
      </c>
      <c r="F742" s="143">
        <f>IF(SP_SUL!B743="","*",SP_SUL!B743)</f>
        <v>46081</v>
      </c>
      <c r="G742" s="143" t="str">
        <f>IF(SP_SUL!D743="","*",SP_SUL!D743)</f>
        <v>V93</v>
      </c>
      <c r="H742" s="143" t="str">
        <f>IF(SP_SUL!F743="","*",SP_SUL!F743)</f>
        <v>MECANIZAÇÃO - SOCADORA</v>
      </c>
      <c r="I742" s="143" t="str">
        <f>IF(SP_SUL!H743="","*",SP_SUL!H743)</f>
        <v>ZYU1</v>
      </c>
      <c r="J742" s="143" t="str">
        <f>IF(SP_SUL!I743="","*",SP_SUL!I743)</f>
        <v>ZYU1</v>
      </c>
      <c r="K742" s="138" t="str">
        <f>IF(SP_SUL!M743="","*",SP_SUL!M743)</f>
        <v>ZYU-ZST</v>
      </c>
      <c r="L742" s="138" t="str">
        <f>IF(SP_SUL!N743="","*",SP_SUL!N743)</f>
        <v>ZYU206</v>
      </c>
      <c r="M742" s="139">
        <f>IF(SP_SUL!J743="","*",SP_SUL!J743)</f>
        <v>56</v>
      </c>
      <c r="N742" s="142">
        <f>IF(SP_SUL!K743="","*",SP_SUL!K743)</f>
        <v>204.4</v>
      </c>
      <c r="O742" s="142">
        <f>IF(SP_SUL!L743="","*",SP_SUL!L743)</f>
        <v>206.4</v>
      </c>
      <c r="P742" s="141">
        <f>IF(SP_SUL!O743="","*",SP_SUL!O743)</f>
        <v>0.33333333333333331</v>
      </c>
      <c r="Q742" s="141">
        <f>IF(SP_SUL!P743="","*",SP_SUL!P743)</f>
        <v>8.3333333333333329E-2</v>
      </c>
      <c r="R742" s="143" t="str">
        <f>IF(SP_SUL!Q743="","*",CONCATENATE(SP_SUL!Q743," ",SP_SUL!R743))</f>
        <v>400 M</v>
      </c>
      <c r="S742" s="143" t="str">
        <f>IF(SP_SUL!V743="","*",SP_SUL!V743)</f>
        <v>Moises</v>
      </c>
      <c r="T742" s="143" t="str">
        <f>IF(SP_SUL!W743="","*",SP_SUL!W743)</f>
        <v>Socaria mecanizada</v>
      </c>
      <c r="U742" s="136">
        <f ca="1">_xlfn.XLOOKUP(G742&amp;$U$2,BS_CONTROLE[CHAVE],BS_CONTROLE[Quantidade_11],"-")</f>
        <v>400</v>
      </c>
      <c r="V742" s="136" t="str">
        <f ca="1">_xlfn.XLOOKUP(G742&amp;$V$2,BS_CONTROLE[CHAVE],BS_CONTROLE[Quantidade_11],"-")</f>
        <v>-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IF(SP_SUL!Y744="","*",SP_SUL!Y744)</f>
        <v>OPORTUNIDADE</v>
      </c>
      <c r="B743" s="144" t="str">
        <f>IF(SP_SUL!X744="","*",SP_SUL!X744)</f>
        <v>Oportunidade</v>
      </c>
      <c r="C743" s="144" t="str">
        <f>IF(SP_SUL!Z744="","*",SP_SUL!Z744)</f>
        <v>*</v>
      </c>
      <c r="D743" s="138" t="str">
        <f>IF(SP_SUL!S744="","*",SP_SUL!S744)</f>
        <v>SP SUL</v>
      </c>
      <c r="E743" s="138" t="str">
        <f>IF(SP_SUL!T744="","*",SP_SUL!T744)</f>
        <v>ZBV-ZKE</v>
      </c>
      <c r="F743" s="143">
        <f>IF(SP_SUL!B744="","*",SP_SUL!B744)</f>
        <v>46081</v>
      </c>
      <c r="G743" s="143" t="str">
        <f>IF(SP_SUL!D744="","*",SP_SUL!D744)</f>
        <v>JOSÉ  (TF-521)</v>
      </c>
      <c r="H743" s="143" t="str">
        <f>IF(SP_SUL!F744="","*",SP_SUL!F744)</f>
        <v>PDM - SUBSTITUIÇÃO - DORMENTE</v>
      </c>
      <c r="I743" s="143" t="str">
        <f>IF(SP_SUL!H744="","*",SP_SUL!H744)</f>
        <v>-</v>
      </c>
      <c r="J743" s="143" t="str">
        <f>IF(SP_SUL!I744="","*",SP_SUL!I744)</f>
        <v>-</v>
      </c>
      <c r="K743" s="138" t="str">
        <f>IF(SP_SUL!M744="","*",SP_SUL!M744)</f>
        <v>ZDY-ZFY</v>
      </c>
      <c r="L743" s="138" t="str">
        <f>IF(SP_SUL!N744="","*",SP_SUL!N744)</f>
        <v>189ZFY</v>
      </c>
      <c r="M743" s="139">
        <f>IF(SP_SUL!J744="","*",SP_SUL!J744)</f>
        <v>56</v>
      </c>
      <c r="N743" s="142">
        <f>IF(SP_SUL!K744="","*",SP_SUL!K744)</f>
        <v>190.3</v>
      </c>
      <c r="O743" s="142">
        <f>IF(SP_SUL!L744="","*",SP_SUL!L744)</f>
        <v>190.5</v>
      </c>
      <c r="P743" s="141">
        <f>IF(SP_SUL!O744="","*",SP_SUL!O744)</f>
        <v>0.375</v>
      </c>
      <c r="Q743" s="141">
        <f>IF(SP_SUL!P744="","*",SP_SUL!P744)</f>
        <v>8.3333333333333329E-2</v>
      </c>
      <c r="R743" s="143" t="str">
        <f>IF(SP_SUL!Q744="","*",CONCATENATE(SP_SUL!Q744," ",SP_SUL!R744))</f>
        <v>50 Nº DE DORMENTES</v>
      </c>
      <c r="S743" s="143" t="str">
        <f>IF(SP_SUL!V744="","*",SP_SUL!V744)</f>
        <v>Robson</v>
      </c>
      <c r="T743" s="143" t="str">
        <f>IF(SP_SUL!W744="","*",SP_SUL!W744)</f>
        <v>Substituição de dormentes</v>
      </c>
      <c r="U743" s="136">
        <f ca="1">_xlfn.XLOOKUP(G743&amp;$U$2,BS_CONTROLE[CHAVE],BS_CONTROLE[Quantidade_11],"-")</f>
        <v>0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IF(SP_SUL!Y745="","*",SP_SUL!Y745)</f>
        <v>OPORTUNIDADE</v>
      </c>
      <c r="B744" s="144" t="str">
        <f>IF(SP_SUL!X745="","*",SP_SUL!X745)</f>
        <v>Oportunidade</v>
      </c>
      <c r="C744" s="144" t="str">
        <f>IF(SP_SUL!Z745="","*",SP_SUL!Z745)</f>
        <v>*</v>
      </c>
      <c r="D744" s="138" t="str">
        <f>IF(SP_SUL!S745="","*",SP_SUL!S745)</f>
        <v>SP SUL</v>
      </c>
      <c r="E744" s="138" t="str">
        <f>IF(SP_SUL!T745="","*",SP_SUL!T745)</f>
        <v>ZBV-ZKE</v>
      </c>
      <c r="F744" s="143">
        <f>IF(SP_SUL!B745="","*",SP_SUL!B745)</f>
        <v>46081</v>
      </c>
      <c r="G744" s="143" t="str">
        <f>IF(SP_SUL!D745="","*",SP_SUL!D745)</f>
        <v>ROBSON (TP-729)</v>
      </c>
      <c r="H744" s="143" t="str">
        <f>IF(SP_SUL!F745="","*",SP_SUL!F745)</f>
        <v>LIMPEZA LASTRO</v>
      </c>
      <c r="I744" s="143" t="str">
        <f>IF(SP_SUL!H745="","*",SP_SUL!H745)</f>
        <v>-</v>
      </c>
      <c r="J744" s="143" t="str">
        <f>IF(SP_SUL!I745="","*",SP_SUL!I745)</f>
        <v>-</v>
      </c>
      <c r="K744" s="138" t="str">
        <f>IF(SP_SUL!M745="","*",SP_SUL!M745)</f>
        <v>ZDY-ZFY</v>
      </c>
      <c r="L744" s="138" t="str">
        <f>IF(SP_SUL!N745="","*",SP_SUL!N745)</f>
        <v>ZXP189</v>
      </c>
      <c r="M744" s="139">
        <f>IF(SP_SUL!J745="","*",SP_SUL!J745)</f>
        <v>56</v>
      </c>
      <c r="N744" s="142">
        <f>IF(SP_SUL!K745="","*",SP_SUL!K745)</f>
        <v>187.58</v>
      </c>
      <c r="O744" s="142" t="str">
        <f>IF(SP_SUL!L745="","*",SP_SUL!L745)</f>
        <v>-</v>
      </c>
      <c r="P744" s="141">
        <f>IF(SP_SUL!O745="","*",SP_SUL!O745)</f>
        <v>0.375</v>
      </c>
      <c r="Q744" s="141">
        <f>IF(SP_SUL!P745="","*",SP_SUL!P745)</f>
        <v>8.3333333333333329E-2</v>
      </c>
      <c r="R744" s="143" t="str">
        <f>IF(SP_SUL!Q745="","*",CONCATENATE(SP_SUL!Q745," ",SP_SUL!R745))</f>
        <v>10 M</v>
      </c>
      <c r="S744" s="143" t="str">
        <f>IF(SP_SUL!V745="","*",SP_SUL!V745)</f>
        <v>Robson</v>
      </c>
      <c r="T744" s="143" t="str">
        <f>IF(SP_SUL!W745="","*",SP_SUL!W745)</f>
        <v>Limpeza de lastro</v>
      </c>
      <c r="U744" s="136">
        <f ca="1">_xlfn.XLOOKUP(G744&amp;$U$2,BS_CONTROLE[CHAVE],BS_CONTROLE[Quantidade_11],"-")</f>
        <v>0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IF(SP_SUL!Y746="","*",SP_SUL!Y746)</f>
        <v>OPORTUNIDADE</v>
      </c>
      <c r="B745" s="144" t="str">
        <f>IF(SP_SUL!X746="","*",SP_SUL!X746)</f>
        <v>Oportunidade</v>
      </c>
      <c r="C745" s="144" t="str">
        <f>IF(SP_SUL!Z746="","*",SP_SUL!Z746)</f>
        <v>*</v>
      </c>
      <c r="D745" s="138" t="str">
        <f>IF(SP_SUL!S746="","*",SP_SUL!S746)</f>
        <v>SP SUL</v>
      </c>
      <c r="E745" s="138" t="str">
        <f>IF(SP_SUL!T746="","*",SP_SUL!T746)</f>
        <v>ZBV-ZKE</v>
      </c>
      <c r="F745" s="143">
        <f>IF(SP_SUL!B746="","*",SP_SUL!B746)</f>
        <v>46081</v>
      </c>
      <c r="G745" s="143" t="str">
        <f>IF(SP_SUL!D746="","*",SP_SUL!D746)</f>
        <v xml:space="preserve">TURMA FIXA VIA </v>
      </c>
      <c r="H745" s="143" t="str">
        <f>IF(SP_SUL!F746="","*",SP_SUL!F746)</f>
        <v>EXPANSÃO - AMV - MEIA CHAVE</v>
      </c>
      <c r="I745" s="143" t="str">
        <f>IF(SP_SUL!H746="","*",SP_SUL!H746)</f>
        <v>-</v>
      </c>
      <c r="J745" s="143" t="str">
        <f>IF(SP_SUL!I746="","*",SP_SUL!I746)</f>
        <v>-</v>
      </c>
      <c r="K745" s="138" t="str">
        <f>IF(SP_SUL!M746="","*",SP_SUL!M746)</f>
        <v>ZGA-ZCX</v>
      </c>
      <c r="L745" s="138" t="str">
        <f>IF(SP_SUL!N746="","*",SP_SUL!N746)</f>
        <v>154ZPS</v>
      </c>
      <c r="M745" s="139">
        <f>IF(SP_SUL!J746="","*",SP_SUL!J746)</f>
        <v>56</v>
      </c>
      <c r="N745" s="142">
        <f>IF(SP_SUL!K746="","*",SP_SUL!K746)</f>
        <v>157.9</v>
      </c>
      <c r="O745" s="142" t="str">
        <f>IF(SP_SUL!L746="","*",SP_SUL!L746)</f>
        <v>-</v>
      </c>
      <c r="P745" s="141">
        <f>IF(SP_SUL!O746="","*",SP_SUL!O746)</f>
        <v>0.41666666666666669</v>
      </c>
      <c r="Q745" s="141">
        <f>IF(SP_SUL!P746="","*",SP_SUL!P746)</f>
        <v>0.125</v>
      </c>
      <c r="R745" s="143" t="str">
        <f>IF(SP_SUL!Q746="","*",CONCATENATE(SP_SUL!Q746," ",SP_SUL!R746))</f>
        <v>1 Nº DE PEÇAS</v>
      </c>
      <c r="S745" s="143" t="str">
        <f>IF(SP_SUL!V746="","*",SP_SUL!V746)</f>
        <v xml:space="preserve">Moises </v>
      </c>
      <c r="T745" s="143" t="str">
        <f>IF(SP_SUL!W746="","*",SP_SUL!W746)</f>
        <v>PDM - Substituição de meia chave</v>
      </c>
      <c r="U745" s="136">
        <f ca="1">_xlfn.XLOOKUP(G745&amp;$U$2,BS_CONTROLE[CHAVE],BS_CONTROLE[Quantidade_11],"-")</f>
        <v>1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IF(SP_SUL!Y747="","*",SP_SUL!Y747)</f>
        <v>OPORTUNIDADE</v>
      </c>
      <c r="B746" s="144" t="str">
        <f>IF(SP_SUL!X747="","*",SP_SUL!X747)</f>
        <v>Oportunidade</v>
      </c>
      <c r="C746" s="144" t="str">
        <f>IF(SP_SUL!Z747="","*",SP_SUL!Z747)</f>
        <v>*</v>
      </c>
      <c r="D746" s="138" t="str">
        <f>IF(SP_SUL!S747="","*",SP_SUL!S747)</f>
        <v>SP SUL</v>
      </c>
      <c r="E746" s="138" t="str">
        <f>IF(SP_SUL!T747="","*",SP_SUL!T747)</f>
        <v>ZKE-ZEV</v>
      </c>
      <c r="F746" s="143">
        <f>IF(SP_SUL!B747="","*",SP_SUL!B747)</f>
        <v>46081</v>
      </c>
      <c r="G746" s="143" t="str">
        <f>IF(SP_SUL!D747="","*",SP_SUL!D747)</f>
        <v>E17</v>
      </c>
      <c r="H746" s="143" t="str">
        <f>IF(SP_SUL!F747="","*",SP_SUL!F747)</f>
        <v>CAMINHÃO DE SOLDA</v>
      </c>
      <c r="I746" s="143" t="str">
        <f>IF(SP_SUL!H747="","*",SP_SUL!H747)</f>
        <v>102ZKW2</v>
      </c>
      <c r="J746" s="143" t="str">
        <f>IF(SP_SUL!I747="","*",SP_SUL!I747)</f>
        <v>102ZKW2</v>
      </c>
      <c r="K746" s="138" t="str">
        <f>IF(SP_SUL!M747="","*",SP_SUL!M747)</f>
        <v>ZKW-ZLU</v>
      </c>
      <c r="L746" s="138" t="str">
        <f>IF(SP_SUL!N747="","*",SP_SUL!N747)</f>
        <v>102ZKW2</v>
      </c>
      <c r="M746" s="139">
        <f>IF(SP_SUL!J747="","*",SP_SUL!J747)</f>
        <v>55</v>
      </c>
      <c r="N746" s="142">
        <f>IF(SP_SUL!K747="","*",SP_SUL!K747)</f>
        <v>100.3</v>
      </c>
      <c r="O746" s="142" t="str">
        <f>IF(SP_SUL!L747="","*",SP_SUL!L747)</f>
        <v>-</v>
      </c>
      <c r="P746" s="141">
        <f>IF(SP_SUL!O747="","*",SP_SUL!O747)</f>
        <v>0.38194444444444442</v>
      </c>
      <c r="Q746" s="141">
        <f>IF(SP_SUL!P747="","*",SP_SUL!P747)</f>
        <v>0.125</v>
      </c>
      <c r="R746" s="143" t="str">
        <f>IF(SP_SUL!Q747="","*",CONCATENATE(SP_SUL!Q747," ",SP_SUL!R747))</f>
        <v>2 Nº DE SOLDA</v>
      </c>
      <c r="S746" s="143" t="str">
        <f>IF(SP_SUL!V747="","*",SP_SUL!V747)</f>
        <v xml:space="preserve">Higor </v>
      </c>
      <c r="T746" s="143" t="str">
        <f>IF(SP_SUL!W747="","*",SP_SUL!W747)</f>
        <v>Caminhão de solda</v>
      </c>
      <c r="U746" s="136">
        <f ca="1">_xlfn.XLOOKUP(G746&amp;$U$2,BS_CONTROLE[CHAVE],BS_CONTROLE[Quantidade_11],"-")</f>
        <v>2</v>
      </c>
      <c r="V746" s="136">
        <f ca="1">_xlfn.XLOOKUP(G746&amp;$V$2,BS_CONTROLE[CHAVE],BS_CONTROLE[Quantidade_11],"-")</f>
        <v>0</v>
      </c>
      <c r="W746" s="136">
        <f ca="1">_xlfn.XLOOKUP(G746&amp;$W$2,BS_CONTROLE[CHAVE],BS_CONTROLE[Quantidade_11],"-")</f>
        <v>0</v>
      </c>
    </row>
    <row r="747" spans="1:23" hidden="1">
      <c r="A747" s="144" t="str">
        <f>IF(SP_SUL!Y748="","*",SP_SUL!Y748)</f>
        <v>OPORTUNIDADE</v>
      </c>
      <c r="B747" s="144" t="str">
        <f>IF(SP_SUL!X748="","*",SP_SUL!X748)</f>
        <v>Oportunidade</v>
      </c>
      <c r="C747" s="144" t="str">
        <f>IF(SP_SUL!Z748="","*",SP_SUL!Z748)</f>
        <v>*</v>
      </c>
      <c r="D747" s="138" t="str">
        <f>IF(SP_SUL!S748="","*",SP_SUL!S748)</f>
        <v>SP SUL</v>
      </c>
      <c r="E747" s="138" t="str">
        <f>IF(SP_SUL!T748="","*",SP_SUL!T748)</f>
        <v>ZKE-ZEV</v>
      </c>
      <c r="F747" s="143">
        <f>IF(SP_SUL!B748="","*",SP_SUL!B748)</f>
        <v>46081</v>
      </c>
      <c r="G747" s="143" t="str">
        <f>IF(SP_SUL!D748="","*",SP_SUL!D748)</f>
        <v>CLEBISON (TP-728)</v>
      </c>
      <c r="H747" s="143" t="str">
        <f>IF(SP_SUL!F748="","*",SP_SUL!F748)</f>
        <v>PDM - SOLDA</v>
      </c>
      <c r="I747" s="143" t="str">
        <f>IF(SP_SUL!H748="","*",SP_SUL!H748)</f>
        <v>-</v>
      </c>
      <c r="J747" s="143" t="str">
        <f>IF(SP_SUL!I748="","*",SP_SUL!I748)</f>
        <v>-</v>
      </c>
      <c r="K747" s="138" t="str">
        <f>IF(SP_SUL!M748="","*",SP_SUL!M748)</f>
        <v>ZWI-ZEM</v>
      </c>
      <c r="L747" s="138" t="str">
        <f>IF(SP_SUL!N748="","*",SP_SUL!N748)</f>
        <v>130ZYQ2</v>
      </c>
      <c r="M747" s="139">
        <f>IF(SP_SUL!J748="","*",SP_SUL!J748)</f>
        <v>55</v>
      </c>
      <c r="N747" s="142">
        <f>IF(SP_SUL!K748="","*",SP_SUL!K748)</f>
        <v>127.5</v>
      </c>
      <c r="O747" s="142" t="str">
        <f>IF(SP_SUL!L748="","*",SP_SUL!L748)</f>
        <v>-</v>
      </c>
      <c r="P747" s="141">
        <f>IF(SP_SUL!O748="","*",SP_SUL!O748)</f>
        <v>0.375</v>
      </c>
      <c r="Q747" s="141">
        <f>IF(SP_SUL!P748="","*",SP_SUL!P748)</f>
        <v>8.3333333333333329E-2</v>
      </c>
      <c r="R747" s="143" t="str">
        <f>IF(SP_SUL!Q748="","*",CONCATENATE(SP_SUL!Q748," ",SP_SUL!R748))</f>
        <v>1 Nº DE SOLDA</v>
      </c>
      <c r="S747" s="143" t="str">
        <f>IF(SP_SUL!V748="","*",SP_SUL!V748)</f>
        <v xml:space="preserve">Felipe </v>
      </c>
      <c r="T747" s="143" t="str">
        <f>IF(SP_SUL!W748="","*",SP_SUL!W748)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>
        <f ca="1">_xlfn.XLOOKUP(G747&amp;$W$2,BS_CONTROLE[CHAVE],BS_CONTROLE[Quantidade_11],"-")</f>
        <v>0</v>
      </c>
    </row>
    <row r="748" spans="1:23" hidden="1">
      <c r="A748" s="144" t="str">
        <f>IF(SP_SUL!Y749="","*",SP_SUL!Y749)</f>
        <v>OPORTUNIDADE</v>
      </c>
      <c r="B748" s="144" t="str">
        <f>IF(SP_SUL!X749="","*",SP_SUL!X749)</f>
        <v>Oportunidade</v>
      </c>
      <c r="C748" s="144" t="str">
        <f>IF(SP_SUL!Z749="","*",SP_SUL!Z749)</f>
        <v>*</v>
      </c>
      <c r="D748" s="138" t="str">
        <f>IF(SP_SUL!S749="","*",SP_SUL!S749)</f>
        <v>SP SUL</v>
      </c>
      <c r="E748" s="138" t="str">
        <f>IF(SP_SUL!T749="","*",SP_SUL!T749)</f>
        <v>ZKE-ZEV</v>
      </c>
      <c r="F748" s="143">
        <f>IF(SP_SUL!B749="","*",SP_SUL!B749)</f>
        <v>46081</v>
      </c>
      <c r="G748" s="143" t="str">
        <f>IF(SP_SUL!D749="","*",SP_SUL!D749)</f>
        <v>ISMAEL(TP-726)</v>
      </c>
      <c r="H748" s="143" t="str">
        <f>IF(SP_SUL!F749="","*",SP_SUL!F749)</f>
        <v>PDM - SOLDA</v>
      </c>
      <c r="I748" s="143" t="str">
        <f>IF(SP_SUL!H749="","*",SP_SUL!H749)</f>
        <v>-</v>
      </c>
      <c r="J748" s="143" t="str">
        <f>IF(SP_SUL!I749="","*",SP_SUL!I749)</f>
        <v>*</v>
      </c>
      <c r="K748" s="138" t="str">
        <f>IF(SP_SUL!M749="","*",SP_SUL!M749)</f>
        <v>ZWI-ZEM</v>
      </c>
      <c r="L748" s="138" t="str">
        <f>IF(SP_SUL!N749="","*",SP_SUL!N749)</f>
        <v>130ZYQ2</v>
      </c>
      <c r="M748" s="139">
        <f>IF(SP_SUL!J749="","*",SP_SUL!J749)</f>
        <v>55</v>
      </c>
      <c r="N748" s="142">
        <f>IF(SP_SUL!K749="","*",SP_SUL!K749)</f>
        <v>127.5</v>
      </c>
      <c r="O748" s="142" t="str">
        <f>IF(SP_SUL!L749="","*",SP_SUL!L749)</f>
        <v>-</v>
      </c>
      <c r="P748" s="141">
        <f>IF(SP_SUL!O749="","*",SP_SUL!O749)</f>
        <v>0.375</v>
      </c>
      <c r="Q748" s="141">
        <f>IF(SP_SUL!P749="","*",SP_SUL!P749)</f>
        <v>8.3333333333333329E-2</v>
      </c>
      <c r="R748" s="143" t="str">
        <f>IF(SP_SUL!Q749="","*",CONCATENATE(SP_SUL!Q749," ",SP_SUL!R749))</f>
        <v>1 Nº DE SOLDA</v>
      </c>
      <c r="S748" s="143" t="str">
        <f>IF(SP_SUL!V749="","*",SP_SUL!V749)</f>
        <v xml:space="preserve">Felipe </v>
      </c>
      <c r="T748" s="143" t="str">
        <f>IF(SP_SUL!W749="","*",SP_SUL!W749)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>
        <f ca="1">_xlfn.XLOOKUP(G748&amp;$W$2,BS_CONTROLE[CHAVE],BS_CONTROLE[Quantidade_11],"-")</f>
        <v>0</v>
      </c>
    </row>
    <row r="749" spans="1:23" hidden="1">
      <c r="A749" s="144" t="str">
        <f>IF(SP_SUL!Y750="","*",SP_SUL!Y750)</f>
        <v>OPORTUNIDADE</v>
      </c>
      <c r="B749" s="144" t="str">
        <f>IF(SP_SUL!X750="","*",SP_SUL!X750)</f>
        <v>Oportunidade</v>
      </c>
      <c r="C749" s="144" t="str">
        <f>IF(SP_SUL!Z750="","*",SP_SUL!Z750)</f>
        <v>*</v>
      </c>
      <c r="D749" s="138" t="str">
        <f>IF(SP_SUL!S750="","*",SP_SUL!S750)</f>
        <v>SP SUL</v>
      </c>
      <c r="E749" s="138" t="str">
        <f>IF(SP_SUL!T750="","*",SP_SUL!T750)</f>
        <v>ZKE-ZEV</v>
      </c>
      <c r="F749" s="143">
        <f>IF(SP_SUL!B750="","*",SP_SUL!B750)</f>
        <v>46081</v>
      </c>
      <c r="G749" s="143" t="str">
        <f>IF(SP_SUL!D750="","*",SP_SUL!D750)</f>
        <v>W60</v>
      </c>
      <c r="H749" s="143" t="str">
        <f>IF(SP_SUL!F750="","*",SP_SUL!F750)</f>
        <v>PDM - DESCARGA - DORMENTE</v>
      </c>
      <c r="I749" s="143" t="str">
        <f>IF(SP_SUL!H750="","*",SP_SUL!H750)</f>
        <v>ZEM130-2</v>
      </c>
      <c r="J749" s="143" t="str">
        <f>IF(SP_SUL!I750="","*",SP_SUL!I750)</f>
        <v>ZEM130-2</v>
      </c>
      <c r="K749" s="138" t="str">
        <f>IF(SP_SUL!M750="","*",SP_SUL!M750)</f>
        <v>ZWI-ZEM</v>
      </c>
      <c r="L749" s="138" t="str">
        <f>IF(SP_SUL!N750="","*",SP_SUL!N750)</f>
        <v>130ZYQW/ZEM1302</v>
      </c>
      <c r="M749" s="139">
        <f>IF(SP_SUL!J750="","*",SP_SUL!J750)</f>
        <v>55</v>
      </c>
      <c r="N749" s="142">
        <f>IF(SP_SUL!K750="","*",SP_SUL!K750)</f>
        <v>127.8</v>
      </c>
      <c r="O749" s="142">
        <f>IF(SP_SUL!L750="","*",SP_SUL!L750)</f>
        <v>133</v>
      </c>
      <c r="P749" s="141">
        <f>IF(SP_SUL!O750="","*",SP_SUL!O750)</f>
        <v>0.33333333333333331</v>
      </c>
      <c r="Q749" s="141">
        <f>IF(SP_SUL!P750="","*",SP_SUL!P750)</f>
        <v>8.3333333333333329E-2</v>
      </c>
      <c r="R749" s="143" t="str">
        <f>IF(SP_SUL!Q750="","*",CONCATENATE(SP_SUL!Q750," ",SP_SUL!R750))</f>
        <v>1000 Nº DE DORMENTES</v>
      </c>
      <c r="S749" s="143" t="str">
        <f>IF(SP_SUL!V750="","*",SP_SUL!V750)</f>
        <v xml:space="preserve">Felipe </v>
      </c>
      <c r="T749" s="143" t="str">
        <f>IF(SP_SUL!W750="","*",SP_SUL!W750)</f>
        <v>Descarga de dormentes</v>
      </c>
      <c r="U749" s="136">
        <f ca="1">_xlfn.XLOOKUP(G749&amp;$U$2,BS_CONTROLE[CHAVE],BS_CONTROLE[Quantidade_11],"-")</f>
        <v>1000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IF(SP_SUL!Y751="","*",SP_SUL!Y751)</f>
        <v>OPORTUNIDADE</v>
      </c>
      <c r="B750" s="144" t="str">
        <f>IF(SP_SUL!X751="","*",SP_SUL!X751)</f>
        <v>Oportunidade</v>
      </c>
      <c r="C750" s="144" t="str">
        <f>IF(SP_SUL!Z751="","*",SP_SUL!Z751)</f>
        <v>*</v>
      </c>
      <c r="D750" s="138" t="str">
        <f>IF(SP_SUL!S751="","*",SP_SUL!S751)</f>
        <v>SP SUL</v>
      </c>
      <c r="E750" s="138" t="str">
        <f>IF(SP_SUL!T751="","*",SP_SUL!T751)</f>
        <v>ZKE-ZEV</v>
      </c>
      <c r="F750" s="143">
        <f>IF(SP_SUL!B751="","*",SP_SUL!B751)</f>
        <v>46081</v>
      </c>
      <c r="G750" s="143" t="str">
        <f>IF(SP_SUL!D751="","*",SP_SUL!D751)</f>
        <v>V89</v>
      </c>
      <c r="H750" s="143" t="str">
        <f>IF(SP_SUL!F751="","*",SP_SUL!F751)</f>
        <v>MECANIZAÇÃO - SOCADORA</v>
      </c>
      <c r="I750" s="143" t="str">
        <f>IF(SP_SUL!H751="","*",SP_SUL!H751)</f>
        <v>102ZKW2</v>
      </c>
      <c r="J750" s="143" t="str">
        <f>IF(SP_SUL!I751="","*",SP_SUL!I751)</f>
        <v>ZEM1302</v>
      </c>
      <c r="K750" s="138" t="str">
        <f>IF(SP_SUL!M751="","*",SP_SUL!M751)</f>
        <v>ZEM</v>
      </c>
      <c r="L750" s="138" t="str">
        <f>IF(SP_SUL!N751="","*",SP_SUL!N751)</f>
        <v>ZEM2</v>
      </c>
      <c r="M750" s="139">
        <f>IF(SP_SUL!J751="","*",SP_SUL!J751)</f>
        <v>55</v>
      </c>
      <c r="N750" s="142">
        <f>IF(SP_SUL!K751="","*",SP_SUL!K751)</f>
        <v>134.5</v>
      </c>
      <c r="O750" s="142">
        <f>IF(SP_SUL!L751="","*",SP_SUL!L751)</f>
        <v>135.19999999999999</v>
      </c>
      <c r="P750" s="141">
        <f>IF(SP_SUL!O751="","*",SP_SUL!O751)</f>
        <v>0.375</v>
      </c>
      <c r="Q750" s="141">
        <f>IF(SP_SUL!P751="","*",SP_SUL!P751)</f>
        <v>8.3333333333333329E-2</v>
      </c>
      <c r="R750" s="143" t="str">
        <f>IF(SP_SUL!Q751="","*",CONCATENATE(SP_SUL!Q751," ",SP_SUL!R751))</f>
        <v>480 M</v>
      </c>
      <c r="S750" s="143" t="str">
        <f>IF(SP_SUL!V751="","*",SP_SUL!V751)</f>
        <v>Antonioni</v>
      </c>
      <c r="T750" s="143" t="str">
        <f>IF(SP_SUL!W751="","*",SP_SUL!W751)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e">
        <f>IF(SP_SUL!#REF!="","*",SP_SUL!#REF!)</f>
        <v>#REF!</v>
      </c>
      <c r="B751" s="144" t="e">
        <f>IF(SP_SUL!#REF!="","*",SP_SUL!#REF!)</f>
        <v>#REF!</v>
      </c>
      <c r="C751" s="144" t="e">
        <f>IF(SP_SUL!#REF!="","*",SP_SUL!#REF!)</f>
        <v>#REF!</v>
      </c>
      <c r="D751" s="138" t="e">
        <f>IF(SP_SUL!#REF!="","*",SP_SUL!#REF!)</f>
        <v>#REF!</v>
      </c>
      <c r="E751" s="138" t="e">
        <f>IF(SP_SUL!#REF!="","*",SP_SUL!#REF!)</f>
        <v>#REF!</v>
      </c>
      <c r="F751" s="143" t="e">
        <f>IF(SP_SUL!#REF!="","*",SP_SUL!#REF!)</f>
        <v>#REF!</v>
      </c>
      <c r="G751" s="143" t="e">
        <f>IF(SP_SUL!#REF!="","*",SP_SUL!#REF!)</f>
        <v>#REF!</v>
      </c>
      <c r="H751" s="143" t="e">
        <f>IF(SP_SUL!#REF!="","*",SP_SUL!#REF!)</f>
        <v>#REF!</v>
      </c>
      <c r="I751" s="143" t="e">
        <f>IF(SP_SUL!#REF!="","*",SP_SUL!#REF!)</f>
        <v>#REF!</v>
      </c>
      <c r="J751" s="143" t="e">
        <f>IF(SP_SUL!#REF!="","*",SP_SUL!#REF!)</f>
        <v>#REF!</v>
      </c>
      <c r="K751" s="138" t="e">
        <f>IF(SP_SUL!#REF!="","*",SP_SUL!#REF!)</f>
        <v>#REF!</v>
      </c>
      <c r="L751" s="138" t="e">
        <f>IF(SP_SUL!#REF!="","*",SP_SUL!#REF!)</f>
        <v>#REF!</v>
      </c>
      <c r="M751" s="139" t="e">
        <f>IF(SP_SUL!#REF!="","*",SP_SUL!#REF!)</f>
        <v>#REF!</v>
      </c>
      <c r="N751" s="142" t="e">
        <f>IF(SP_SUL!#REF!="","*",SP_SUL!#REF!)</f>
        <v>#REF!</v>
      </c>
      <c r="O751" s="142" t="e">
        <f>IF(SP_SUL!#REF!="","*",SP_SUL!#REF!)</f>
        <v>#REF!</v>
      </c>
      <c r="P751" s="141" t="e">
        <f>IF(SP_SUL!#REF!="","*",SP_SUL!#REF!)</f>
        <v>#REF!</v>
      </c>
      <c r="Q751" s="141" t="e">
        <f>IF(SP_SUL!#REF!="","*",SP_SUL!#REF!)</f>
        <v>#REF!</v>
      </c>
      <c r="R751" s="143" t="e">
        <f>IF(SP_SUL!#REF!="","*",CONCATENATE(SP_SUL!#REF!," ",SP_SUL!#REF!))</f>
        <v>#REF!</v>
      </c>
      <c r="S751" s="143" t="e">
        <f>IF(SP_SUL!#REF!="","*",SP_SUL!#REF!)</f>
        <v>#REF!</v>
      </c>
      <c r="T751" s="143" t="e">
        <f>IF(SP_SUL!#REF!="","*",SP_SUL!#REF!)</f>
        <v>#REF!</v>
      </c>
      <c r="U751" s="136" t="e">
        <f ca="1">_xlfn.XLOOKUP(G751&amp;$U$2,BS_CONTROLE[CHAVE],BS_CONTROLE[Quantidade_11],"-")</f>
        <v>#REF!</v>
      </c>
      <c r="V751" s="136" t="e">
        <f ca="1">_xlfn.XLOOKUP(G751&amp;$V$2,BS_CONTROLE[CHAVE],BS_CONTROLE[Quantidade_11],"-")</f>
        <v>#REF!</v>
      </c>
      <c r="W751" s="136" t="e">
        <f ca="1">_xlfn.XLOOKUP(G751&amp;$W$2,BS_CONTROLE[CHAVE],BS_CONTROLE[Quantidade_11],"-")</f>
        <v>#REF!</v>
      </c>
    </row>
    <row r="752" spans="1:23" hidden="1">
      <c r="A752" s="144" t="str">
        <f>IF(SP_SUL!Y752="","*",SP_SUL!Y752)</f>
        <v>*</v>
      </c>
      <c r="B752" s="144" t="str">
        <f>IF(SP_SUL!X752="","*",SP_SUL!X752)</f>
        <v>Oportunidade</v>
      </c>
      <c r="C752" s="144" t="str">
        <f>IF(SP_SUL!Z752="","*",SP_SUL!Z752)</f>
        <v>*</v>
      </c>
      <c r="D752" s="138" t="str">
        <f>IF(SP_SUL!S752="","*",SP_SUL!S752)</f>
        <v>SP SUL</v>
      </c>
      <c r="E752" s="138" t="str">
        <f>IF(SP_SUL!T752="","*",SP_SUL!T752)</f>
        <v>ZKE-ZEV</v>
      </c>
      <c r="F752" s="143">
        <f>IF(SP_SUL!B752="","*",SP_SUL!B752)</f>
        <v>46081</v>
      </c>
      <c r="G752" s="143" t="str">
        <f>IF(SP_SUL!D752="","*",SP_SUL!D752)</f>
        <v>MOD ZRB</v>
      </c>
      <c r="H752" s="143" t="str">
        <f>IF(SP_SUL!F752="","*",SP_SUL!F752)</f>
        <v>BLOCO</v>
      </c>
      <c r="I752" s="143" t="str">
        <f>IF(SP_SUL!H752="","*",SP_SUL!H752)</f>
        <v>-</v>
      </c>
      <c r="J752" s="143" t="str">
        <f>IF(SP_SUL!I752="","*",SP_SUL!I752)</f>
        <v>-</v>
      </c>
      <c r="K752" s="138" t="str">
        <f>IF(SP_SUL!M752="","*",SP_SUL!M752)</f>
        <v>ZEJ-ZRB</v>
      </c>
      <c r="L752" s="138" t="str">
        <f>IF(SP_SUL!N752="","*",SP_SUL!N752)</f>
        <v>ZEJZRB</v>
      </c>
      <c r="M752" s="139">
        <f>IF(SP_SUL!J752="","*",SP_SUL!J752)</f>
        <v>55</v>
      </c>
      <c r="N752" s="142">
        <f>IF(SP_SUL!K752="","*",SP_SUL!K752)</f>
        <v>145.9</v>
      </c>
      <c r="O752" s="142">
        <f>IF(SP_SUL!L752="","*",SP_SUL!L752)</f>
        <v>152</v>
      </c>
      <c r="P752" s="141">
        <f>IF(SP_SUL!O752="","*",SP_SUL!O752)</f>
        <v>0.33333333333333331</v>
      </c>
      <c r="Q752" s="141">
        <f>IF(SP_SUL!P752="","*",SP_SUL!P752)</f>
        <v>0.33333333333333331</v>
      </c>
      <c r="R752" s="143" t="str">
        <f>IF(SP_SUL!Q752="","*",CONCATENATE(SP_SUL!Q752," ",SP_SUL!R752))</f>
        <v>1 BINÁRIO</v>
      </c>
      <c r="S752" s="143" t="str">
        <f>IF(SP_SUL!V752="","*",SP_SUL!V752)</f>
        <v>Alisson 41 8840-1785</v>
      </c>
      <c r="T752" s="143" t="str">
        <f>IF(SP_SUL!W752="","*",SP_SUL!W752)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1</v>
      </c>
      <c r="V752" s="136">
        <f ca="1">_xlfn.XLOOKUP(G752&amp;$V$2,BS_CONTROLE[CHAVE],BS_CONTROLE[Quantidade_11],"-")</f>
        <v>0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IF(SP_SUL!Y753="","*",SP_SUL!Y753)</f>
        <v>*</v>
      </c>
      <c r="B753" s="144" t="str">
        <f>IF(SP_SUL!X753="","*",SP_SUL!X753)</f>
        <v>Oportunidade</v>
      </c>
      <c r="C753" s="144" t="str">
        <f>IF(SP_SUL!Z753="","*",SP_SUL!Z753)</f>
        <v>*</v>
      </c>
      <c r="D753" s="138" t="str">
        <f>IF(SP_SUL!S753="","*",SP_SUL!S753)</f>
        <v>SP SUL</v>
      </c>
      <c r="E753" s="138" t="str">
        <f>IF(SP_SUL!T753="","*",SP_SUL!T753)</f>
        <v>ZKE-ZEV</v>
      </c>
      <c r="F753" s="143">
        <f>IF(SP_SUL!B753="","*",SP_SUL!B753)</f>
        <v>46081</v>
      </c>
      <c r="G753" s="143" t="str">
        <f>IF(SP_SUL!D753="","*",SP_SUL!D753)</f>
        <v>W96</v>
      </c>
      <c r="H753" s="143" t="str">
        <f>IF(SP_SUL!F753="","*",SP_SUL!F753)</f>
        <v>MODERNIZAÇÃO - DORMENTE - DESCARGA</v>
      </c>
      <c r="I753" s="143" t="str">
        <f>IF(SP_SUL!H753="","*",SP_SUL!H753)</f>
        <v>ZEM1</v>
      </c>
      <c r="J753" s="143" t="str">
        <f>IF(SP_SUL!I753="","*",SP_SUL!I753)</f>
        <v>ZEM-1</v>
      </c>
      <c r="K753" s="138" t="str">
        <f>IF(SP_SUL!M753="","*",SP_SUL!M753)</f>
        <v>ZEJ-ZRB</v>
      </c>
      <c r="L753" s="138">
        <f>IF(SP_SUL!N753="","*",SP_SUL!N753)</f>
        <v>1501492</v>
      </c>
      <c r="M753" s="139">
        <f>IF(SP_SUL!J753="","*",SP_SUL!J753)</f>
        <v>55</v>
      </c>
      <c r="N753" s="142">
        <f>IF(SP_SUL!K753="","*",SP_SUL!K753)</f>
        <v>150</v>
      </c>
      <c r="O753" s="142" t="str">
        <f>IF(SP_SUL!L753="","*",SP_SUL!L753)</f>
        <v>-</v>
      </c>
      <c r="P753" s="141">
        <f>IF(SP_SUL!O753="","*",SP_SUL!O753)</f>
        <v>0.29166666666666669</v>
      </c>
      <c r="Q753" s="141">
        <f>IF(SP_SUL!P753="","*",SP_SUL!P753)</f>
        <v>6.9444444444444447E-4</v>
      </c>
      <c r="R753" s="143" t="str">
        <f>IF(SP_SUL!Q753="","*",CONCATENATE(SP_SUL!Q753," ",SP_SUL!R753))</f>
        <v>2000 Nº DE DORMENTES</v>
      </c>
      <c r="S753" s="143" t="str">
        <f>IF(SP_SUL!V753="","*",SP_SUL!V753)</f>
        <v>Alisson 41 8840-1785</v>
      </c>
      <c r="T753" s="143" t="str">
        <f>IF(SP_SUL!W753="","*",SP_SUL!W753)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1554</v>
      </c>
      <c r="V753" s="136">
        <f ca="1">_xlfn.XLOOKUP(G753&amp;$V$2,BS_CONTROLE[CHAVE],BS_CONTROLE[Quantidade_11],"-")</f>
        <v>0</v>
      </c>
      <c r="W753" s="136" t="str">
        <f ca="1">_xlfn.XLOOKUP(G753&amp;$W$2,BS_CONTROLE[CHAVE],BS_CONTROLE[Quantidade_11],"-")</f>
        <v>-</v>
      </c>
    </row>
    <row r="754" spans="1:23" hidden="1">
      <c r="A754" s="144" t="e">
        <f>IF(SP_SUL!#REF!="","*",SP_SUL!#REF!)</f>
        <v>#REF!</v>
      </c>
      <c r="B754" s="144" t="e">
        <f>IF(SP_SUL!#REF!="","*",SP_SUL!#REF!)</f>
        <v>#REF!</v>
      </c>
      <c r="C754" s="144" t="e">
        <f>IF(SP_SUL!#REF!="","*",SP_SUL!#REF!)</f>
        <v>#REF!</v>
      </c>
      <c r="D754" s="138" t="e">
        <f>IF(SP_SUL!#REF!="","*",SP_SUL!#REF!)</f>
        <v>#REF!</v>
      </c>
      <c r="E754" s="138" t="e">
        <f>IF(SP_SUL!#REF!="","*",SP_SUL!#REF!)</f>
        <v>#REF!</v>
      </c>
      <c r="F754" s="143" t="e">
        <f>IF(SP_SUL!#REF!="","*",SP_SUL!#REF!)</f>
        <v>#REF!</v>
      </c>
      <c r="G754" s="143" t="e">
        <f>IF(SP_SUL!#REF!="","*",SP_SUL!#REF!)</f>
        <v>#REF!</v>
      </c>
      <c r="H754" s="143" t="e">
        <f>IF(SP_SUL!#REF!="","*",SP_SUL!#REF!)</f>
        <v>#REF!</v>
      </c>
      <c r="I754" s="143" t="e">
        <f>IF(SP_SUL!#REF!="","*",SP_SUL!#REF!)</f>
        <v>#REF!</v>
      </c>
      <c r="J754" s="143" t="e">
        <f>IF(SP_SUL!#REF!="","*",SP_SUL!#REF!)</f>
        <v>#REF!</v>
      </c>
      <c r="K754" s="138" t="e">
        <f>IF(SP_SUL!#REF!="","*",SP_SUL!#REF!)</f>
        <v>#REF!</v>
      </c>
      <c r="L754" s="138" t="e">
        <f>IF(SP_SUL!#REF!="","*",SP_SUL!#REF!)</f>
        <v>#REF!</v>
      </c>
      <c r="M754" s="139" t="e">
        <f>IF(SP_SUL!#REF!="","*",SP_SUL!#REF!)</f>
        <v>#REF!</v>
      </c>
      <c r="N754" s="142" t="e">
        <f>IF(SP_SUL!#REF!="","*",SP_SUL!#REF!)</f>
        <v>#REF!</v>
      </c>
      <c r="O754" s="142" t="e">
        <f>IF(SP_SUL!#REF!="","*",SP_SUL!#REF!)</f>
        <v>#REF!</v>
      </c>
      <c r="P754" s="141" t="e">
        <f>IF(SP_SUL!#REF!="","*",SP_SUL!#REF!)</f>
        <v>#REF!</v>
      </c>
      <c r="Q754" s="141" t="e">
        <f>IF(SP_SUL!#REF!="","*",SP_SUL!#REF!)</f>
        <v>#REF!</v>
      </c>
      <c r="R754" s="143" t="e">
        <f>IF(SP_SUL!#REF!="","*",CONCATENATE(SP_SUL!#REF!," ",SP_SUL!#REF!))</f>
        <v>#REF!</v>
      </c>
      <c r="S754" s="143" t="e">
        <f>IF(SP_SUL!#REF!="","*",SP_SUL!#REF!)</f>
        <v>#REF!</v>
      </c>
      <c r="T754" s="143" t="e">
        <f>IF(SP_SUL!#REF!="","*",SP_SUL!#REF!)</f>
        <v>#REF!</v>
      </c>
      <c r="U754" s="136" t="e">
        <f ca="1">_xlfn.XLOOKUP(G754&amp;$U$2,BS_CONTROLE[CHAVE],BS_CONTROLE[Quantidade_11],"-")</f>
        <v>#REF!</v>
      </c>
      <c r="V754" s="136" t="e">
        <f ca="1">_xlfn.XLOOKUP(G754&amp;$V$2,BS_CONTROLE[CHAVE],BS_CONTROLE[Quantidade_11],"-")</f>
        <v>#REF!</v>
      </c>
      <c r="W754" s="136" t="e">
        <f ca="1">_xlfn.XLOOKUP(G754&amp;$W$2,BS_CONTROLE[CHAVE],BS_CONTROLE[Quantidade_11],"-")</f>
        <v>#REF!</v>
      </c>
    </row>
    <row r="755" spans="1:23" hidden="1">
      <c r="A755" s="144" t="str">
        <f>IF(SP_SUL!Y754="","*",SP_SUL!Y754)</f>
        <v>*</v>
      </c>
      <c r="B755" s="144" t="str">
        <f>IF(SP_SUL!X754="","*",SP_SUL!X754)</f>
        <v>Oportunidade</v>
      </c>
      <c r="C755" s="144" t="str">
        <f>IF(SP_SUL!Z754="","*",SP_SUL!Z754)</f>
        <v>*</v>
      </c>
      <c r="D755" s="138" t="str">
        <f>IF(SP_SUL!S754="","*",SP_SUL!S754)</f>
        <v>SP SUL</v>
      </c>
      <c r="E755" s="138" t="str">
        <f>IF(SP_SUL!T754="","*",SP_SUL!T754)</f>
        <v>ZKE-ZEV</v>
      </c>
      <c r="F755" s="143">
        <f>IF(SP_SUL!B754="","*",SP_SUL!B754)</f>
        <v>46081</v>
      </c>
      <c r="G755" s="143" t="str">
        <f>IF(SP_SUL!D754="","*",SP_SUL!D754)</f>
        <v>MATEUS (TP-809)</v>
      </c>
      <c r="H755" s="143" t="str">
        <f>IF(SP_SUL!F754="","*",SP_SUL!F754)</f>
        <v>MODERNIZAÇÃO - SOLDA</v>
      </c>
      <c r="I755" s="143" t="str">
        <f>IF(SP_SUL!H754="","*",SP_SUL!H754)</f>
        <v>-</v>
      </c>
      <c r="J755" s="143" t="str">
        <f>IF(SP_SUL!I754="","*",SP_SUL!I754)</f>
        <v>-</v>
      </c>
      <c r="K755" s="138" t="str">
        <f>IF(SP_SUL!M754="","*",SP_SUL!M754)</f>
        <v>ZEJ-ZRB</v>
      </c>
      <c r="L755" s="138" t="str">
        <f>IF(SP_SUL!N754="","*",SP_SUL!N754)</f>
        <v>ZRB1501</v>
      </c>
      <c r="M755" s="139">
        <f>IF(SP_SUL!J754="","*",SP_SUL!J754)</f>
        <v>48</v>
      </c>
      <c r="N755" s="142">
        <f>IF(SP_SUL!K754="","*",SP_SUL!K754)</f>
        <v>151.80000000000001</v>
      </c>
      <c r="O755" s="142" t="str">
        <f>IF(SP_SUL!L754="","*",SP_SUL!L754)</f>
        <v>-</v>
      </c>
      <c r="P755" s="141">
        <f>IF(SP_SUL!O754="","*",SP_SUL!O754)</f>
        <v>0.35416666666666669</v>
      </c>
      <c r="Q755" s="141">
        <f>IF(SP_SUL!P754="","*",SP_SUL!P754)</f>
        <v>6.9444444444444448E-2</v>
      </c>
      <c r="R755" s="143" t="str">
        <f>IF(SP_SUL!Q754="","*",CONCATENATE(SP_SUL!Q754," ",SP_SUL!R754))</f>
        <v>1 Nº DE SOLDA</v>
      </c>
      <c r="S755" s="143" t="str">
        <f>IF(SP_SUL!V754="","*",SP_SUL!V754)</f>
        <v>Alisson</v>
      </c>
      <c r="T755" s="143" t="str">
        <f>IF(SP_SUL!W754="","*",SP_SUL!W754)</f>
        <v xml:space="preserve">Execução de solda - Condicionado a temperatura </v>
      </c>
      <c r="U755" s="136">
        <f ca="1">_xlfn.XLOOKUP(G755&amp;$U$2,BS_CONTROLE[CHAVE],BS_CONTROLE[Quantidade_11],"-")</f>
        <v>1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IF(SP_SUL!Y755="","*",SP_SUL!Y755)</f>
        <v>*</v>
      </c>
      <c r="B756" s="144" t="str">
        <f>IF(SP_SUL!X755="","*",SP_SUL!X755)</f>
        <v>Oportunidade</v>
      </c>
      <c r="C756" s="144" t="str">
        <f>IF(SP_SUL!Z755="","*",SP_SUL!Z755)</f>
        <v>*</v>
      </c>
      <c r="D756" s="138" t="str">
        <f>IF(SP_SUL!S755="","*",SP_SUL!S755)</f>
        <v>SP SUL</v>
      </c>
      <c r="E756" s="138" t="str">
        <f>IF(SP_SUL!T755="","*",SP_SUL!T755)</f>
        <v>ZKE-ZEV</v>
      </c>
      <c r="F756" s="143">
        <f>IF(SP_SUL!B755="","*",SP_SUL!B755)</f>
        <v>46081</v>
      </c>
      <c r="G756" s="143" t="str">
        <f>IF(SP_SUL!D755="","*",SP_SUL!D755)</f>
        <v>WALTER (TP-810)</v>
      </c>
      <c r="H756" s="143" t="str">
        <f>IF(SP_SUL!F755="","*",SP_SUL!F755)</f>
        <v>MODERNIZAÇÃO - SOLDA</v>
      </c>
      <c r="I756" s="143" t="str">
        <f>IF(SP_SUL!H755="","*",SP_SUL!H755)</f>
        <v>-</v>
      </c>
      <c r="J756" s="143" t="str">
        <f>IF(SP_SUL!I755="","*",SP_SUL!I755)</f>
        <v>-</v>
      </c>
      <c r="K756" s="138" t="str">
        <f>IF(SP_SUL!M755="","*",SP_SUL!M755)</f>
        <v>ZEJ-ZRB</v>
      </c>
      <c r="L756" s="138" t="str">
        <f>IF(SP_SUL!N755="","*",SP_SUL!N755)</f>
        <v>ZRB1501</v>
      </c>
      <c r="M756" s="139">
        <f>IF(SP_SUL!J755="","*",SP_SUL!J755)</f>
        <v>48</v>
      </c>
      <c r="N756" s="142">
        <f>IF(SP_SUL!K755="","*",SP_SUL!K755)</f>
        <v>151.19999999999999</v>
      </c>
      <c r="O756" s="142" t="str">
        <f>IF(SP_SUL!L755="","*",SP_SUL!L755)</f>
        <v>-</v>
      </c>
      <c r="P756" s="141">
        <f>IF(SP_SUL!O755="","*",SP_SUL!O755)</f>
        <v>0.35416666666666669</v>
      </c>
      <c r="Q756" s="141">
        <f>IF(SP_SUL!P755="","*",SP_SUL!P755)</f>
        <v>6.9444444444444448E-2</v>
      </c>
      <c r="R756" s="143" t="str">
        <f>IF(SP_SUL!Q755="","*",CONCATENATE(SP_SUL!Q755," ",SP_SUL!R755))</f>
        <v>1 Nº DE SOLDA</v>
      </c>
      <c r="S756" s="143" t="str">
        <f>IF(SP_SUL!V755="","*",SP_SUL!V755)</f>
        <v>Alisson</v>
      </c>
      <c r="T756" s="143" t="str">
        <f>IF(SP_SUL!W755="","*",SP_SUL!W755)</f>
        <v xml:space="preserve">Execução de solda - Condicionado a temperatura </v>
      </c>
      <c r="U756" s="136">
        <f ca="1">_xlfn.XLOOKUP(G756&amp;$U$2,BS_CONTROLE[CHAVE],BS_CONTROLE[Quantidade_11],"-")</f>
        <v>1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IF(SP_SUL!Y756="","*",SP_SUL!Y756)</f>
        <v>*</v>
      </c>
      <c r="B757" s="144" t="str">
        <f>IF(SP_SUL!X756="","*",SP_SUL!X756)</f>
        <v>Oportunidade</v>
      </c>
      <c r="C757" s="144" t="str">
        <f>IF(SP_SUL!Z756="","*",SP_SUL!Z756)</f>
        <v>*</v>
      </c>
      <c r="D757" s="138" t="str">
        <f>IF(SP_SUL!S756="","*",SP_SUL!S756)</f>
        <v>SP SUL</v>
      </c>
      <c r="E757" s="138" t="str">
        <f>IF(SP_SUL!T756="","*",SP_SUL!T756)</f>
        <v>ZKE-ZEV</v>
      </c>
      <c r="F757" s="143">
        <f>IF(SP_SUL!B756="","*",SP_SUL!B756)</f>
        <v>46081</v>
      </c>
      <c r="G757" s="143" t="str">
        <f>IF(SP_SUL!D756="","*",SP_SUL!D756)</f>
        <v>ADENISON (TP-810)</v>
      </c>
      <c r="H757" s="143" t="str">
        <f>IF(SP_SUL!F756="","*",SP_SUL!F756)</f>
        <v>MODERNIZAÇÃO - SOLDA</v>
      </c>
      <c r="I757" s="143" t="str">
        <f>IF(SP_SUL!H756="","*",SP_SUL!H756)</f>
        <v>-</v>
      </c>
      <c r="J757" s="143" t="str">
        <f>IF(SP_SUL!I756="","*",SP_SUL!I756)</f>
        <v>-</v>
      </c>
      <c r="K757" s="138" t="str">
        <f>IF(SP_SUL!M756="","*",SP_SUL!M756)</f>
        <v>ZEJ</v>
      </c>
      <c r="L757" s="138" t="str">
        <f>IF(SP_SUL!N756="","*",SP_SUL!N756)</f>
        <v>ZEJ1</v>
      </c>
      <c r="M757" s="139">
        <f>IF(SP_SUL!J756="","*",SP_SUL!J756)</f>
        <v>48</v>
      </c>
      <c r="N757" s="142">
        <f>IF(SP_SUL!K756="","*",SP_SUL!K756)</f>
        <v>146.80000000000001</v>
      </c>
      <c r="O757" s="142" t="str">
        <f>IF(SP_SUL!L756="","*",SP_SUL!L756)</f>
        <v>-</v>
      </c>
      <c r="P757" s="141">
        <f>IF(SP_SUL!O756="","*",SP_SUL!O756)</f>
        <v>0.35416666666666669</v>
      </c>
      <c r="Q757" s="141">
        <f>IF(SP_SUL!P756="","*",SP_SUL!P756)</f>
        <v>6.9444444444444448E-2</v>
      </c>
      <c r="R757" s="143" t="str">
        <f>IF(SP_SUL!Q756="","*",CONCATENATE(SP_SUL!Q756," ",SP_SUL!R756))</f>
        <v>1 Nº DE SOLDA</v>
      </c>
      <c r="S757" s="143" t="str">
        <f>IF(SP_SUL!V756="","*",SP_SUL!V756)</f>
        <v>Alisson</v>
      </c>
      <c r="T757" s="143" t="str">
        <f>IF(SP_SUL!W756="","*",SP_SUL!W756)</f>
        <v xml:space="preserve">Execução de solda - Condicionado a temperatura </v>
      </c>
      <c r="U757" s="136">
        <f ca="1">_xlfn.XLOOKUP(G757&amp;$U$2,BS_CONTROLE[CHAVE],BS_CONTROLE[Quantidade_11],"-")</f>
        <v>1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IF(SP_SUL!Y757="","*",SP_SUL!Y757)</f>
        <v>OPORTUNIDADE</v>
      </c>
      <c r="B758" s="144" t="str">
        <f>IF(SP_SUL!X757="","*",SP_SUL!X757)</f>
        <v>Contrato</v>
      </c>
      <c r="C758" s="144" t="str">
        <f>IF(SP_SUL!Z757="","*",SP_SUL!Z757)</f>
        <v>*</v>
      </c>
      <c r="D758" s="138" t="str">
        <f>IF(SP_SUL!S757="","*",SP_SUL!S757)</f>
        <v>SP SUL</v>
      </c>
      <c r="E758" s="138" t="str">
        <f>IF(SP_SUL!T757="","*",SP_SUL!T757)</f>
        <v>ZEV-ZPT</v>
      </c>
      <c r="F758" s="143">
        <f>IF(SP_SUL!B757="","*",SP_SUL!B757)</f>
        <v>46081</v>
      </c>
      <c r="G758" s="143" t="str">
        <f>IF(SP_SUL!D757="","*",SP_SUL!D757)</f>
        <v>W61</v>
      </c>
      <c r="H758" s="143" t="str">
        <f>IF(SP_SUL!F757="","*",SP_SUL!F757)</f>
        <v>DESLOCAMENTO</v>
      </c>
      <c r="I758" s="143" t="str">
        <f>IF(SP_SUL!H757="","*",SP_SUL!H757)</f>
        <v>K67ZEV2</v>
      </c>
      <c r="J758" s="143" t="str">
        <f>IF(SP_SUL!I757="","*",SP_SUL!I757)</f>
        <v>K67ZEV2</v>
      </c>
      <c r="K758" s="138" t="str">
        <f>IF(SP_SUL!M757="","*",SP_SUL!M757)</f>
        <v>ZXW-ZGP</v>
      </c>
      <c r="L758" s="138" t="str">
        <f>IF(SP_SUL!N757="","*",SP_SUL!N757)</f>
        <v>K84ZXW2</v>
      </c>
      <c r="M758" s="139">
        <f>IF(SP_SUL!J757="","*",SP_SUL!J757)</f>
        <v>92</v>
      </c>
      <c r="N758" s="142">
        <f>IF(SP_SUL!K757="","*",SP_SUL!K757)</f>
        <v>83.7</v>
      </c>
      <c r="O758" s="142" t="str">
        <f>IF(SP_SUL!L757="","*",SP_SUL!L757)</f>
        <v>-</v>
      </c>
      <c r="P758" s="141">
        <f>IF(SP_SUL!O757="","*",SP_SUL!O757)</f>
        <v>0.33333333333333331</v>
      </c>
      <c r="Q758" s="141">
        <f>IF(SP_SUL!P757="","*",SP_SUL!P757)</f>
        <v>4.1666666666666664E-2</v>
      </c>
      <c r="R758" s="143" t="str">
        <f>IF(SP_SUL!Q757="","*",CONCATENATE(SP_SUL!Q757," ",SP_SUL!R757))</f>
        <v>1 BINÁRIO</v>
      </c>
      <c r="S758" s="143" t="str">
        <f>IF(SP_SUL!V757="","*",SP_SUL!V757)</f>
        <v>Moises</v>
      </c>
      <c r="T758" s="143" t="str">
        <f>IF(SP_SUL!W757="","*",SP_SUL!W757)</f>
        <v>Deslocamento das turmas (Gira no travessão do km86)</v>
      </c>
      <c r="U758" s="136">
        <f ca="1">_xlfn.XLOOKUP(G758&amp;$U$2,BS_CONTROLE[CHAVE],BS_CONTROLE[Quantidade_11],"-")</f>
        <v>1</v>
      </c>
      <c r="V758" s="136">
        <f ca="1">_xlfn.XLOOKUP(G758&amp;$V$2,BS_CONTROLE[CHAVE],BS_CONTROLE[Quantidade_11],"-")</f>
        <v>1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IF(SP_SUL!Y758="","*",SP_SUL!Y758)</f>
        <v>OPORTUNIDADE</v>
      </c>
      <c r="B759" s="144" t="str">
        <f>IF(SP_SUL!X758="","*",SP_SUL!X758)</f>
        <v>Contrato</v>
      </c>
      <c r="C759" s="144" t="str">
        <f>IF(SP_SUL!Z758="","*",SP_SUL!Z758)</f>
        <v>*</v>
      </c>
      <c r="D759" s="138" t="str">
        <f>IF(SP_SUL!S758="","*",SP_SUL!S758)</f>
        <v>SP SUL</v>
      </c>
      <c r="E759" s="138" t="str">
        <f>IF(SP_SUL!T758="","*",SP_SUL!T758)</f>
        <v>ZEV-ZPT</v>
      </c>
      <c r="F759" s="143">
        <f>IF(SP_SUL!B758="","*",SP_SUL!B758)</f>
        <v>46081</v>
      </c>
      <c r="G759" s="143" t="str">
        <f>IF(SP_SUL!D758="","*",SP_SUL!D758)</f>
        <v>W62</v>
      </c>
      <c r="H759" s="143" t="str">
        <f>IF(SP_SUL!F758="","*",SP_SUL!F758)</f>
        <v>DESLOCAMENTO</v>
      </c>
      <c r="I759" s="143" t="str">
        <f>IF(SP_SUL!H758="","*",SP_SUL!H758)</f>
        <v>ZPT1051</v>
      </c>
      <c r="J759" s="143" t="str">
        <f>IF(SP_SUL!I758="","*",SP_SUL!I758)</f>
        <v>ZPTZDR</v>
      </c>
      <c r="K759" s="138" t="str">
        <f>IF(SP_SUL!M758="","*",SP_SUL!M758)</f>
        <v>ZXW-ZGP</v>
      </c>
      <c r="L759" s="138" t="str">
        <f>IF(SP_SUL!N758="","*",SP_SUL!N758)</f>
        <v>K84ZXW2</v>
      </c>
      <c r="M759" s="139">
        <f>IF(SP_SUL!J758="","*",SP_SUL!J758)</f>
        <v>92</v>
      </c>
      <c r="N759" s="142">
        <f>IF(SP_SUL!K758="","*",SP_SUL!K758)</f>
        <v>83.7</v>
      </c>
      <c r="O759" s="142" t="str">
        <f>IF(SP_SUL!L758="","*",SP_SUL!L758)</f>
        <v>-</v>
      </c>
      <c r="P759" s="141">
        <f>IF(SP_SUL!O758="","*",SP_SUL!O758)</f>
        <v>0.32291666666666669</v>
      </c>
      <c r="Q759" s="141">
        <f>IF(SP_SUL!P758="","*",SP_SUL!P758)</f>
        <v>4.1666666666666664E-2</v>
      </c>
      <c r="R759" s="143" t="str">
        <f>IF(SP_SUL!Q758="","*",CONCATENATE(SP_SUL!Q758," ",SP_SUL!R758))</f>
        <v>1 BINÁRIO</v>
      </c>
      <c r="S759" s="143" t="str">
        <f>IF(SP_SUL!V758="","*",SP_SUL!V758)</f>
        <v xml:space="preserve">Moises </v>
      </c>
      <c r="T759" s="143" t="str">
        <f>IF(SP_SUL!W758="","*",SP_SUL!W758)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>
        <f ca="1">_xlfn.XLOOKUP(G759&amp;$W$2,BS_CONTROLE[CHAVE],BS_CONTROLE[Quantidade_11],"-")</f>
        <v>1</v>
      </c>
    </row>
    <row r="760" spans="1:23" hidden="1">
      <c r="A760" s="144" t="str">
        <f>IF(SP_SUL!Y759="","*",SP_SUL!Y759)</f>
        <v>OPORTUNIDADE</v>
      </c>
      <c r="B760" s="144" t="str">
        <f>IF(SP_SUL!X759="","*",SP_SUL!X759)</f>
        <v>Oportunidade</v>
      </c>
      <c r="C760" s="144" t="str">
        <f>IF(SP_SUL!Z759="","*",SP_SUL!Z759)</f>
        <v>*</v>
      </c>
      <c r="D760" s="138" t="str">
        <f>IF(SP_SUL!S759="","*",SP_SUL!S759)</f>
        <v>SP SUL</v>
      </c>
      <c r="E760" s="138" t="str">
        <f>IF(SP_SUL!T759="","*",SP_SUL!T759)</f>
        <v>ZEV-ZPT</v>
      </c>
      <c r="F760" s="143">
        <f>IF(SP_SUL!B759="","*",SP_SUL!B759)</f>
        <v>46081</v>
      </c>
      <c r="G760" s="143" t="str">
        <f>IF(SP_SUL!D759="","*",SP_SUL!D759)</f>
        <v>ANTONI  (TP-720)</v>
      </c>
      <c r="H760" s="143" t="str">
        <f>IF(SP_SUL!F759="","*",SP_SUL!F759)</f>
        <v>PDM - SUBSTITUIÇÃO - TRILHO</v>
      </c>
      <c r="I760" s="143" t="str">
        <f>IF(SP_SUL!H759="","*",SP_SUL!H759)</f>
        <v>-</v>
      </c>
      <c r="J760" s="143" t="str">
        <f>IF(SP_SUL!I759="","*",SP_SUL!I759)</f>
        <v>-</v>
      </c>
      <c r="K760" s="138" t="str">
        <f>IF(SP_SUL!M759="","*",SP_SUL!M759)</f>
        <v>ZXW-ZGP</v>
      </c>
      <c r="L760" s="138" t="str">
        <f>IF(SP_SUL!N759="","*",SP_SUL!N759)</f>
        <v>K89ZES2</v>
      </c>
      <c r="M760" s="139">
        <f>IF(SP_SUL!J759="","*",SP_SUL!J759)</f>
        <v>92</v>
      </c>
      <c r="N760" s="142">
        <f>IF(SP_SUL!K759="","*",SP_SUL!K759)</f>
        <v>87</v>
      </c>
      <c r="O760" s="142" t="str">
        <f>IF(SP_SUL!L759="","*",SP_SUL!L759)</f>
        <v>-</v>
      </c>
      <c r="P760" s="141">
        <f>IF(SP_SUL!O759="","*",SP_SUL!O759)</f>
        <v>0.41666666666666669</v>
      </c>
      <c r="Q760" s="141">
        <f>IF(SP_SUL!P759="","*",SP_SUL!P759)</f>
        <v>0.25</v>
      </c>
      <c r="R760" s="143" t="str">
        <f>IF(SP_SUL!Q759="","*",CONCATENATE(SP_SUL!Q759," ",SP_SUL!R759))</f>
        <v>520 M</v>
      </c>
      <c r="S760" s="143" t="str">
        <f>IF(SP_SUL!V759="","*",SP_SUL!V759)</f>
        <v>Moises 41 8425-5683</v>
      </c>
      <c r="T760" s="143" t="str">
        <f>IF(SP_SUL!W759="","*",SP_SUL!W759)</f>
        <v>PDM - Substituição de trilho  (Obs: Equipe embarcado no W62)</v>
      </c>
      <c r="U760" s="136">
        <f ca="1">_xlfn.XLOOKUP(G760&amp;$U$2,BS_CONTROLE[CHAVE],BS_CONTROLE[Quantidade_11],"-")</f>
        <v>280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IF(SP_SUL!Y760="","*",SP_SUL!Y760)</f>
        <v>OPORTUNIDADE</v>
      </c>
      <c r="B761" s="144" t="str">
        <f>IF(SP_SUL!X760="","*",SP_SUL!X760)</f>
        <v>Oportunidade</v>
      </c>
      <c r="C761" s="144" t="str">
        <f>IF(SP_SUL!Z760="","*",SP_SUL!Z760)</f>
        <v>*</v>
      </c>
      <c r="D761" s="138" t="str">
        <f>IF(SP_SUL!S760="","*",SP_SUL!S760)</f>
        <v>SP SUL</v>
      </c>
      <c r="E761" s="138" t="str">
        <f>IF(SP_SUL!T760="","*",SP_SUL!T760)</f>
        <v>ZEV-ZPT</v>
      </c>
      <c r="F761" s="143">
        <f>IF(SP_SUL!B760="","*",SP_SUL!B760)</f>
        <v>46081</v>
      </c>
      <c r="G761" s="143" t="str">
        <f>IF(SP_SUL!D760="","*",SP_SUL!D760)</f>
        <v>CARLOS (TP-722)</v>
      </c>
      <c r="H761" s="143" t="str">
        <f>IF(SP_SUL!F760="","*",SP_SUL!F760)</f>
        <v>PDM - SUBSTITUIÇÃO - TRILHO</v>
      </c>
      <c r="I761" s="143" t="str">
        <f>IF(SP_SUL!H760="","*",SP_SUL!H760)</f>
        <v>-</v>
      </c>
      <c r="J761" s="143" t="str">
        <f>IF(SP_SUL!I760="","*",SP_SUL!I760)</f>
        <v>-</v>
      </c>
      <c r="K761" s="138" t="str">
        <f>IF(SP_SUL!M760="","*",SP_SUL!M760)</f>
        <v>ZXW-ZGP</v>
      </c>
      <c r="L761" s="138" t="str">
        <f>IF(SP_SUL!N760="","*",SP_SUL!N760)</f>
        <v>K89ZES2</v>
      </c>
      <c r="M761" s="139">
        <f>IF(SP_SUL!J760="","*",SP_SUL!J760)</f>
        <v>92</v>
      </c>
      <c r="N761" s="142">
        <f>IF(SP_SUL!K760="","*",SP_SUL!K760)</f>
        <v>87</v>
      </c>
      <c r="O761" s="142" t="str">
        <f>IF(SP_SUL!L760="","*",SP_SUL!L760)</f>
        <v>-</v>
      </c>
      <c r="P761" s="141">
        <f>IF(SP_SUL!O760="","*",SP_SUL!O760)</f>
        <v>0.41666666666666669</v>
      </c>
      <c r="Q761" s="141">
        <f>IF(SP_SUL!P760="","*",SP_SUL!P760)</f>
        <v>0.25</v>
      </c>
      <c r="R761" s="143" t="str">
        <f>IF(SP_SUL!Q760="","*",CONCATENATE(SP_SUL!Q760," ",SP_SUL!R760))</f>
        <v>520 M</v>
      </c>
      <c r="S761" s="143" t="str">
        <f>IF(SP_SUL!V760="","*",SP_SUL!V760)</f>
        <v xml:space="preserve">Moises </v>
      </c>
      <c r="T761" s="143" t="str">
        <f>IF(SP_SUL!W760="","*",SP_SUL!W760)</f>
        <v>PDM - Substituição de trilho  (Obs: Equipe embarcado no W62)</v>
      </c>
      <c r="U761" s="136">
        <f ca="1">_xlfn.XLOOKUP(G761&amp;$U$2,BS_CONTROLE[CHAVE],BS_CONTROLE[Quantidade_11],"-")</f>
        <v>280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IF(SP_SUL!Y761="","*",SP_SUL!Y761)</f>
        <v>OPORTUNIDADE</v>
      </c>
      <c r="B762" s="144" t="str">
        <f>IF(SP_SUL!X761="","*",SP_SUL!X761)</f>
        <v>Oportunidade</v>
      </c>
      <c r="C762" s="144" t="str">
        <f>IF(SP_SUL!Z761="","*",SP_SUL!Z761)</f>
        <v>*</v>
      </c>
      <c r="D762" s="138" t="str">
        <f>IF(SP_SUL!S761="","*",SP_SUL!S761)</f>
        <v>SP SUL</v>
      </c>
      <c r="E762" s="138" t="str">
        <f>IF(SP_SUL!T761="","*",SP_SUL!T761)</f>
        <v>ZEV-ZPT</v>
      </c>
      <c r="F762" s="143">
        <f>IF(SP_SUL!B761="","*",SP_SUL!B761)</f>
        <v>46081</v>
      </c>
      <c r="G762" s="143" t="str">
        <f>IF(SP_SUL!D761="","*",SP_SUL!D761)</f>
        <v>LEANDRO (TP-727)</v>
      </c>
      <c r="H762" s="143" t="str">
        <f>IF(SP_SUL!F761="","*",SP_SUL!F761)</f>
        <v>PDM - SUBSTITUIÇÃO - TRILHO</v>
      </c>
      <c r="I762" s="143" t="str">
        <f>IF(SP_SUL!H761="","*",SP_SUL!H761)</f>
        <v>-</v>
      </c>
      <c r="J762" s="143" t="str">
        <f>IF(SP_SUL!I761="","*",SP_SUL!I761)</f>
        <v>-</v>
      </c>
      <c r="K762" s="138" t="str">
        <f>IF(SP_SUL!M761="","*",SP_SUL!M761)</f>
        <v>ZXW-ZGP</v>
      </c>
      <c r="L762" s="138" t="str">
        <f>IF(SP_SUL!N761="","*",SP_SUL!N761)</f>
        <v>K89ZES2</v>
      </c>
      <c r="M762" s="139">
        <f>IF(SP_SUL!J761="","*",SP_SUL!J761)</f>
        <v>92</v>
      </c>
      <c r="N762" s="142">
        <f>IF(SP_SUL!K761="","*",SP_SUL!K761)</f>
        <v>87</v>
      </c>
      <c r="O762" s="142" t="str">
        <f>IF(SP_SUL!L761="","*",SP_SUL!L761)</f>
        <v>-</v>
      </c>
      <c r="P762" s="141">
        <f>IF(SP_SUL!O761="","*",SP_SUL!O761)</f>
        <v>0.41666666666666669</v>
      </c>
      <c r="Q762" s="141">
        <f>IF(SP_SUL!P761="","*",SP_SUL!P761)</f>
        <v>0.25</v>
      </c>
      <c r="R762" s="143" t="str">
        <f>IF(SP_SUL!Q761="","*",CONCATENATE(SP_SUL!Q761," ",SP_SUL!R761))</f>
        <v>520 M</v>
      </c>
      <c r="S762" s="143" t="str">
        <f>IF(SP_SUL!V761="","*",SP_SUL!V761)</f>
        <v xml:space="preserve">Moises </v>
      </c>
      <c r="T762" s="143" t="str">
        <f>IF(SP_SUL!W761="","*",SP_SUL!W761)</f>
        <v>PDM - Substituição de trilho  (Obs: Equipe embarcado no W62)</v>
      </c>
      <c r="U762" s="136">
        <f ca="1">_xlfn.XLOOKUP(G762&amp;$U$2,BS_CONTROLE[CHAVE],BS_CONTROLE[Quantidade_11],"-")</f>
        <v>280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IF(SP_SUL!Y762="","*",SP_SUL!Y762)</f>
        <v>OPORTUNIDADE</v>
      </c>
      <c r="B763" s="144" t="str">
        <f>IF(SP_SUL!X762="","*",SP_SUL!X762)</f>
        <v>Oportunidade</v>
      </c>
      <c r="C763" s="144" t="str">
        <f>IF(SP_SUL!Z762="","*",SP_SUL!Z762)</f>
        <v>*</v>
      </c>
      <c r="D763" s="138" t="str">
        <f>IF(SP_SUL!S762="","*",SP_SUL!S762)</f>
        <v>SP SUL</v>
      </c>
      <c r="E763" s="138" t="str">
        <f>IF(SP_SUL!T762="","*",SP_SUL!T762)</f>
        <v>ZEV-ZPT</v>
      </c>
      <c r="F763" s="143">
        <f>IF(SP_SUL!B762="","*",SP_SUL!B762)</f>
        <v>46081</v>
      </c>
      <c r="G763" s="143" t="str">
        <f>IF(SP_SUL!D762="","*",SP_SUL!D762)</f>
        <v>V85</v>
      </c>
      <c r="H763" s="143" t="str">
        <f>IF(SP_SUL!F762="","*",SP_SUL!F762)</f>
        <v>MECANIZAÇÃO - SOCADORA</v>
      </c>
      <c r="I763" s="143" t="str">
        <f>IF(SP_SUL!H762="","*",SP_SUL!H762)</f>
        <v>ZDRZPT</v>
      </c>
      <c r="J763" s="143" t="str">
        <f>IF(SP_SUL!I762="","*",SP_SUL!I762)</f>
        <v>ZDRZPT</v>
      </c>
      <c r="K763" s="138" t="str">
        <f>IF(SP_SUL!M762="","*",SP_SUL!M762)</f>
        <v>ZGP</v>
      </c>
      <c r="L763" s="138" t="str">
        <f>IF(SP_SUL!N762="","*",SP_SUL!N762)</f>
        <v>ZGP2</v>
      </c>
      <c r="M763" s="139">
        <f>IF(SP_SUL!J762="","*",SP_SUL!J762)</f>
        <v>92</v>
      </c>
      <c r="N763" s="142">
        <f>IF(SP_SUL!K762="","*",SP_SUL!K762)</f>
        <v>102.1</v>
      </c>
      <c r="O763" s="142">
        <f>IF(SP_SUL!L762="","*",SP_SUL!L762)</f>
        <v>102.8</v>
      </c>
      <c r="P763" s="141">
        <f>IF(SP_SUL!O762="","*",SP_SUL!O762)</f>
        <v>0.33333333333333331</v>
      </c>
      <c r="Q763" s="141">
        <f>IF(SP_SUL!P762="","*",SP_SUL!P762)</f>
        <v>0.125</v>
      </c>
      <c r="R763" s="143" t="str">
        <f>IF(SP_SUL!Q762="","*",CONCATENATE(SP_SUL!Q762," ",SP_SUL!R762))</f>
        <v>1000 M</v>
      </c>
      <c r="S763" s="143" t="str">
        <f>IF(SP_SUL!V762="","*",SP_SUL!V762)</f>
        <v>Augusto</v>
      </c>
      <c r="T763" s="143" t="str">
        <f>IF(SP_SUL!W762="","*",SP_SUL!W762)</f>
        <v>Socaria mecanizada</v>
      </c>
      <c r="U763" s="136">
        <f ca="1">_xlfn.XLOOKUP(G763&amp;$U$2,BS_CONTROLE[CHAVE],BS_CONTROLE[Quantidade_11],"-")</f>
        <v>1000</v>
      </c>
      <c r="V763" s="136">
        <f ca="1">_xlfn.XLOOKUP(G763&amp;$V$2,BS_CONTROLE[CHAVE],BS_CONTROLE[Quantidade_11],"-")</f>
        <v>0</v>
      </c>
      <c r="W763" s="136">
        <f ca="1">_xlfn.XLOOKUP(G763&amp;$W$2,BS_CONTROLE[CHAVE],BS_CONTROLE[Quantidade_11],"-")</f>
        <v>1</v>
      </c>
    </row>
    <row r="764" spans="1:23" hidden="1">
      <c r="A764" s="144" t="str">
        <f>IF(SP_SUL!Y763="","*",SP_SUL!Y763)</f>
        <v>OPORTUNIDADE</v>
      </c>
      <c r="B764" s="144" t="str">
        <f>IF(SP_SUL!X763="","*",SP_SUL!X763)</f>
        <v>Oportunidade</v>
      </c>
      <c r="C764" s="144" t="str">
        <f>IF(SP_SUL!Z763="","*",SP_SUL!Z763)</f>
        <v>*</v>
      </c>
      <c r="D764" s="138" t="str">
        <f>IF(SP_SUL!S763="","*",SP_SUL!S763)</f>
        <v>SP SUL</v>
      </c>
      <c r="E764" s="138" t="str">
        <f>IF(SP_SUL!T763="","*",SP_SUL!T763)</f>
        <v>ZEV-ZPT</v>
      </c>
      <c r="F764" s="143">
        <f>IF(SP_SUL!B763="","*",SP_SUL!B763)</f>
        <v>46081</v>
      </c>
      <c r="G764" s="143" t="str">
        <f>IF(SP_SUL!D763="","*",SP_SUL!D763)</f>
        <v>A84</v>
      </c>
      <c r="H764" s="143" t="str">
        <f>IF(SP_SUL!F763="","*",SP_SUL!F763)</f>
        <v>DETECÇÃO - RONDA 7 DIAS</v>
      </c>
      <c r="I764" s="143" t="str">
        <f>IF(SP_SUL!H763="","*",SP_SUL!H763)</f>
        <v>ZPT1051</v>
      </c>
      <c r="J764" s="143" t="str">
        <f>IF(SP_SUL!I763="","*",SP_SUL!I763)</f>
        <v>ZEV1</v>
      </c>
      <c r="K764" s="138" t="str">
        <f>IF(SP_SUL!M763="","*",SP_SUL!M763)</f>
        <v>ZPT-ZEV</v>
      </c>
      <c r="L764" s="138" t="str">
        <f>IF(SP_SUL!N763="","*",SP_SUL!N763)</f>
        <v>ZPTZEV</v>
      </c>
      <c r="M764" s="139">
        <f>IF(SP_SUL!J763="","*",SP_SUL!J763)</f>
        <v>54</v>
      </c>
      <c r="N764" s="142">
        <f>IF(SP_SUL!K763="","*",SP_SUL!K763)</f>
        <v>106.4</v>
      </c>
      <c r="O764" s="142" t="str">
        <f>IF(SP_SUL!L763="","*",SP_SUL!L763)</f>
        <v>-</v>
      </c>
      <c r="P764" s="141">
        <f>IF(SP_SUL!O763="","*",SP_SUL!O763)</f>
        <v>0.3125</v>
      </c>
      <c r="Q764" s="141">
        <f>IF(SP_SUL!P763="","*",SP_SUL!P763)</f>
        <v>4.1666666666666664E-2</v>
      </c>
      <c r="R764" s="143" t="str">
        <f>IF(SP_SUL!Q763="","*",CONCATENATE(SP_SUL!Q763," ",SP_SUL!R763))</f>
        <v>1 KM</v>
      </c>
      <c r="S764" s="143" t="str">
        <f>IF(SP_SUL!V763="","*",SP_SUL!V763)</f>
        <v>Jhon</v>
      </c>
      <c r="T764" s="143" t="str">
        <f>IF(SP_SUL!W763="","*",SP_SUL!W763)</f>
        <v>Inspeção R7D ( Ronda de chuva)</v>
      </c>
      <c r="U764" s="136">
        <f ca="1">_xlfn.XLOOKUP(G764&amp;$U$2,BS_CONTROLE[CHAVE],BS_CONTROLE[Quantidade_11],"-")</f>
        <v>1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60</v>
      </c>
    </row>
    <row r="765" spans="1:23" hidden="1">
      <c r="A765" s="144" t="str">
        <f>IF(SP_SUL!Y764="","*",SP_SUL!Y764)</f>
        <v>OPORTUNIDADE</v>
      </c>
      <c r="B765" s="144" t="str">
        <f>IF(SP_SUL!X764="","*",SP_SUL!X764)</f>
        <v>Oportunidade</v>
      </c>
      <c r="C765" s="144" t="str">
        <f>IF(SP_SUL!Z764="","*",SP_SUL!Z764)</f>
        <v>*</v>
      </c>
      <c r="D765" s="138" t="str">
        <f>IF(SP_SUL!S764="","*",SP_SUL!S764)</f>
        <v>SP SUL</v>
      </c>
      <c r="E765" s="138" t="str">
        <f>IF(SP_SUL!T764="","*",SP_SUL!T764)</f>
        <v>ZEV-ZPT</v>
      </c>
      <c r="F765" s="143">
        <f>IF(SP_SUL!B764="","*",SP_SUL!B764)</f>
        <v>46081</v>
      </c>
      <c r="G765" s="143" t="str">
        <f>IF(SP_SUL!D764="","*",SP_SUL!D764)</f>
        <v>HUELTON (TP-725)</v>
      </c>
      <c r="H765" s="143" t="str">
        <f>IF(SP_SUL!F764="","*",SP_SUL!F764)</f>
        <v>PDM - SOLDA</v>
      </c>
      <c r="I765" s="143" t="str">
        <f>IF(SP_SUL!H764="","*",SP_SUL!H764)</f>
        <v>-</v>
      </c>
      <c r="J765" s="143" t="str">
        <f>IF(SP_SUL!I764="","*",SP_SUL!I764)</f>
        <v>-</v>
      </c>
      <c r="K765" s="138" t="str">
        <f>IF(SP_SUL!M764="","*",SP_SUL!M764)</f>
        <v>ZPT</v>
      </c>
      <c r="L765" s="138" t="str">
        <f>IF(SP_SUL!N764="","*",SP_SUL!N764)</f>
        <v>ZPT2</v>
      </c>
      <c r="M765" s="139">
        <f>IF(SP_SUL!J764="","*",SP_SUL!J764)</f>
        <v>92</v>
      </c>
      <c r="N765" s="142">
        <f>IF(SP_SUL!K764="","*",SP_SUL!K764)</f>
        <v>106.7</v>
      </c>
      <c r="O765" s="142" t="str">
        <f>IF(SP_SUL!L764="","*",SP_SUL!L764)</f>
        <v>-</v>
      </c>
      <c r="P765" s="141">
        <f>IF(SP_SUL!O764="","*",SP_SUL!O764)</f>
        <v>0.41666666666666669</v>
      </c>
      <c r="Q765" s="141">
        <f>IF(SP_SUL!P764="","*",SP_SUL!P764)</f>
        <v>6.25E-2</v>
      </c>
      <c r="R765" s="143" t="str">
        <f>IF(SP_SUL!Q764="","*",CONCATENATE(SP_SUL!Q764," ",SP_SUL!R764))</f>
        <v>1 Nº DE SOLDA</v>
      </c>
      <c r="S765" s="143" t="str">
        <f>IF(SP_SUL!V764="","*",SP_SUL!V764)</f>
        <v>Huelton</v>
      </c>
      <c r="T765" s="143" t="str">
        <f>IF(SP_SUL!W764="","*",SP_SUL!W764)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IF(SP_SUL!Y765="","*",SP_SUL!Y765)</f>
        <v>OPORTUNIDADE</v>
      </c>
      <c r="B766" s="144" t="str">
        <f>IF(SP_SUL!X765="","*",SP_SUL!X765)</f>
        <v>Oportunidade</v>
      </c>
      <c r="C766" s="144" t="str">
        <f>IF(SP_SUL!Z765="","*",SP_SUL!Z765)</f>
        <v>*</v>
      </c>
      <c r="D766" s="138" t="str">
        <f>IF(SP_SUL!S765="","*",SP_SUL!S765)</f>
        <v>SP SUL</v>
      </c>
      <c r="E766" s="138" t="str">
        <f>IF(SP_SUL!T765="","*",SP_SUL!T765)</f>
        <v>ZEV-ZPT</v>
      </c>
      <c r="F766" s="143">
        <f>IF(SP_SUL!B765="","*",SP_SUL!B765)</f>
        <v>46081</v>
      </c>
      <c r="G766" s="143" t="str">
        <f>IF(SP_SUL!D765="","*",SP_SUL!D765)</f>
        <v>EXPANSÃO TURMA 1</v>
      </c>
      <c r="H766" s="143" t="str">
        <f>IF(SP_SUL!F765="","*",SP_SUL!F765)</f>
        <v>EXPANSÃO - SOLDA</v>
      </c>
      <c r="I766" s="143" t="str">
        <f>IF(SP_SUL!H765="","*",SP_SUL!H765)</f>
        <v>-</v>
      </c>
      <c r="J766" s="143" t="str">
        <f>IF(SP_SUL!I765="","*",SP_SUL!I765)</f>
        <v>-</v>
      </c>
      <c r="K766" s="138" t="str">
        <f>IF(SP_SUL!M765="","*",SP_SUL!M765)</f>
        <v>109-ZGM</v>
      </c>
      <c r="L766" s="138" t="str">
        <f>IF(SP_SUL!N765="","*",SP_SUL!N765)</f>
        <v>1101093/1101091</v>
      </c>
      <c r="M766" s="139">
        <f>IF(SP_SUL!J765="","*",SP_SUL!J765)</f>
        <v>30</v>
      </c>
      <c r="N766" s="142">
        <f>IF(SP_SUL!K765="","*",SP_SUL!K765)</f>
        <v>108.75</v>
      </c>
      <c r="O766" s="142">
        <f>IF(SP_SUL!L765="","*",SP_SUL!L765)</f>
        <v>109</v>
      </c>
      <c r="P766" s="141">
        <f>IF(SP_SUL!O765="","*",SP_SUL!O765)</f>
        <v>0.35416666666666669</v>
      </c>
      <c r="Q766" s="141">
        <f>IF(SP_SUL!P765="","*",SP_SUL!P765)</f>
        <v>6.25E-2</v>
      </c>
      <c r="R766" s="143" t="str">
        <f>IF(SP_SUL!Q765="","*",CONCATENATE(SP_SUL!Q765," ",SP_SUL!R765))</f>
        <v>1 Nº DE SOLDA</v>
      </c>
      <c r="S766" s="143" t="str">
        <f>IF(SP_SUL!V765="","*",SP_SUL!V765)</f>
        <v>Pedro</v>
      </c>
      <c r="T766" s="143" t="str">
        <f>IF(SP_SUL!W765="","*",SP_SUL!W765)</f>
        <v xml:space="preserve">Execução de solda - Condicionado a temperatura </v>
      </c>
      <c r="U766" s="136">
        <f ca="1">_xlfn.XLOOKUP(G766&amp;$U$2,BS_CONTROLE[CHAVE],BS_CONTROLE[Quantidade_11],"-")</f>
        <v>1</v>
      </c>
      <c r="V766" s="136">
        <f ca="1">_xlfn.XLOOKUP(G766&amp;$V$2,BS_CONTROLE[CHAVE],BS_CONTROLE[Quantidade_11],"-")</f>
        <v>4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IF(SP_SUL!Y766="","*",SP_SUL!Y766)</f>
        <v>*</v>
      </c>
      <c r="B767" s="144" t="str">
        <f>IF(SP_SUL!X766="","*",SP_SUL!X766)</f>
        <v>*</v>
      </c>
      <c r="C767" s="144" t="str">
        <f>IF(SP_SUL!Z766="","*",SP_SUL!Z766)</f>
        <v>*</v>
      </c>
      <c r="D767" s="138" t="str">
        <f>IF(SP_SUL!S766="","*",SP_SUL!S766)</f>
        <v>-</v>
      </c>
      <c r="E767" s="138" t="str">
        <f>IF(SP_SUL!T766="","*",SP_SUL!T766)</f>
        <v>-</v>
      </c>
      <c r="F767" s="143" t="str">
        <f>IF(SP_SUL!B766="","*",SP_SUL!B766)</f>
        <v>*</v>
      </c>
      <c r="G767" s="143" t="str">
        <f>IF(SP_SUL!D766="","*",SP_SUL!D766)</f>
        <v>*</v>
      </c>
      <c r="H767" s="143" t="str">
        <f>IF(SP_SUL!F766="","*",SP_SUL!F766)</f>
        <v>*</v>
      </c>
      <c r="I767" s="143" t="str">
        <f>IF(SP_SUL!H766="","*",SP_SUL!H766)</f>
        <v>*</v>
      </c>
      <c r="J767" s="143" t="str">
        <f>IF(SP_SUL!I766="","*",SP_SUL!I766)</f>
        <v>*</v>
      </c>
      <c r="K767" s="138" t="str">
        <f>IF(SP_SUL!M766="","*",SP_SUL!M766)</f>
        <v>-</v>
      </c>
      <c r="L767" s="138" t="str">
        <f>IF(SP_SUL!N766="","*",SP_SUL!N766)</f>
        <v>-</v>
      </c>
      <c r="M767" s="139" t="str">
        <f>IF(SP_SUL!J766="","*",SP_SUL!J766)</f>
        <v>*</v>
      </c>
      <c r="N767" s="142" t="str">
        <f>IF(SP_SUL!K766="","*",SP_SUL!K766)</f>
        <v>*</v>
      </c>
      <c r="O767" s="142" t="str">
        <f>IF(SP_SUL!L766="","*",SP_SUL!L766)</f>
        <v>*</v>
      </c>
      <c r="P767" s="141" t="str">
        <f>IF(SP_SUL!O766="","*",SP_SUL!O766)</f>
        <v>*</v>
      </c>
      <c r="Q767" s="141" t="str">
        <f>IF(SP_SUL!P766="","*",SP_SUL!P766)</f>
        <v>*</v>
      </c>
      <c r="R767" s="143" t="str">
        <f>IF(SP_SUL!Q766="","*",CONCATENATE(SP_SUL!Q766," ",SP_SUL!R766))</f>
        <v>*</v>
      </c>
      <c r="S767" s="143" t="str">
        <f>IF(SP_SUL!V766="","*",SP_SUL!V766)</f>
        <v>*</v>
      </c>
      <c r="T767" s="143" t="str">
        <f>IF(SP_SUL!W766="","*",SP_SUL!W766)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IF(SP_SUL!Y767="","*",SP_SUL!Y767)</f>
        <v>*</v>
      </c>
      <c r="B768" s="144" t="str">
        <f>IF(SP_SUL!X767="","*",SP_SUL!X767)</f>
        <v>*</v>
      </c>
      <c r="C768" s="144" t="str">
        <f>IF(SP_SUL!Z767="","*",SP_SUL!Z767)</f>
        <v>*</v>
      </c>
      <c r="D768" s="138" t="str">
        <f>IF(SP_SUL!S767="","*",SP_SUL!S767)</f>
        <v>-</v>
      </c>
      <c r="E768" s="138" t="str">
        <f>IF(SP_SUL!T767="","*",SP_SUL!T767)</f>
        <v>-</v>
      </c>
      <c r="F768" s="143" t="str">
        <f>IF(SP_SUL!B767="","*",SP_SUL!B767)</f>
        <v>*</v>
      </c>
      <c r="G768" s="143" t="str">
        <f>IF(SP_SUL!D767="","*",SP_SUL!D767)</f>
        <v>*</v>
      </c>
      <c r="H768" s="143" t="str">
        <f>IF(SP_SUL!F767="","*",SP_SUL!F767)</f>
        <v>*</v>
      </c>
      <c r="I768" s="143" t="str">
        <f>IF(SP_SUL!H767="","*",SP_SUL!H767)</f>
        <v>*</v>
      </c>
      <c r="J768" s="143" t="str">
        <f>IF(SP_SUL!I767="","*",SP_SUL!I767)</f>
        <v>*</v>
      </c>
      <c r="K768" s="138" t="str">
        <f>IF(SP_SUL!M767="","*",SP_SUL!M767)</f>
        <v>-</v>
      </c>
      <c r="L768" s="138" t="str">
        <f>IF(SP_SUL!N767="","*",SP_SUL!N767)</f>
        <v>-</v>
      </c>
      <c r="M768" s="139" t="str">
        <f>IF(SP_SUL!J767="","*",SP_SUL!J767)</f>
        <v>*</v>
      </c>
      <c r="N768" s="142" t="str">
        <f>IF(SP_SUL!K767="","*",SP_SUL!K767)</f>
        <v>*</v>
      </c>
      <c r="O768" s="142" t="str">
        <f>IF(SP_SUL!L767="","*",SP_SUL!L767)</f>
        <v>*</v>
      </c>
      <c r="P768" s="141" t="str">
        <f>IF(SP_SUL!O767="","*",SP_SUL!O767)</f>
        <v>*</v>
      </c>
      <c r="Q768" s="141" t="str">
        <f>IF(SP_SUL!P767="","*",SP_SUL!P767)</f>
        <v>*</v>
      </c>
      <c r="R768" s="143" t="str">
        <f>IF(SP_SUL!Q767="","*",CONCATENATE(SP_SUL!Q767," ",SP_SUL!R767))</f>
        <v>*</v>
      </c>
      <c r="S768" s="143" t="str">
        <f>IF(SP_SUL!V767="","*",SP_SUL!V767)</f>
        <v>*</v>
      </c>
      <c r="T768" s="143" t="str">
        <f>IF(SP_SUL!W767="","*",SP_SUL!W767)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IF(SP_SUL!Y768="","*",SP_SUL!Y768)</f>
        <v>*</v>
      </c>
      <c r="B769" s="144" t="str">
        <f>IF(SP_SUL!X768="","*",SP_SUL!X768)</f>
        <v>*</v>
      </c>
      <c r="C769" s="144" t="str">
        <f>IF(SP_SUL!Z768="","*",SP_SUL!Z768)</f>
        <v>*</v>
      </c>
      <c r="D769" s="138" t="str">
        <f>IF(SP_SUL!S768="","*",SP_SUL!S768)</f>
        <v>-</v>
      </c>
      <c r="E769" s="138" t="str">
        <f>IF(SP_SUL!T768="","*",SP_SUL!T768)</f>
        <v>-</v>
      </c>
      <c r="F769" s="143" t="str">
        <f>IF(SP_SUL!B768="","*",SP_SUL!B768)</f>
        <v>*</v>
      </c>
      <c r="G769" s="143" t="str">
        <f>IF(SP_SUL!D768="","*",SP_SUL!D768)</f>
        <v>*</v>
      </c>
      <c r="H769" s="143" t="str">
        <f>IF(SP_SUL!F768="","*",SP_SUL!F768)</f>
        <v>*</v>
      </c>
      <c r="I769" s="143" t="str">
        <f>IF(SP_SUL!H768="","*",SP_SUL!H768)</f>
        <v>*</v>
      </c>
      <c r="J769" s="143" t="str">
        <f>IF(SP_SUL!I768="","*",SP_SUL!I768)</f>
        <v>*</v>
      </c>
      <c r="K769" s="138" t="str">
        <f>IF(SP_SUL!M768="","*",SP_SUL!M768)</f>
        <v>-</v>
      </c>
      <c r="L769" s="138" t="str">
        <f>IF(SP_SUL!N768="","*",SP_SUL!N768)</f>
        <v>-</v>
      </c>
      <c r="M769" s="139" t="str">
        <f>IF(SP_SUL!J768="","*",SP_SUL!J768)</f>
        <v>*</v>
      </c>
      <c r="N769" s="142" t="str">
        <f>IF(SP_SUL!K768="","*",SP_SUL!K768)</f>
        <v>*</v>
      </c>
      <c r="O769" s="142" t="str">
        <f>IF(SP_SUL!L768="","*",SP_SUL!L768)</f>
        <v>*</v>
      </c>
      <c r="P769" s="141" t="str">
        <f>IF(SP_SUL!O768="","*",SP_SUL!O768)</f>
        <v>*</v>
      </c>
      <c r="Q769" s="141" t="str">
        <f>IF(SP_SUL!P768="","*",SP_SUL!P768)</f>
        <v>*</v>
      </c>
      <c r="R769" s="143" t="str">
        <f>IF(SP_SUL!Q768="","*",CONCATENATE(SP_SUL!Q768," ",SP_SUL!R768))</f>
        <v>*</v>
      </c>
      <c r="S769" s="143" t="str">
        <f>IF(SP_SUL!V768="","*",SP_SUL!V768)</f>
        <v>*</v>
      </c>
      <c r="T769" s="143" t="str">
        <f>IF(SP_SUL!W768="","*",SP_SUL!W768)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IF(SP_SUL!Y769="","*",SP_SUL!Y769)</f>
        <v>*</v>
      </c>
      <c r="B770" s="144" t="str">
        <f>IF(SP_SUL!X769="","*",SP_SUL!X769)</f>
        <v>Oportunidade</v>
      </c>
      <c r="C770" s="144" t="str">
        <f>IF(SP_SUL!Z769="","*",SP_SUL!Z769)</f>
        <v>*</v>
      </c>
      <c r="D770" s="138" t="str">
        <f>IF(SP_SUL!S769="","*",SP_SUL!S769)</f>
        <v>SP SUL</v>
      </c>
      <c r="E770" s="138" t="str">
        <f>IF(SP_SUL!T769="","*",SP_SUL!T769)</f>
        <v>ZKE-ZEV</v>
      </c>
      <c r="F770" s="143">
        <f>IF(SP_SUL!B769="","*",SP_SUL!B769)</f>
        <v>46082</v>
      </c>
      <c r="G770" s="143" t="str">
        <f>IF(SP_SUL!D769="","*",SP_SUL!D769)</f>
        <v>E17</v>
      </c>
      <c r="H770" s="143" t="str">
        <f>IF(SP_SUL!F769="","*",SP_SUL!F769)</f>
        <v>CAMINHÃO DE SOLDA</v>
      </c>
      <c r="I770" s="143" t="str">
        <f>IF(SP_SUL!H769="","*",SP_SUL!H769)</f>
        <v>102ZKW2</v>
      </c>
      <c r="J770" s="143" t="str">
        <f>IF(SP_SUL!I769="","*",SP_SUL!I769)</f>
        <v>102ZKW2</v>
      </c>
      <c r="K770" s="138" t="str">
        <f>IF(SP_SUL!M769="","*",SP_SUL!M769)</f>
        <v>ZKW-ZLU</v>
      </c>
      <c r="L770" s="138" t="str">
        <f>IF(SP_SUL!N769="","*",SP_SUL!N769)</f>
        <v>102ZKW2</v>
      </c>
      <c r="M770" s="139">
        <f>IF(SP_SUL!J769="","*",SP_SUL!J769)</f>
        <v>55</v>
      </c>
      <c r="N770" s="142">
        <f>IF(SP_SUL!K769="","*",SP_SUL!K769)</f>
        <v>100.3</v>
      </c>
      <c r="O770" s="142" t="str">
        <f>IF(SP_SUL!L769="","*",SP_SUL!L769)</f>
        <v>-</v>
      </c>
      <c r="P770" s="141">
        <f>IF(SP_SUL!O769="","*",SP_SUL!O769)</f>
        <v>0.375</v>
      </c>
      <c r="Q770" s="141">
        <f>IF(SP_SUL!P769="","*",SP_SUL!P769)</f>
        <v>0.125</v>
      </c>
      <c r="R770" s="143" t="str">
        <f>IF(SP_SUL!Q769="","*",CONCATENATE(SP_SUL!Q769," ",SP_SUL!R769))</f>
        <v>2 Nº DE SOLDA</v>
      </c>
      <c r="S770" s="143" t="str">
        <f>IF(SP_SUL!V769="","*",SP_SUL!V769)</f>
        <v xml:space="preserve">Higor </v>
      </c>
      <c r="T770" s="143" t="str">
        <f>IF(SP_SUL!W769="","*",SP_SUL!W769)</f>
        <v>Caminhão de solda</v>
      </c>
      <c r="U770" s="136">
        <f ca="1">_xlfn.XLOOKUP(G770&amp;$U$2,BS_CONTROLE[CHAVE],BS_CONTROLE[Quantidade_11],"-")</f>
        <v>2</v>
      </c>
      <c r="V770" s="136">
        <f ca="1">_xlfn.XLOOKUP(G770&amp;$V$2,BS_CONTROLE[CHAVE],BS_CONTROLE[Quantidade_11],"-")</f>
        <v>0</v>
      </c>
      <c r="W770" s="136">
        <f ca="1">_xlfn.XLOOKUP(G770&amp;$W$2,BS_CONTROLE[CHAVE],BS_CONTROLE[Quantidade_11],"-")</f>
        <v>0</v>
      </c>
    </row>
    <row r="771" spans="1:23" hidden="1">
      <c r="A771" s="144" t="str">
        <f>IF(SP_SUL!Y770="","*",SP_SUL!Y770)</f>
        <v>*</v>
      </c>
      <c r="B771" s="144" t="str">
        <f>IF(SP_SUL!X770="","*",SP_SUL!X770)</f>
        <v>Oportunidade</v>
      </c>
      <c r="C771" s="144" t="str">
        <f>IF(SP_SUL!Z770="","*",SP_SUL!Z770)</f>
        <v>*</v>
      </c>
      <c r="D771" s="138" t="str">
        <f>IF(SP_SUL!S770="","*",SP_SUL!S770)</f>
        <v>SP SUL</v>
      </c>
      <c r="E771" s="138" t="str">
        <f>IF(SP_SUL!T770="","*",SP_SUL!T770)</f>
        <v>ZEV-ZPT</v>
      </c>
      <c r="F771" s="143">
        <f>IF(SP_SUL!B770="","*",SP_SUL!B770)</f>
        <v>46082</v>
      </c>
      <c r="G771" s="143" t="str">
        <f>IF(SP_SUL!D770="","*",SP_SUL!D770)</f>
        <v>A84</v>
      </c>
      <c r="H771" s="143" t="str">
        <f>IF(SP_SUL!F770="","*",SP_SUL!F770)</f>
        <v>DETECÇÃO - RONDA 7 DIAS</v>
      </c>
      <c r="I771" s="143" t="str">
        <f>IF(SP_SUL!H770="","*",SP_SUL!H770)</f>
        <v>ZEV-2</v>
      </c>
      <c r="J771" s="143" t="str">
        <f>IF(SP_SUL!I770="","*",SP_SUL!I770)</f>
        <v>ZPT</v>
      </c>
      <c r="K771" s="138" t="str">
        <f>IF(SP_SUL!M770="","*",SP_SUL!M770)</f>
        <v>ZEV-ZPT</v>
      </c>
      <c r="L771" s="138" t="str">
        <f>IF(SP_SUL!N770="","*",SP_SUL!N770)</f>
        <v>ZEVZPT</v>
      </c>
      <c r="M771" s="139">
        <f>IF(SP_SUL!J770="","*",SP_SUL!J770)</f>
        <v>92</v>
      </c>
      <c r="N771" s="142">
        <f>IF(SP_SUL!K770="","*",SP_SUL!K770)</f>
        <v>66.3</v>
      </c>
      <c r="O771" s="142" t="str">
        <f>IF(SP_SUL!L770="","*",SP_SUL!L770)</f>
        <v>-</v>
      </c>
      <c r="P771" s="141">
        <f>IF(SP_SUL!O770="","*",SP_SUL!O770)</f>
        <v>0.33333333333333331</v>
      </c>
      <c r="Q771" s="141">
        <f>IF(SP_SUL!P770="","*",SP_SUL!P770)</f>
        <v>4.1666666666666664E-2</v>
      </c>
      <c r="R771" s="143" t="str">
        <f>IF(SP_SUL!Q770="","*",CONCATENATE(SP_SUL!Q770," ",SP_SUL!R770))</f>
        <v>1 KM</v>
      </c>
      <c r="S771" s="143" t="str">
        <f>IF(SP_SUL!V770="","*",SP_SUL!V770)</f>
        <v>Jhon</v>
      </c>
      <c r="T771" s="143" t="str">
        <f>IF(SP_SUL!W770="","*",SP_SUL!W770)</f>
        <v>Inspeção R7D ( Ronda de chuva)</v>
      </c>
      <c r="U771" s="136">
        <f ca="1">_xlfn.XLOOKUP(G771&amp;$U$2,BS_CONTROLE[CHAVE],BS_CONTROLE[Quantidade_11],"-")</f>
        <v>1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60</v>
      </c>
    </row>
    <row r="772" spans="1:23" hidden="1">
      <c r="A772" s="144" t="str">
        <f>IF(SP_SUL!Y771="","*",SP_SUL!Y771)</f>
        <v>*</v>
      </c>
      <c r="B772" s="144" t="str">
        <f>IF(SP_SUL!X771="","*",SP_SUL!X771)</f>
        <v>*</v>
      </c>
      <c r="C772" s="144" t="str">
        <f>IF(SP_SUL!Z771="","*",SP_SUL!Z771)</f>
        <v>*</v>
      </c>
      <c r="D772" s="138" t="str">
        <f>IF(SP_SUL!S771="","*",SP_SUL!S771)</f>
        <v>-</v>
      </c>
      <c r="E772" s="138" t="str">
        <f>IF(SP_SUL!T771="","*",SP_SUL!T771)</f>
        <v>-</v>
      </c>
      <c r="F772" s="143" t="str">
        <f>IF(SP_SUL!B771="","*",SP_SUL!B771)</f>
        <v>*</v>
      </c>
      <c r="G772" s="143" t="str">
        <f>IF(SP_SUL!D771="","*",SP_SUL!D771)</f>
        <v>*</v>
      </c>
      <c r="H772" s="143" t="str">
        <f>IF(SP_SUL!F771="","*",SP_SUL!F771)</f>
        <v>*</v>
      </c>
      <c r="I772" s="143" t="str">
        <f>IF(SP_SUL!H771="","*",SP_SUL!H771)</f>
        <v>*</v>
      </c>
      <c r="J772" s="143" t="str">
        <f>IF(SP_SUL!I771="","*",SP_SUL!I771)</f>
        <v>*</v>
      </c>
      <c r="K772" s="138" t="str">
        <f>IF(SP_SUL!M771="","*",SP_SUL!M771)</f>
        <v>-</v>
      </c>
      <c r="L772" s="138" t="str">
        <f>IF(SP_SUL!N771="","*",SP_SUL!N771)</f>
        <v>-</v>
      </c>
      <c r="M772" s="139" t="str">
        <f>IF(SP_SUL!J771="","*",SP_SUL!J771)</f>
        <v>*</v>
      </c>
      <c r="N772" s="142" t="str">
        <f>IF(SP_SUL!K771="","*",SP_SUL!K771)</f>
        <v>*</v>
      </c>
      <c r="O772" s="142" t="str">
        <f>IF(SP_SUL!L771="","*",SP_SUL!L771)</f>
        <v>*</v>
      </c>
      <c r="P772" s="141" t="str">
        <f>IF(SP_SUL!O771="","*",SP_SUL!O771)</f>
        <v>*</v>
      </c>
      <c r="Q772" s="141" t="str">
        <f>IF(SP_SUL!P771="","*",SP_SUL!P771)</f>
        <v>*</v>
      </c>
      <c r="R772" s="143" t="str">
        <f>IF(SP_SUL!Q771="","*",CONCATENATE(SP_SUL!Q771," ",SP_SUL!R771))</f>
        <v>*</v>
      </c>
      <c r="S772" s="143" t="str">
        <f>IF(SP_SUL!V771="","*",SP_SUL!V771)</f>
        <v>*</v>
      </c>
      <c r="T772" s="143" t="str">
        <f>IF(SP_SUL!W771="","*",SP_SUL!W771)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4" t="str">
        <f>IF(SP_SUL!Y772="","*",SP_SUL!Y772)</f>
        <v>*</v>
      </c>
      <c r="B773" s="144" t="str">
        <f>IF(SP_SUL!X772="","*",SP_SUL!X772)</f>
        <v>Oportunidade</v>
      </c>
      <c r="C773" s="144" t="str">
        <f>IF(SP_SUL!Z772="","*",SP_SUL!Z772)</f>
        <v>*</v>
      </c>
      <c r="D773" s="138" t="str">
        <f>IF(SP_SUL!S772="","*",SP_SUL!S772)</f>
        <v>SP SUL</v>
      </c>
      <c r="E773" s="138" t="str">
        <f>IF(SP_SUL!T772="","*",SP_SUL!T772)</f>
        <v>ZBV-ZRX</v>
      </c>
      <c r="F773" s="143">
        <f>IF(SP_SUL!B772="","*",SP_SUL!B772)</f>
        <v>46083</v>
      </c>
      <c r="G773" s="143" t="str">
        <f>IF(SP_SUL!D772="","*",SP_SUL!D772)</f>
        <v>V92</v>
      </c>
      <c r="H773" s="143" t="str">
        <f>IF(SP_SUL!F772="","*",SP_SUL!F772)</f>
        <v>MECANIZAÇÃO - SOCADORA</v>
      </c>
      <c r="I773" s="143" t="str">
        <f>IF(SP_SUL!H772="","*",SP_SUL!H772)</f>
        <v>ZAC-2</v>
      </c>
      <c r="J773" s="143" t="str">
        <f>IF(SP_SUL!I772="","*",SP_SUL!I772)</f>
        <v>ZAC-2</v>
      </c>
      <c r="K773" s="138" t="str">
        <f>IF(SP_SUL!M772="","*",SP_SUL!M772)</f>
        <v>ZTT-ZLI</v>
      </c>
      <c r="L773" s="138" t="str">
        <f>IF(SP_SUL!N772="","*",SP_SUL!N772)</f>
        <v>ZTTK971</v>
      </c>
      <c r="M773" s="139">
        <f>IF(SP_SUL!J772="","*",SP_SUL!J772)</f>
        <v>70</v>
      </c>
      <c r="N773" s="142">
        <f>IF(SP_SUL!K772="","*",SP_SUL!K772)</f>
        <v>97.3</v>
      </c>
      <c r="O773" s="142">
        <f>IF(SP_SUL!L772="","*",SP_SUL!L772)</f>
        <v>97.4</v>
      </c>
      <c r="P773" s="141">
        <f>IF(SP_SUL!O772="","*",SP_SUL!O772)</f>
        <v>0.375</v>
      </c>
      <c r="Q773" s="141">
        <f>IF(SP_SUL!P772="","*",SP_SUL!P772)</f>
        <v>8.3333333333333329E-2</v>
      </c>
      <c r="R773" s="143" t="str">
        <f>IF(SP_SUL!Q772="","*",CONCATENATE(SP_SUL!Q772," ",SP_SUL!R772))</f>
        <v>100 M</v>
      </c>
      <c r="S773" s="143" t="str">
        <f>IF(SP_SUL!V772="","*",SP_SUL!V772)</f>
        <v>Israel</v>
      </c>
      <c r="T773" s="143" t="str">
        <f>IF(SP_SUL!W772="","*",SP_SUL!W772)</f>
        <v>Socaria mecanizada</v>
      </c>
      <c r="U773" s="136">
        <f ca="1">_xlfn.XLOOKUP(G773&amp;$U$2,BS_CONTROLE[CHAVE],BS_CONTROLE[Quantidade_11],"-")</f>
        <v>230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4" t="str">
        <f>IF(SP_SUL!Y773="","*",SP_SUL!Y773)</f>
        <v>*</v>
      </c>
      <c r="B774" s="144" t="str">
        <f>IF(SP_SUL!X773="","*",SP_SUL!X773)</f>
        <v>Oportunidade</v>
      </c>
      <c r="C774" s="144" t="str">
        <f>IF(SP_SUL!Z773="","*",SP_SUL!Z773)</f>
        <v>*</v>
      </c>
      <c r="D774" s="138" t="str">
        <f>IF(SP_SUL!S773="","*",SP_SUL!S773)</f>
        <v>SP SUL</v>
      </c>
      <c r="E774" s="138" t="str">
        <f>IF(SP_SUL!T773="","*",SP_SUL!T773)</f>
        <v>ZBV-ZRX</v>
      </c>
      <c r="F774" s="143">
        <f>IF(SP_SUL!B773="","*",SP_SUL!B773)</f>
        <v>46083</v>
      </c>
      <c r="G774" s="143" t="str">
        <f>IF(SP_SUL!D773="","*",SP_SUL!D773)</f>
        <v>EXPANSÃO TURMA 1</v>
      </c>
      <c r="H774" s="143" t="str">
        <f>IF(SP_SUL!F773="","*",SP_SUL!F773)</f>
        <v>EXPANSÃO - SOLDA</v>
      </c>
      <c r="I774" s="143" t="str">
        <f>IF(SP_SUL!H773="","*",SP_SUL!H773)</f>
        <v>-</v>
      </c>
      <c r="J774" s="143" t="str">
        <f>IF(SP_SUL!I773="","*",SP_SUL!I773)</f>
        <v>-</v>
      </c>
      <c r="K774" s="138" t="str">
        <f>IF(SP_SUL!M773="","*",SP_SUL!M773)</f>
        <v>ZSU-ZNO</v>
      </c>
      <c r="L774" s="138" t="str">
        <f>IF(SP_SUL!N773="","*",SP_SUL!N773)</f>
        <v>K70K74</v>
      </c>
      <c r="M774" s="139">
        <f>IF(SP_SUL!J773="","*",SP_SUL!J773)</f>
        <v>68</v>
      </c>
      <c r="N774" s="142">
        <f>IF(SP_SUL!K773="","*",SP_SUL!K773)</f>
        <v>73.8</v>
      </c>
      <c r="O774" s="142">
        <f>IF(SP_SUL!L773="","*",SP_SUL!L773)</f>
        <v>74.180000000000007</v>
      </c>
      <c r="P774" s="141">
        <f>IF(SP_SUL!O773="","*",SP_SUL!O773)</f>
        <v>0.35416666666666669</v>
      </c>
      <c r="Q774" s="141">
        <f>IF(SP_SUL!P773="","*",SP_SUL!P773)</f>
        <v>6.25E-2</v>
      </c>
      <c r="R774" s="143" t="str">
        <f>IF(SP_SUL!Q773="","*",CONCATENATE(SP_SUL!Q773," ",SP_SUL!R773))</f>
        <v>1 Nº DE SOLDA</v>
      </c>
      <c r="S774" s="143" t="str">
        <f>IF(SP_SUL!V773="","*",SP_SUL!V773)</f>
        <v xml:space="preserve">Elder </v>
      </c>
      <c r="T774" s="143" t="str">
        <f>IF(SP_SUL!W773="","*",SP_SUL!W773)</f>
        <v xml:space="preserve">Execução de solda - Condicionado a temperatura </v>
      </c>
      <c r="U774" s="136">
        <f ca="1">_xlfn.XLOOKUP(G774&amp;$U$2,BS_CONTROLE[CHAVE],BS_CONTROLE[Quantidade_11],"-")</f>
        <v>1</v>
      </c>
      <c r="V774" s="136">
        <f ca="1">_xlfn.XLOOKUP(G774&amp;$V$2,BS_CONTROLE[CHAVE],BS_CONTROLE[Quantidade_11],"-")</f>
        <v>4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IF(SP_SUL!Y774="","*",SP_SUL!Y774)</f>
        <v>*</v>
      </c>
      <c r="B775" s="144" t="str">
        <f>IF(SP_SUL!X774="","*",SP_SUL!X774)</f>
        <v>*</v>
      </c>
      <c r="C775" s="144" t="str">
        <f>IF(SP_SUL!Z774="","*",SP_SUL!Z774)</f>
        <v>*</v>
      </c>
      <c r="D775" s="138" t="str">
        <f>IF(SP_SUL!S774="","*",SP_SUL!S774)</f>
        <v>-</v>
      </c>
      <c r="E775" s="138" t="str">
        <f>IF(SP_SUL!T774="","*",SP_SUL!T774)</f>
        <v>-</v>
      </c>
      <c r="F775" s="143" t="str">
        <f>IF(SP_SUL!B774="","*",SP_SUL!B774)</f>
        <v>*</v>
      </c>
      <c r="G775" s="143" t="str">
        <f>IF(SP_SUL!D774="","*",SP_SUL!D774)</f>
        <v>*</v>
      </c>
      <c r="H775" s="143" t="str">
        <f>IF(SP_SUL!F774="","*",SP_SUL!F774)</f>
        <v>*</v>
      </c>
      <c r="I775" s="143" t="str">
        <f>IF(SP_SUL!H774="","*",SP_SUL!H774)</f>
        <v>*</v>
      </c>
      <c r="J775" s="143" t="str">
        <f>IF(SP_SUL!I774="","*",SP_SUL!I774)</f>
        <v>*</v>
      </c>
      <c r="K775" s="138" t="str">
        <f>IF(SP_SUL!M774="","*",SP_SUL!M774)</f>
        <v>-</v>
      </c>
      <c r="L775" s="138" t="str">
        <f>IF(SP_SUL!N774="","*",SP_SUL!N774)</f>
        <v>-</v>
      </c>
      <c r="M775" s="139" t="str">
        <f>IF(SP_SUL!J774="","*",SP_SUL!J774)</f>
        <v>*</v>
      </c>
      <c r="N775" s="142" t="str">
        <f>IF(SP_SUL!K774="","*",SP_SUL!K774)</f>
        <v>*</v>
      </c>
      <c r="O775" s="142" t="str">
        <f>IF(SP_SUL!L774="","*",SP_SUL!L774)</f>
        <v>*</v>
      </c>
      <c r="P775" s="141" t="str">
        <f>IF(SP_SUL!O774="","*",SP_SUL!O774)</f>
        <v>*</v>
      </c>
      <c r="Q775" s="141" t="str">
        <f>IF(SP_SUL!P774="","*",SP_SUL!P774)</f>
        <v>*</v>
      </c>
      <c r="R775" s="143" t="str">
        <f>IF(SP_SUL!Q774="","*",CONCATENATE(SP_SUL!Q774," ",SP_SUL!R774))</f>
        <v>*</v>
      </c>
      <c r="S775" s="143" t="str">
        <f>IF(SP_SUL!V774="","*",SP_SUL!V774)</f>
        <v>*</v>
      </c>
      <c r="T775" s="143" t="str">
        <f>IF(SP_SUL!W774="","*",SP_SUL!W774)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4" t="str">
        <f>IF(SP_SUL!Y776="","*",SP_SUL!Y776)</f>
        <v>*</v>
      </c>
      <c r="B776" s="144" t="str">
        <f>IF(SP_SUL!X776="","*",SP_SUL!X776)</f>
        <v>Contrato</v>
      </c>
      <c r="C776" s="144" t="str">
        <f>IF(SP_SUL!Z776="","*",SP_SUL!Z776)</f>
        <v>*</v>
      </c>
      <c r="D776" s="138" t="str">
        <f>IF(SP_SUL!S776="","*",SP_SUL!S776)</f>
        <v>SP SUL</v>
      </c>
      <c r="E776" s="138" t="str">
        <f>IF(SP_SUL!T776="","*",SP_SUL!T776)</f>
        <v>ZBV-ZKE</v>
      </c>
      <c r="F776" s="143">
        <f>IF(SP_SUL!B776="","*",SP_SUL!B776)</f>
        <v>46083</v>
      </c>
      <c r="G776" s="143" t="str">
        <f>IF(SP_SUL!D776="","*",SP_SUL!D776)</f>
        <v>V93</v>
      </c>
      <c r="H776" s="143" t="str">
        <f>IF(SP_SUL!F776="","*",SP_SUL!F776)</f>
        <v>MECANIZAÇÃO - SOCADORA</v>
      </c>
      <c r="I776" s="143" t="str">
        <f>IF(SP_SUL!H776="","*",SP_SUL!H776)</f>
        <v>ZYU1</v>
      </c>
      <c r="J776" s="143" t="str">
        <f>IF(SP_SUL!I776="","*",SP_SUL!I776)</f>
        <v>ZYU1</v>
      </c>
      <c r="K776" s="138" t="str">
        <f>IF(SP_SUL!M776="","*",SP_SUL!M776)</f>
        <v>ZYU-ZST</v>
      </c>
      <c r="L776" s="138" t="str">
        <f>IF(SP_SUL!N776="","*",SP_SUL!N776)</f>
        <v>ZYU206</v>
      </c>
      <c r="M776" s="139">
        <f>IF(SP_SUL!J776="","*",SP_SUL!J776)</f>
        <v>56</v>
      </c>
      <c r="N776" s="142">
        <f>IF(SP_SUL!K776="","*",SP_SUL!K776)</f>
        <v>204.4</v>
      </c>
      <c r="O776" s="142">
        <f>IF(SP_SUL!L776="","*",SP_SUL!L776)</f>
        <v>206.4</v>
      </c>
      <c r="P776" s="141">
        <f>IF(SP_SUL!O776="","*",SP_SUL!O776)</f>
        <v>0.33333333333333331</v>
      </c>
      <c r="Q776" s="141">
        <f>IF(SP_SUL!P776="","*",SP_SUL!P776)</f>
        <v>0.125</v>
      </c>
      <c r="R776" s="143" t="str">
        <f>IF(SP_SUL!Q776="","*",CONCATENATE(SP_SUL!Q776," ",SP_SUL!R776))</f>
        <v>500 M</v>
      </c>
      <c r="S776" s="143" t="str">
        <f>IF(SP_SUL!V776="","*",SP_SUL!V776)</f>
        <v>Moises</v>
      </c>
      <c r="T776" s="143" t="str">
        <f>IF(SP_SUL!W776="","*",SP_SUL!W776)</f>
        <v>Socaria mecanizada</v>
      </c>
      <c r="U776" s="136">
        <f ca="1">_xlfn.XLOOKUP(G776&amp;$U$2,BS_CONTROLE[CHAVE],BS_CONTROLE[Quantidade_11],"-")</f>
        <v>400</v>
      </c>
      <c r="V776" s="136" t="str">
        <f ca="1">_xlfn.XLOOKUP(G776&amp;$V$2,BS_CONTROLE[CHAVE],BS_CONTROLE[Quantidade_11],"-")</f>
        <v>-</v>
      </c>
      <c r="W776" s="136">
        <f ca="1">_xlfn.XLOOKUP(G776&amp;$W$2,BS_CONTROLE[CHAVE],BS_CONTROLE[Quantidade_11],"-")</f>
        <v>0</v>
      </c>
    </row>
    <row r="777" spans="1:23">
      <c r="A777" s="144" t="str">
        <f>IF(SP_SUL!Y777="","*",SP_SUL!Y777)</f>
        <v>*</v>
      </c>
      <c r="B777" s="144" t="str">
        <f>IF(SP_SUL!X777="","*",SP_SUL!X777)</f>
        <v>Oportunidade</v>
      </c>
      <c r="C777" s="144" t="str">
        <f>IF(SP_SUL!Z777="","*",SP_SUL!Z777)</f>
        <v>*</v>
      </c>
      <c r="D777" s="138" t="str">
        <f>IF(SP_SUL!S777="","*",SP_SUL!S777)</f>
        <v>SP SUL</v>
      </c>
      <c r="E777" s="138" t="str">
        <f>IF(SP_SUL!T777="","*",SP_SUL!T777)</f>
        <v>ZBV-ZKE</v>
      </c>
      <c r="F777" s="143">
        <f>IF(SP_SUL!B777="","*",SP_SUL!B777)</f>
        <v>46083</v>
      </c>
      <c r="G777" s="143" t="str">
        <f>IF(SP_SUL!D777="","*",SP_SUL!D777)</f>
        <v>ROGÉRIO (TP-730)</v>
      </c>
      <c r="H777" s="143" t="str">
        <f>IF(SP_SUL!F777="","*",SP_SUL!F777)</f>
        <v>PDM - SUBSTITUIÇÃO - DORMENTE</v>
      </c>
      <c r="I777" s="143" t="str">
        <f>IF(SP_SUL!H777="","*",SP_SUL!H777)</f>
        <v>-</v>
      </c>
      <c r="J777" s="143" t="str">
        <f>IF(SP_SUL!I777="","*",SP_SUL!I777)</f>
        <v>-</v>
      </c>
      <c r="K777" s="138" t="str">
        <f>IF(SP_SUL!M777="","*",SP_SUL!M777)</f>
        <v>ZYU</v>
      </c>
      <c r="L777" s="138" t="str">
        <f>IF(SP_SUL!N777="","*",SP_SUL!N777)</f>
        <v>ZYU2</v>
      </c>
      <c r="M777" s="139">
        <f>IF(SP_SUL!J777="","*",SP_SUL!J777)</f>
        <v>56</v>
      </c>
      <c r="N777" s="142">
        <f>IF(SP_SUL!K777="","*",SP_SUL!K777)</f>
        <v>202</v>
      </c>
      <c r="O777" s="142" t="str">
        <f>IF(SP_SUL!L777="","*",SP_SUL!L777)</f>
        <v>-</v>
      </c>
      <c r="P777" s="141">
        <f>IF(SP_SUL!O777="","*",SP_SUL!O777)</f>
        <v>0.375</v>
      </c>
      <c r="Q777" s="141">
        <f>IF(SP_SUL!P777="","*",SP_SUL!P777)</f>
        <v>8.3333333333333329E-2</v>
      </c>
      <c r="R777" s="143" t="str">
        <f>IF(SP_SUL!Q777="","*",CONCATENATE(SP_SUL!Q777," ",SP_SUL!R777))</f>
        <v>30 Nº DE DORMENTES</v>
      </c>
      <c r="S777" s="143" t="str">
        <f>IF(SP_SUL!V777="","*",SP_SUL!V777)</f>
        <v>Henrique</v>
      </c>
      <c r="T777" s="143" t="str">
        <f>IF(SP_SUL!W777="","*",SP_SUL!W777)</f>
        <v>PDM - Substituição de dormentes</v>
      </c>
      <c r="U777" s="136" t="str">
        <f ca="1">_xlfn.XLOOKUP(G777&amp;$U$2,BS_CONTROLE[CHAVE],BS_CONTROLE[Quantidade_11],"-")</f>
        <v>-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>
      <c r="A778" s="144" t="str">
        <f>IF(SP_SUL!Y778="","*",SP_SUL!Y778)</f>
        <v>*</v>
      </c>
      <c r="B778" s="144" t="str">
        <f>IF(SP_SUL!X778="","*",SP_SUL!X778)</f>
        <v>Oportunidade</v>
      </c>
      <c r="C778" s="144" t="str">
        <f>IF(SP_SUL!Z778="","*",SP_SUL!Z778)</f>
        <v>*</v>
      </c>
      <c r="D778" s="138" t="str">
        <f>IF(SP_SUL!S778="","*",SP_SUL!S778)</f>
        <v>SP SUL</v>
      </c>
      <c r="E778" s="138" t="str">
        <f>IF(SP_SUL!T778="","*",SP_SUL!T778)</f>
        <v>ZBV-ZKE</v>
      </c>
      <c r="F778" s="143">
        <f>IF(SP_SUL!B778="","*",SP_SUL!B778)</f>
        <v>46083</v>
      </c>
      <c r="G778" s="143" t="str">
        <f>IF(SP_SUL!D778="","*",SP_SUL!D778)</f>
        <v>W59</v>
      </c>
      <c r="H778" s="143" t="str">
        <f>IF(SP_SUL!F778="","*",SP_SUL!F778)</f>
        <v>PDM - DESCARGA - DORMENTE</v>
      </c>
      <c r="I778" s="143" t="str">
        <f>IF(SP_SUL!H778="","*",SP_SUL!H778)</f>
        <v>ZYU1</v>
      </c>
      <c r="J778" s="143" t="str">
        <f>IF(SP_SUL!I778="","*",SP_SUL!I778)</f>
        <v>ZYU1</v>
      </c>
      <c r="K778" s="138" t="str">
        <f>IF(SP_SUL!M778="","*",SP_SUL!M778)</f>
        <v>ZDY-ZFY</v>
      </c>
      <c r="L778" s="138" t="str">
        <f>IF(SP_SUL!N778="","*",SP_SUL!N778)</f>
        <v>189ZFY</v>
      </c>
      <c r="M778" s="139">
        <f>IF(SP_SUL!J778="","*",SP_SUL!J778)</f>
        <v>56</v>
      </c>
      <c r="N778" s="142">
        <f>IF(SP_SUL!K778="","*",SP_SUL!K778)</f>
        <v>190</v>
      </c>
      <c r="O778" s="142" t="str">
        <f>IF(SP_SUL!L778="","*",SP_SUL!L778)</f>
        <v>-</v>
      </c>
      <c r="P778" s="141">
        <f>IF(SP_SUL!O778="","*",SP_SUL!O778)</f>
        <v>0.375</v>
      </c>
      <c r="Q778" s="141">
        <f>IF(SP_SUL!P778="","*",SP_SUL!P778)</f>
        <v>4.1666666666666664E-2</v>
      </c>
      <c r="R778" s="143" t="str">
        <f>IF(SP_SUL!Q778="","*",CONCATENATE(SP_SUL!Q778," ",SP_SUL!R778))</f>
        <v>100 Nº DE DORMENTES</v>
      </c>
      <c r="S778" s="143" t="str">
        <f>IF(SP_SUL!V778="","*",SP_SUL!V778)</f>
        <v>Henrique</v>
      </c>
      <c r="T778" s="143" t="str">
        <f>IF(SP_SUL!W778="","*",SP_SUL!W778)</f>
        <v>Descarga de dormentes km190+000 (40min)</v>
      </c>
      <c r="U778" s="136" t="str">
        <f ca="1">_xlfn.XLOOKUP(G778&amp;$U$2,BS_CONTROLE[CHAVE],BS_CONTROLE[Quantidade_11],"-")</f>
        <v>-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IF(SP_SUL!Y779="","*",SP_SUL!Y779)</f>
        <v>*</v>
      </c>
      <c r="B779" s="144" t="str">
        <f>IF(SP_SUL!X779="","*",SP_SUL!X779)</f>
        <v>Oportunidade</v>
      </c>
      <c r="C779" s="144" t="str">
        <f>IF(SP_SUL!Z779="","*",SP_SUL!Z779)</f>
        <v>*</v>
      </c>
      <c r="D779" s="138" t="str">
        <f>IF(SP_SUL!S779="","*",SP_SUL!S779)</f>
        <v>SP SUL</v>
      </c>
      <c r="E779" s="138" t="str">
        <f>IF(SP_SUL!T779="","*",SP_SUL!T779)</f>
        <v>ZBV-ZKE</v>
      </c>
      <c r="F779" s="143" t="str">
        <f>IF(SP_SUL!B779="","*",SP_SUL!B779)</f>
        <v>*</v>
      </c>
      <c r="G779" s="143" t="str">
        <f>IF(SP_SUL!D779="","*",SP_SUL!D779)</f>
        <v>ROBSON (TF-701)</v>
      </c>
      <c r="H779" s="143" t="str">
        <f>IF(SP_SUL!F779="","*",SP_SUL!F779)</f>
        <v>PDM - SUBSTITUIÇÃO - DORMENTE</v>
      </c>
      <c r="I779" s="143" t="str">
        <f>IF(SP_SUL!H779="","*",SP_SUL!H779)</f>
        <v>-</v>
      </c>
      <c r="J779" s="143" t="str">
        <f>IF(SP_SUL!I779="","*",SP_SUL!I779)</f>
        <v>-</v>
      </c>
      <c r="K779" s="138" t="str">
        <f>IF(SP_SUL!M779="","*",SP_SUL!M779)</f>
        <v>ZDY-ZFY</v>
      </c>
      <c r="L779" s="138" t="str">
        <f>IF(SP_SUL!N779="","*",SP_SUL!N779)</f>
        <v>189ZFY</v>
      </c>
      <c r="M779" s="139">
        <f>IF(SP_SUL!J779="","*",SP_SUL!J779)</f>
        <v>56</v>
      </c>
      <c r="N779" s="142">
        <f>IF(SP_SUL!K779="","*",SP_SUL!K779)</f>
        <v>190.3</v>
      </c>
      <c r="O779" s="142">
        <f>IF(SP_SUL!L779="","*",SP_SUL!L779)</f>
        <v>190.5</v>
      </c>
      <c r="P779" s="141">
        <f>IF(SP_SUL!O779="","*",SP_SUL!O779)</f>
        <v>0.375</v>
      </c>
      <c r="Q779" s="141">
        <f>IF(SP_SUL!P779="","*",SP_SUL!P779)</f>
        <v>8.3333333333333329E-2</v>
      </c>
      <c r="R779" s="143" t="str">
        <f>IF(SP_SUL!Q779="","*",CONCATENATE(SP_SUL!Q779," ",SP_SUL!R779))</f>
        <v>50 Nº DE DORMENTES</v>
      </c>
      <c r="S779" s="143" t="str">
        <f>IF(SP_SUL!V779="","*",SP_SUL!V779)</f>
        <v>Robson</v>
      </c>
      <c r="T779" s="143" t="str">
        <f>IF(SP_SUL!W779="","*",SP_SUL!W779)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IF(SP_SUL!Y780="","*",SP_SUL!Y780)</f>
        <v>*</v>
      </c>
      <c r="B780" s="144" t="str">
        <f>IF(SP_SUL!X780="","*",SP_SUL!X780)</f>
        <v>Oportunidade</v>
      </c>
      <c r="C780" s="144" t="str">
        <f>IF(SP_SUL!Z780="","*",SP_SUL!Z780)</f>
        <v>*</v>
      </c>
      <c r="D780" s="138" t="str">
        <f>IF(SP_SUL!S780="","*",SP_SUL!S780)</f>
        <v>SP SUL</v>
      </c>
      <c r="E780" s="138" t="str">
        <f>IF(SP_SUL!T780="","*",SP_SUL!T780)</f>
        <v>ZBV-ZKE</v>
      </c>
      <c r="F780" s="143" t="str">
        <f>IF(SP_SUL!B780="","*",SP_SUL!B780)</f>
        <v>*</v>
      </c>
      <c r="G780" s="143" t="str">
        <f>IF(SP_SUL!D780="","*",SP_SUL!D780)</f>
        <v>JACIANO (TF-674)</v>
      </c>
      <c r="H780" s="143" t="str">
        <f>IF(SP_SUL!F780="","*",SP_SUL!F780)</f>
        <v>PDM - SUBSTITUIÇÃO - DORMENTE</v>
      </c>
      <c r="I780" s="143" t="str">
        <f>IF(SP_SUL!H780="","*",SP_SUL!H780)</f>
        <v>-</v>
      </c>
      <c r="J780" s="143" t="str">
        <f>IF(SP_SUL!I780="","*",SP_SUL!I780)</f>
        <v>-</v>
      </c>
      <c r="K780" s="138" t="str">
        <f>IF(SP_SUL!M780="","*",SP_SUL!M780)</f>
        <v>ZDY-ZFY</v>
      </c>
      <c r="L780" s="138" t="str">
        <f>IF(SP_SUL!N780="","*",SP_SUL!N780)</f>
        <v>189ZFY</v>
      </c>
      <c r="M780" s="139">
        <f>IF(SP_SUL!J780="","*",SP_SUL!J780)</f>
        <v>56</v>
      </c>
      <c r="N780" s="142">
        <f>IF(SP_SUL!K780="","*",SP_SUL!K780)</f>
        <v>190.3</v>
      </c>
      <c r="O780" s="142">
        <f>IF(SP_SUL!L780="","*",SP_SUL!L780)</f>
        <v>190.5</v>
      </c>
      <c r="P780" s="141">
        <f>IF(SP_SUL!O780="","*",SP_SUL!O780)</f>
        <v>0.375</v>
      </c>
      <c r="Q780" s="141">
        <f>IF(SP_SUL!P780="","*",SP_SUL!P780)</f>
        <v>8.3333333333333329E-2</v>
      </c>
      <c r="R780" s="143" t="str">
        <f>IF(SP_SUL!Q780="","*",CONCATENATE(SP_SUL!Q780," ",SP_SUL!R780))</f>
        <v>50 Nº DE DORMENTES</v>
      </c>
      <c r="S780" s="143" t="str">
        <f>IF(SP_SUL!V780="","*",SP_SUL!V780)</f>
        <v>Josenilton</v>
      </c>
      <c r="T780" s="143" t="str">
        <f>IF(SP_SUL!W780="","*",SP_SUL!W780)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4" t="str">
        <f>IF(SP_SUL!Y781="","*",SP_SUL!Y781)</f>
        <v>*</v>
      </c>
      <c r="B781" s="144" t="str">
        <f>IF(SP_SUL!X781="","*",SP_SUL!X781)</f>
        <v>Oportunidade</v>
      </c>
      <c r="C781" s="144" t="str">
        <f>IF(SP_SUL!Z781="","*",SP_SUL!Z781)</f>
        <v>*</v>
      </c>
      <c r="D781" s="138" t="str">
        <f>IF(SP_SUL!S781="","*",SP_SUL!S781)</f>
        <v>SP SUL</v>
      </c>
      <c r="E781" s="138" t="str">
        <f>IF(SP_SUL!T781="","*",SP_SUL!T781)</f>
        <v>ZKE-ZEV</v>
      </c>
      <c r="F781" s="143">
        <f>IF(SP_SUL!B781="","*",SP_SUL!B781)</f>
        <v>46083</v>
      </c>
      <c r="G781" s="143" t="str">
        <f>IF(SP_SUL!D781="","*",SP_SUL!D781)</f>
        <v>CLEBISON (TP-728)</v>
      </c>
      <c r="H781" s="143" t="str">
        <f>IF(SP_SUL!F781="","*",SP_SUL!F781)</f>
        <v>PDM - SOLDA</v>
      </c>
      <c r="I781" s="143" t="str">
        <f>IF(SP_SUL!H781="","*",SP_SUL!H781)</f>
        <v>-</v>
      </c>
      <c r="J781" s="143" t="str">
        <f>IF(SP_SUL!I781="","*",SP_SUL!I781)</f>
        <v>-</v>
      </c>
      <c r="K781" s="138" t="str">
        <f>IF(SP_SUL!M781="","*",SP_SUL!M781)</f>
        <v>ZWW-ZKW</v>
      </c>
      <c r="L781" s="138" t="str">
        <f>IF(SP_SUL!N781="","*",SP_SUL!N781)</f>
        <v>K93K912</v>
      </c>
      <c r="M781" s="139">
        <f>IF(SP_SUL!J781="","*",SP_SUL!J781)</f>
        <v>55</v>
      </c>
      <c r="N781" s="142">
        <f>IF(SP_SUL!K781="","*",SP_SUL!K781)</f>
        <v>91.15</v>
      </c>
      <c r="O781" s="142">
        <f>IF(SP_SUL!L781="","*",SP_SUL!L781)</f>
        <v>91.516999999999996</v>
      </c>
      <c r="P781" s="141">
        <f>IF(SP_SUL!O781="","*",SP_SUL!O781)</f>
        <v>0.375</v>
      </c>
      <c r="Q781" s="141">
        <f>IF(SP_SUL!P781="","*",SP_SUL!P781)</f>
        <v>6.25E-2</v>
      </c>
      <c r="R781" s="143" t="str">
        <f>IF(SP_SUL!Q781="","*",CONCATENATE(SP_SUL!Q781," ",SP_SUL!R781))</f>
        <v>1 Nº DE SOLDA</v>
      </c>
      <c r="S781" s="143" t="str">
        <f>IF(SP_SUL!V781="","*",SP_SUL!V781)</f>
        <v xml:space="preserve">Felipe </v>
      </c>
      <c r="T781" s="143" t="str">
        <f>IF(SP_SUL!W781="","*",SP_SUL!W781)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>
        <f ca="1">_xlfn.XLOOKUP(G781&amp;$W$2,BS_CONTROLE[CHAVE],BS_CONTROLE[Quantidade_11],"-")</f>
        <v>0</v>
      </c>
    </row>
    <row r="782" spans="1:23">
      <c r="A782" s="144" t="str">
        <f>IF(SP_SUL!Y782="","*",SP_SUL!Y782)</f>
        <v>*</v>
      </c>
      <c r="B782" s="144" t="str">
        <f>IF(SP_SUL!X782="","*",SP_SUL!X782)</f>
        <v>Oportunidade</v>
      </c>
      <c r="C782" s="144" t="str">
        <f>IF(SP_SUL!Z782="","*",SP_SUL!Z782)</f>
        <v>*</v>
      </c>
      <c r="D782" s="138" t="str">
        <f>IF(SP_SUL!S782="","*",SP_SUL!S782)</f>
        <v>SP SUL</v>
      </c>
      <c r="E782" s="138" t="str">
        <f>IF(SP_SUL!T782="","*",SP_SUL!T782)</f>
        <v>ZKE-ZEV</v>
      </c>
      <c r="F782" s="143">
        <f>IF(SP_SUL!B782="","*",SP_SUL!B782)</f>
        <v>46083</v>
      </c>
      <c r="G782" s="143" t="str">
        <f>IF(SP_SUL!D782="","*",SP_SUL!D782)</f>
        <v>ISMAEL(TP-726)</v>
      </c>
      <c r="H782" s="143" t="str">
        <f>IF(SP_SUL!F782="","*",SP_SUL!F782)</f>
        <v>PDM - SOLDA</v>
      </c>
      <c r="I782" s="143" t="str">
        <f>IF(SP_SUL!H782="","*",SP_SUL!H782)</f>
        <v>-</v>
      </c>
      <c r="J782" s="143" t="str">
        <f>IF(SP_SUL!I782="","*",SP_SUL!I782)</f>
        <v>-</v>
      </c>
      <c r="K782" s="138" t="str">
        <f>IF(SP_SUL!M782="","*",SP_SUL!M782)</f>
        <v>ZWW-ZKW</v>
      </c>
      <c r="L782" s="138" t="str">
        <f>IF(SP_SUL!N782="","*",SP_SUL!N782)</f>
        <v>K93K912</v>
      </c>
      <c r="M782" s="139">
        <f>IF(SP_SUL!J782="","*",SP_SUL!J782)</f>
        <v>55</v>
      </c>
      <c r="N782" s="142">
        <f>IF(SP_SUL!K782="","*",SP_SUL!K782)</f>
        <v>91.15</v>
      </c>
      <c r="O782" s="142">
        <f>IF(SP_SUL!L782="","*",SP_SUL!L782)</f>
        <v>91.516999999999996</v>
      </c>
      <c r="P782" s="141">
        <f>IF(SP_SUL!O782="","*",SP_SUL!O782)</f>
        <v>0.375</v>
      </c>
      <c r="Q782" s="141">
        <f>IF(SP_SUL!P782="","*",SP_SUL!P782)</f>
        <v>6.25E-2</v>
      </c>
      <c r="R782" s="143" t="str">
        <f>IF(SP_SUL!Q782="","*",CONCATENATE(SP_SUL!Q782," ",SP_SUL!R782))</f>
        <v>1 Nº DE SOLDA</v>
      </c>
      <c r="S782" s="143" t="str">
        <f>IF(SP_SUL!V782="","*",SP_SUL!V782)</f>
        <v xml:space="preserve">Felipe </v>
      </c>
      <c r="T782" s="143" t="str">
        <f>IF(SP_SUL!W782="","*",SP_SUL!W782)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>
        <f ca="1">_xlfn.XLOOKUP(G782&amp;$W$2,BS_CONTROLE[CHAVE],BS_CONTROLE[Quantidade_11],"-")</f>
        <v>0</v>
      </c>
    </row>
    <row r="783" spans="1:23">
      <c r="A783" s="144" t="str">
        <f>IF(SP_SUL!Y783="","*",SP_SUL!Y783)</f>
        <v>*</v>
      </c>
      <c r="B783" s="144" t="str">
        <f>IF(SP_SUL!X783="","*",SP_SUL!X783)</f>
        <v>Oportunidade</v>
      </c>
      <c r="C783" s="144" t="str">
        <f>IF(SP_SUL!Z783="","*",SP_SUL!Z783)</f>
        <v>*</v>
      </c>
      <c r="D783" s="138" t="str">
        <f>IF(SP_SUL!S783="","*",SP_SUL!S783)</f>
        <v>SP SUL</v>
      </c>
      <c r="E783" s="138" t="str">
        <f>IF(SP_SUL!T783="","*",SP_SUL!T783)</f>
        <v>ZKE-ZEV</v>
      </c>
      <c r="F783" s="143">
        <f>IF(SP_SUL!B783="","*",SP_SUL!B783)</f>
        <v>46083</v>
      </c>
      <c r="G783" s="143" t="str">
        <f>IF(SP_SUL!D783="","*",SP_SUL!D783)</f>
        <v>E17</v>
      </c>
      <c r="H783" s="143" t="str">
        <f>IF(SP_SUL!F783="","*",SP_SUL!F783)</f>
        <v>CAMINHÃO DE SOLDA</v>
      </c>
      <c r="I783" s="143" t="str">
        <f>IF(SP_SUL!H783="","*",SP_SUL!H783)</f>
        <v>102ZKW2</v>
      </c>
      <c r="J783" s="143" t="str">
        <f>IF(SP_SUL!I783="","*",SP_SUL!I783)</f>
        <v>102ZKW2</v>
      </c>
      <c r="K783" s="138" t="str">
        <f>IF(SP_SUL!M783="","*",SP_SUL!M783)</f>
        <v>ZKW-ZLU</v>
      </c>
      <c r="L783" s="138" t="str">
        <f>IF(SP_SUL!N783="","*",SP_SUL!N783)</f>
        <v>102ZKW2</v>
      </c>
      <c r="M783" s="139">
        <f>IF(SP_SUL!J783="","*",SP_SUL!J783)</f>
        <v>55</v>
      </c>
      <c r="N783" s="142">
        <f>IF(SP_SUL!K783="","*",SP_SUL!K783)</f>
        <v>100.3</v>
      </c>
      <c r="O783" s="142" t="str">
        <f>IF(SP_SUL!L783="","*",SP_SUL!L783)</f>
        <v>-</v>
      </c>
      <c r="P783" s="141">
        <f>IF(SP_SUL!O783="","*",SP_SUL!O783)</f>
        <v>0.38194444444444442</v>
      </c>
      <c r="Q783" s="141">
        <f>IF(SP_SUL!P783="","*",SP_SUL!P783)</f>
        <v>0.125</v>
      </c>
      <c r="R783" s="143" t="str">
        <f>IF(SP_SUL!Q783="","*",CONCATENATE(SP_SUL!Q783," ",SP_SUL!R783))</f>
        <v>2 Nº DE SOLDA</v>
      </c>
      <c r="S783" s="143" t="str">
        <f>IF(SP_SUL!V783="","*",SP_SUL!V783)</f>
        <v xml:space="preserve">Higor </v>
      </c>
      <c r="T783" s="143" t="str">
        <f>IF(SP_SUL!W783="","*",SP_SUL!W783)</f>
        <v>Caminhão de solda</v>
      </c>
      <c r="U783" s="136">
        <f ca="1">_xlfn.XLOOKUP(G783&amp;$U$2,BS_CONTROLE[CHAVE],BS_CONTROLE[Quantidade_11],"-")</f>
        <v>2</v>
      </c>
      <c r="V783" s="136">
        <f ca="1">_xlfn.XLOOKUP(G783&amp;$V$2,BS_CONTROLE[CHAVE],BS_CONTROLE[Quantidade_11],"-")</f>
        <v>0</v>
      </c>
      <c r="W783" s="136">
        <f ca="1">_xlfn.XLOOKUP(G783&amp;$W$2,BS_CONTROLE[CHAVE],BS_CONTROLE[Quantidade_11],"-")</f>
        <v>0</v>
      </c>
    </row>
    <row r="784" spans="1:23">
      <c r="A784" s="144" t="str">
        <f>IF(SP_SUL!Y784="","*",SP_SUL!Y784)</f>
        <v>*</v>
      </c>
      <c r="B784" s="144" t="str">
        <f>IF(SP_SUL!X784="","*",SP_SUL!X784)</f>
        <v>Oportunidade</v>
      </c>
      <c r="C784" s="144" t="str">
        <f>IF(SP_SUL!Z784="","*",SP_SUL!Z784)</f>
        <v>*</v>
      </c>
      <c r="D784" s="138" t="str">
        <f>IF(SP_SUL!S784="","*",SP_SUL!S784)</f>
        <v>SP SUL</v>
      </c>
      <c r="E784" s="138" t="str">
        <f>IF(SP_SUL!T784="","*",SP_SUL!T784)</f>
        <v>ZKE-ZEV</v>
      </c>
      <c r="F784" s="143">
        <f>IF(SP_SUL!B784="","*",SP_SUL!B784)</f>
        <v>46083</v>
      </c>
      <c r="G784" s="143" t="str">
        <f>IF(SP_SUL!D784="","*",SP_SUL!D784)</f>
        <v>DIEGO (TP-681)</v>
      </c>
      <c r="H784" s="143" t="str">
        <f>IF(SP_SUL!F784="","*",SP_SUL!F784)</f>
        <v>PDM - SUBSTITUIÇÃO - TRILHO</v>
      </c>
      <c r="I784" s="143" t="str">
        <f>IF(SP_SUL!H784="","*",SP_SUL!H784)</f>
        <v>-</v>
      </c>
      <c r="J784" s="143" t="str">
        <f>IF(SP_SUL!I784="","*",SP_SUL!I784)</f>
        <v>-</v>
      </c>
      <c r="K784" s="138" t="str">
        <f>IF(SP_SUL!M784="","*",SP_SUL!M784)</f>
        <v>ZWI-ZEM</v>
      </c>
      <c r="L784" s="138" t="str">
        <f>IF(SP_SUL!N784="","*",SP_SUL!N784)</f>
        <v>130ZYQ2</v>
      </c>
      <c r="M784" s="139">
        <f>IF(SP_SUL!J784="","*",SP_SUL!J784)</f>
        <v>55</v>
      </c>
      <c r="N784" s="142">
        <f>IF(SP_SUL!K784="","*",SP_SUL!K784)</f>
        <v>129.9</v>
      </c>
      <c r="O784" s="142" t="str">
        <f>IF(SP_SUL!L784="","*",SP_SUL!L784)</f>
        <v>-</v>
      </c>
      <c r="P784" s="141">
        <f>IF(SP_SUL!O784="","*",SP_SUL!O784)</f>
        <v>0.41666666666666669</v>
      </c>
      <c r="Q784" s="141">
        <f>IF(SP_SUL!P784="","*",SP_SUL!P784)</f>
        <v>8.3333333333333329E-2</v>
      </c>
      <c r="R784" s="143" t="str">
        <f>IF(SP_SUL!Q784="","*",CONCATENATE(SP_SUL!Q784," ",SP_SUL!R784))</f>
        <v>312 M</v>
      </c>
      <c r="S784" s="143" t="str">
        <f>IF(SP_SUL!V784="","*",SP_SUL!V784)</f>
        <v xml:space="preserve">Felipe </v>
      </c>
      <c r="T784" s="143" t="str">
        <f>IF(SP_SUL!W784="","*",SP_SUL!W784)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4" t="str">
        <f>IF(SP_SUL!Y785="","*",SP_SUL!Y785)</f>
        <v>*</v>
      </c>
      <c r="B785" s="144" t="str">
        <f>IF(SP_SUL!X785="","*",SP_SUL!X785)</f>
        <v>Oportunidade</v>
      </c>
      <c r="C785" s="144" t="str">
        <f>IF(SP_SUL!Z785="","*",SP_SUL!Z785)</f>
        <v>*</v>
      </c>
      <c r="D785" s="138" t="str">
        <f>IF(SP_SUL!S785="","*",SP_SUL!S785)</f>
        <v>SP SUL</v>
      </c>
      <c r="E785" s="138" t="str">
        <f>IF(SP_SUL!T785="","*",SP_SUL!T785)</f>
        <v>ZKE-ZEV</v>
      </c>
      <c r="F785" s="143">
        <f>IF(SP_SUL!B785="","*",SP_SUL!B785)</f>
        <v>46083</v>
      </c>
      <c r="G785" s="143" t="str">
        <f>IF(SP_SUL!D785="","*",SP_SUL!D785)</f>
        <v>W60</v>
      </c>
      <c r="H785" s="143" t="str">
        <f>IF(SP_SUL!F785="","*",SP_SUL!F785)</f>
        <v>RECOLHIMENTO DE DORMENTE</v>
      </c>
      <c r="I785" s="143" t="str">
        <f>IF(SP_SUL!H785="","*",SP_SUL!H785)</f>
        <v>ZEM130-2</v>
      </c>
      <c r="J785" s="143" t="str">
        <f>IF(SP_SUL!I785="","*",SP_SUL!I785)</f>
        <v>ZEM130-2</v>
      </c>
      <c r="K785" s="138" t="str">
        <f>IF(SP_SUL!M785="","*",SP_SUL!M785)</f>
        <v>ZEJ</v>
      </c>
      <c r="L785" s="138" t="str">
        <f>IF(SP_SUL!N785="","*",SP_SUL!N785)</f>
        <v>ZEJ1</v>
      </c>
      <c r="M785" s="139">
        <f>IF(SP_SUL!J785="","*",SP_SUL!J785)</f>
        <v>48</v>
      </c>
      <c r="N785" s="142">
        <f>IF(SP_SUL!K785="","*",SP_SUL!K785)</f>
        <v>145.9</v>
      </c>
      <c r="O785" s="142">
        <f>IF(SP_SUL!L785="","*",SP_SUL!L785)</f>
        <v>151.6</v>
      </c>
      <c r="P785" s="141">
        <f>IF(SP_SUL!O785="","*",SP_SUL!O785)</f>
        <v>0.33333333333333331</v>
      </c>
      <c r="Q785" s="141">
        <f>IF(SP_SUL!P785="","*",SP_SUL!P785)</f>
        <v>6.25E-2</v>
      </c>
      <c r="R785" s="143" t="str">
        <f>IF(SP_SUL!Q785="","*",CONCATENATE(SP_SUL!Q785," ",SP_SUL!R785))</f>
        <v>100 Nº DE PEÇAS</v>
      </c>
      <c r="S785" s="143" t="str">
        <f>IF(SP_SUL!V785="","*",SP_SUL!V785)</f>
        <v xml:space="preserve">felipe </v>
      </c>
      <c r="T785" s="143" t="str">
        <f>IF(SP_SUL!W785="","*",SP_SUL!W785)</f>
        <v>Recolhimento de dormente</v>
      </c>
      <c r="U785" s="136">
        <f ca="1">_xlfn.XLOOKUP(G785&amp;$U$2,BS_CONTROLE[CHAVE],BS_CONTROLE[Quantidade_11],"-")</f>
        <v>1000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4" t="str">
        <f>IF(SP_SUL!Y786="","*",SP_SUL!Y786)</f>
        <v>*</v>
      </c>
      <c r="B786" s="144" t="str">
        <f>IF(SP_SUL!X786="","*",SP_SUL!X786)</f>
        <v>Oportunidade</v>
      </c>
      <c r="C786" s="144" t="str">
        <f>IF(SP_SUL!Z786="","*",SP_SUL!Z786)</f>
        <v>*</v>
      </c>
      <c r="D786" s="138" t="str">
        <f>IF(SP_SUL!S786="","*",SP_SUL!S786)</f>
        <v>SP SUL</v>
      </c>
      <c r="E786" s="138" t="str">
        <f>IF(SP_SUL!T786="","*",SP_SUL!T786)</f>
        <v>ZKE-ZEV</v>
      </c>
      <c r="F786" s="143">
        <f>IF(SP_SUL!B786="","*",SP_SUL!B786)</f>
        <v>46083</v>
      </c>
      <c r="G786" s="143" t="str">
        <f>IF(SP_SUL!D786="","*",SP_SUL!D786)</f>
        <v>V89</v>
      </c>
      <c r="H786" s="143" t="str">
        <f>IF(SP_SUL!F786="","*",SP_SUL!F786)</f>
        <v>MECANIZAÇÃO - SOCADORA</v>
      </c>
      <c r="I786" s="143" t="str">
        <f>IF(SP_SUL!H786="","*",SP_SUL!H786)</f>
        <v>ZEM2</v>
      </c>
      <c r="J786" s="143" t="str">
        <f>IF(SP_SUL!I786="","*",SP_SUL!I786)</f>
        <v>ZEM</v>
      </c>
      <c r="K786" s="138" t="str">
        <f>IF(SP_SUL!M786="","*",SP_SUL!M786)</f>
        <v>ZWI-ZEM</v>
      </c>
      <c r="L786" s="138" t="str">
        <f>IF(SP_SUL!N786="","*",SP_SUL!N786)</f>
        <v>ZEM1301</v>
      </c>
      <c r="M786" s="139">
        <f>IF(SP_SUL!J786="","*",SP_SUL!J786)</f>
        <v>48</v>
      </c>
      <c r="N786" s="142">
        <f>IF(SP_SUL!K786="","*",SP_SUL!K786)</f>
        <v>134</v>
      </c>
      <c r="O786" s="142">
        <f>IF(SP_SUL!L786="","*",SP_SUL!L786)</f>
        <v>135</v>
      </c>
      <c r="P786" s="141">
        <f>IF(SP_SUL!O786="","*",SP_SUL!O786)</f>
        <v>0.375</v>
      </c>
      <c r="Q786" s="141">
        <f>IF(SP_SUL!P786="","*",SP_SUL!P786)</f>
        <v>8.3333333333333329E-2</v>
      </c>
      <c r="R786" s="143" t="str">
        <f>IF(SP_SUL!Q786="","*",CONCATENATE(SP_SUL!Q786," ",SP_SUL!R786))</f>
        <v>1000 M</v>
      </c>
      <c r="S786" s="143" t="str">
        <f>IF(SP_SUL!V786="","*",SP_SUL!V786)</f>
        <v>Antonioni</v>
      </c>
      <c r="T786" s="143" t="str">
        <f>IF(SP_SUL!W786="","*",SP_SUL!W786)</f>
        <v>Socaria mecanizada</v>
      </c>
      <c r="U786" s="136">
        <f ca="1">_xlfn.XLOOKUP(G786&amp;$U$2,BS_CONTROLE[CHAVE],BS_CONTROLE[Quantidade_11],"-")</f>
        <v>0</v>
      </c>
      <c r="V786" s="136">
        <f ca="1">_xlfn.XLOOKUP(G786&amp;$V$2,BS_CONTROLE[CHAVE],BS_CONTROLE[Quantidade_11],"-")</f>
        <v>0</v>
      </c>
      <c r="W786" s="136">
        <f ca="1">_xlfn.XLOOKUP(G786&amp;$W$2,BS_CONTROLE[CHAVE],BS_CONTROLE[Quantidade_11],"-")</f>
        <v>0</v>
      </c>
    </row>
    <row r="787" spans="1:23">
      <c r="A787" s="144" t="str">
        <f>IF(SP_SUL!Y787="","*",SP_SUL!Y787)</f>
        <v>*</v>
      </c>
      <c r="B787" s="144" t="str">
        <f>IF(SP_SUL!X787="","*",SP_SUL!X787)</f>
        <v>Oportunidade</v>
      </c>
      <c r="C787" s="144" t="str">
        <f>IF(SP_SUL!Z787="","*",SP_SUL!Z787)</f>
        <v>*</v>
      </c>
      <c r="D787" s="138" t="str">
        <f>IF(SP_SUL!S787="","*",SP_SUL!S787)</f>
        <v>SP SUL</v>
      </c>
      <c r="E787" s="138" t="str">
        <f>IF(SP_SUL!T787="","*",SP_SUL!T787)</f>
        <v>ZKE-ZEV</v>
      </c>
      <c r="F787" s="143">
        <f>IF(SP_SUL!B787="","*",SP_SUL!B787)</f>
        <v>46083</v>
      </c>
      <c r="G787" s="143" t="str">
        <f>IF(SP_SUL!D787="","*",SP_SUL!D787)</f>
        <v>MATEUS (TP-809)</v>
      </c>
      <c r="H787" s="143" t="str">
        <f>IF(SP_SUL!F787="","*",SP_SUL!F787)</f>
        <v>MODERNIZAÇÃO - SOLDA</v>
      </c>
      <c r="I787" s="143" t="str">
        <f>IF(SP_SUL!H787="","*",SP_SUL!H787)</f>
        <v>-</v>
      </c>
      <c r="J787" s="143" t="str">
        <f>IF(SP_SUL!I787="","*",SP_SUL!I787)</f>
        <v>*</v>
      </c>
      <c r="K787" s="138" t="str">
        <f>IF(SP_SUL!M787="","*",SP_SUL!M787)</f>
        <v>ZRB-ZEV</v>
      </c>
      <c r="L787" s="138">
        <f>IF(SP_SUL!N787="","*",SP_SUL!N787)</f>
        <v>1561551</v>
      </c>
      <c r="M787" s="139">
        <f>IF(SP_SUL!J787="","*",SP_SUL!J787)</f>
        <v>48</v>
      </c>
      <c r="N787" s="142">
        <f>IF(SP_SUL!K787="","*",SP_SUL!K787)</f>
        <v>155.96</v>
      </c>
      <c r="O787" s="142" t="str">
        <f>IF(SP_SUL!L787="","*",SP_SUL!L787)</f>
        <v>-</v>
      </c>
      <c r="P787" s="141">
        <f>IF(SP_SUL!O787="","*",SP_SUL!O787)</f>
        <v>0.35416666666666669</v>
      </c>
      <c r="Q787" s="141">
        <f>IF(SP_SUL!P787="","*",SP_SUL!P787)</f>
        <v>6.9444444444444448E-2</v>
      </c>
      <c r="R787" s="143" t="str">
        <f>IF(SP_SUL!Q787="","*",CONCATENATE(SP_SUL!Q787," ",SP_SUL!R787))</f>
        <v>1 Nº DE SOLDA</v>
      </c>
      <c r="S787" s="143" t="str">
        <f>IF(SP_SUL!V787="","*",SP_SUL!V787)</f>
        <v>Alisson</v>
      </c>
      <c r="T787" s="143" t="str">
        <f>IF(SP_SUL!W787="","*",SP_SUL!W787)</f>
        <v xml:space="preserve">Execução de solda - Condicionado a temperatura </v>
      </c>
      <c r="U787" s="136">
        <f ca="1">_xlfn.XLOOKUP(G787&amp;$U$2,BS_CONTROLE[CHAVE],BS_CONTROLE[Quantidade_11],"-")</f>
        <v>1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4" t="str">
        <f>IF(SP_SUL!Y788="","*",SP_SUL!Y788)</f>
        <v>*</v>
      </c>
      <c r="B788" s="144" t="str">
        <f>IF(SP_SUL!X788="","*",SP_SUL!X788)</f>
        <v>Oportunidade</v>
      </c>
      <c r="C788" s="144" t="str">
        <f>IF(SP_SUL!Z788="","*",SP_SUL!Z788)</f>
        <v>*</v>
      </c>
      <c r="D788" s="138" t="str">
        <f>IF(SP_SUL!S788="","*",SP_SUL!S788)</f>
        <v>SP SUL</v>
      </c>
      <c r="E788" s="138" t="str">
        <f>IF(SP_SUL!T788="","*",SP_SUL!T788)</f>
        <v>ZKE-ZEV</v>
      </c>
      <c r="F788" s="143">
        <f>IF(SP_SUL!B788="","*",SP_SUL!B788)</f>
        <v>46083</v>
      </c>
      <c r="G788" s="143" t="str">
        <f>IF(SP_SUL!D788="","*",SP_SUL!D788)</f>
        <v>WALTER (TP-810)</v>
      </c>
      <c r="H788" s="143" t="str">
        <f>IF(SP_SUL!F788="","*",SP_SUL!F788)</f>
        <v>MODERNIZAÇÃO - SOLDA</v>
      </c>
      <c r="I788" s="143" t="str">
        <f>IF(SP_SUL!H788="","*",SP_SUL!H788)</f>
        <v>-</v>
      </c>
      <c r="J788" s="143" t="str">
        <f>IF(SP_SUL!I788="","*",SP_SUL!I788)</f>
        <v>-</v>
      </c>
      <c r="K788" s="138" t="str">
        <f>IF(SP_SUL!M788="","*",SP_SUL!M788)</f>
        <v>ZRB-ZEV</v>
      </c>
      <c r="L788" s="138">
        <f>IF(SP_SUL!N788="","*",SP_SUL!N788)</f>
        <v>1561551</v>
      </c>
      <c r="M788" s="139">
        <f>IF(SP_SUL!J788="","*",SP_SUL!J788)</f>
        <v>48</v>
      </c>
      <c r="N788" s="142">
        <f>IF(SP_SUL!K788="","*",SP_SUL!K788)</f>
        <v>155.36799999999999</v>
      </c>
      <c r="O788" s="142" t="str">
        <f>IF(SP_SUL!L788="","*",SP_SUL!L788)</f>
        <v>-</v>
      </c>
      <c r="P788" s="141">
        <f>IF(SP_SUL!O788="","*",SP_SUL!O788)</f>
        <v>0.35416666666666669</v>
      </c>
      <c r="Q788" s="141">
        <f>IF(SP_SUL!P788="","*",SP_SUL!P788)</f>
        <v>6.9444444444444448E-2</v>
      </c>
      <c r="R788" s="143" t="str">
        <f>IF(SP_SUL!Q788="","*",CONCATENATE(SP_SUL!Q788," ",SP_SUL!R788))</f>
        <v>1 Nº DE SOLDA</v>
      </c>
      <c r="S788" s="143" t="str">
        <f>IF(SP_SUL!V788="","*",SP_SUL!V788)</f>
        <v>Alisson</v>
      </c>
      <c r="T788" s="143" t="str">
        <f>IF(SP_SUL!W788="","*",SP_SUL!W788)</f>
        <v xml:space="preserve">Execução de solda - Condicionado a temperatura </v>
      </c>
      <c r="U788" s="136">
        <f ca="1">_xlfn.XLOOKUP(G788&amp;$U$2,BS_CONTROLE[CHAVE],BS_CONTROLE[Quantidade_11],"-")</f>
        <v>1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4" t="str">
        <f>IF(SP_SUL!Y789="","*",SP_SUL!Y789)</f>
        <v>*</v>
      </c>
      <c r="B789" s="144" t="str">
        <f>IF(SP_SUL!X789="","*",SP_SUL!X789)</f>
        <v>Oportunidade</v>
      </c>
      <c r="C789" s="144" t="str">
        <f>IF(SP_SUL!Z789="","*",SP_SUL!Z789)</f>
        <v>*</v>
      </c>
      <c r="D789" s="138" t="str">
        <f>IF(SP_SUL!S789="","*",SP_SUL!S789)</f>
        <v>SP SUL</v>
      </c>
      <c r="E789" s="138" t="str">
        <f>IF(SP_SUL!T789="","*",SP_SUL!T789)</f>
        <v>ZKE-ZEV</v>
      </c>
      <c r="F789" s="143">
        <f>IF(SP_SUL!B789="","*",SP_SUL!B789)</f>
        <v>46083</v>
      </c>
      <c r="G789" s="143" t="str">
        <f>IF(SP_SUL!D789="","*",SP_SUL!D789)</f>
        <v>ADENISON (TP-810)</v>
      </c>
      <c r="H789" s="143" t="str">
        <f>IF(SP_SUL!F789="","*",SP_SUL!F789)</f>
        <v>MODERNIZAÇÃO - SOLDA</v>
      </c>
      <c r="I789" s="143" t="str">
        <f>IF(SP_SUL!H789="","*",SP_SUL!H789)</f>
        <v>-</v>
      </c>
      <c r="J789" s="143" t="str">
        <f>IF(SP_SUL!I789="","*",SP_SUL!I789)</f>
        <v>-</v>
      </c>
      <c r="K789" s="138" t="str">
        <f>IF(SP_SUL!M789="","*",SP_SUL!M789)</f>
        <v>ZRB-ZEV</v>
      </c>
      <c r="L789" s="138">
        <f>IF(SP_SUL!N789="","*",SP_SUL!N789)</f>
        <v>1561551</v>
      </c>
      <c r="M789" s="139">
        <f>IF(SP_SUL!J789="","*",SP_SUL!J789)</f>
        <v>48</v>
      </c>
      <c r="N789" s="142">
        <f>IF(SP_SUL!K789="","*",SP_SUL!K789)</f>
        <v>155.37899999999999</v>
      </c>
      <c r="O789" s="142" t="str">
        <f>IF(SP_SUL!L789="","*",SP_SUL!L789)</f>
        <v>-</v>
      </c>
      <c r="P789" s="141">
        <f>IF(SP_SUL!O789="","*",SP_SUL!O789)</f>
        <v>0.35416666666666669</v>
      </c>
      <c r="Q789" s="141">
        <f>IF(SP_SUL!P789="","*",SP_SUL!P789)</f>
        <v>6.9444444444444448E-2</v>
      </c>
      <c r="R789" s="143" t="str">
        <f>IF(SP_SUL!Q789="","*",CONCATENATE(SP_SUL!Q789," ",SP_SUL!R789))</f>
        <v>1 Nº DE SOLDA</v>
      </c>
      <c r="S789" s="143" t="str">
        <f>IF(SP_SUL!V789="","*",SP_SUL!V789)</f>
        <v>Alisson</v>
      </c>
      <c r="T789" s="143" t="str">
        <f>IF(SP_SUL!W789="","*",SP_SUL!W789)</f>
        <v xml:space="preserve">Execução de solda - Condicionado a temperatura </v>
      </c>
      <c r="U789" s="136">
        <f ca="1">_xlfn.XLOOKUP(G789&amp;$U$2,BS_CONTROLE[CHAVE],BS_CONTROLE[Quantidade_11],"-")</f>
        <v>1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4" t="str">
        <f>IF(SP_SUL!Y790="","*",SP_SUL!Y790)</f>
        <v>*</v>
      </c>
      <c r="B790" s="144" t="str">
        <f>IF(SP_SUL!X790="","*",SP_SUL!X790)</f>
        <v>Oportunidade</v>
      </c>
      <c r="C790" s="144" t="str">
        <f>IF(SP_SUL!Z790="","*",SP_SUL!Z790)</f>
        <v>*</v>
      </c>
      <c r="D790" s="138" t="str">
        <f>IF(SP_SUL!S790="","*",SP_SUL!S790)</f>
        <v>SP SUL</v>
      </c>
      <c r="E790" s="138" t="str">
        <f>IF(SP_SUL!T790="","*",SP_SUL!T790)</f>
        <v>ZKE-ZEV</v>
      </c>
      <c r="F790" s="143">
        <f>IF(SP_SUL!B790="","*",SP_SUL!B790)</f>
        <v>46083</v>
      </c>
      <c r="G790" s="143" t="str">
        <f>IF(SP_SUL!D790="","*",SP_SUL!D790)</f>
        <v>CAIQUE (TMA-677)</v>
      </c>
      <c r="H790" s="143" t="str">
        <f>IF(SP_SUL!F790="","*",SP_SUL!F790)</f>
        <v>MODERNIZAÇÃO - SOLDA</v>
      </c>
      <c r="I790" s="143" t="str">
        <f>IF(SP_SUL!H790="","*",SP_SUL!H790)</f>
        <v>-</v>
      </c>
      <c r="J790" s="143" t="str">
        <f>IF(SP_SUL!I790="","*",SP_SUL!I790)</f>
        <v>-</v>
      </c>
      <c r="K790" s="138" t="str">
        <f>IF(SP_SUL!M790="","*",SP_SUL!M790)</f>
        <v>ZRB-ZEV</v>
      </c>
      <c r="L790" s="138">
        <f>IF(SP_SUL!N790="","*",SP_SUL!N790)</f>
        <v>1561551</v>
      </c>
      <c r="M790" s="139">
        <f>IF(SP_SUL!J790="","*",SP_SUL!J790)</f>
        <v>48</v>
      </c>
      <c r="N790" s="142">
        <f>IF(SP_SUL!K790="","*",SP_SUL!K790)</f>
        <v>155.59200000000001</v>
      </c>
      <c r="O790" s="142" t="str">
        <f>IF(SP_SUL!L790="","*",SP_SUL!L790)</f>
        <v>-</v>
      </c>
      <c r="P790" s="141">
        <f>IF(SP_SUL!O790="","*",SP_SUL!O790)</f>
        <v>0.35416666666666669</v>
      </c>
      <c r="Q790" s="141">
        <f>IF(SP_SUL!P790="","*",SP_SUL!P790)</f>
        <v>6.25E-2</v>
      </c>
      <c r="R790" s="143" t="str">
        <f>IF(SP_SUL!Q790="","*",CONCATENATE(SP_SUL!Q790," ",SP_SUL!R790))</f>
        <v>1 Nº DE SOLDA</v>
      </c>
      <c r="S790" s="143" t="str">
        <f>IF(SP_SUL!V790="","*",SP_SUL!V790)</f>
        <v>Alisson</v>
      </c>
      <c r="T790" s="143" t="str">
        <f>IF(SP_SUL!W790="","*",SP_SUL!W790)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IF(SP_SUL!Y791="","*",SP_SUL!Y791)</f>
        <v>*</v>
      </c>
      <c r="B791" s="144" t="str">
        <f>IF(SP_SUL!X791="","*",SP_SUL!X791)</f>
        <v>*</v>
      </c>
      <c r="C791" s="144" t="str">
        <f>IF(SP_SUL!Z791="","*",SP_SUL!Z791)</f>
        <v>*</v>
      </c>
      <c r="D791" s="138" t="str">
        <f>IF(SP_SUL!S791="","*",SP_SUL!S791)</f>
        <v>-</v>
      </c>
      <c r="E791" s="138" t="str">
        <f>IF(SP_SUL!T791="","*",SP_SUL!T791)</f>
        <v>-</v>
      </c>
      <c r="F791" s="143" t="str">
        <f>IF(SP_SUL!B791="","*",SP_SUL!B791)</f>
        <v>*</v>
      </c>
      <c r="G791" s="143" t="str">
        <f>IF(SP_SUL!D791="","*",SP_SUL!D791)</f>
        <v>*</v>
      </c>
      <c r="H791" s="143" t="str">
        <f>IF(SP_SUL!F791="","*",SP_SUL!F791)</f>
        <v>*</v>
      </c>
      <c r="I791" s="143" t="str">
        <f>IF(SP_SUL!H791="","*",SP_SUL!H791)</f>
        <v>*</v>
      </c>
      <c r="J791" s="143" t="str">
        <f>IF(SP_SUL!I791="","*",SP_SUL!I791)</f>
        <v>*</v>
      </c>
      <c r="K791" s="138" t="str">
        <f>IF(SP_SUL!M791="","*",SP_SUL!M791)</f>
        <v>-</v>
      </c>
      <c r="L791" s="138" t="str">
        <f>IF(SP_SUL!N791="","*",SP_SUL!N791)</f>
        <v>-</v>
      </c>
      <c r="M791" s="139" t="str">
        <f>IF(SP_SUL!J791="","*",SP_SUL!J791)</f>
        <v>*</v>
      </c>
      <c r="N791" s="142" t="str">
        <f>IF(SP_SUL!K791="","*",SP_SUL!K791)</f>
        <v>*</v>
      </c>
      <c r="O791" s="142" t="str">
        <f>IF(SP_SUL!L791="","*",SP_SUL!L791)</f>
        <v>*</v>
      </c>
      <c r="P791" s="141" t="str">
        <f>IF(SP_SUL!O791="","*",SP_SUL!O791)</f>
        <v>*</v>
      </c>
      <c r="Q791" s="141" t="str">
        <f>IF(SP_SUL!P791="","*",SP_SUL!P791)</f>
        <v>*</v>
      </c>
      <c r="R791" s="143" t="str">
        <f>IF(SP_SUL!Q791="","*",CONCATENATE(SP_SUL!Q791," ",SP_SUL!R791))</f>
        <v>*</v>
      </c>
      <c r="S791" s="143" t="str">
        <f>IF(SP_SUL!V791="","*",SP_SUL!V791)</f>
        <v>*</v>
      </c>
      <c r="T791" s="143" t="str">
        <f>IF(SP_SUL!W791="","*",SP_SUL!W791)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IF(SP_SUL!Y792="","*",SP_SUL!Y792)</f>
        <v>*</v>
      </c>
      <c r="B792" s="144" t="str">
        <f>IF(SP_SUL!X792="","*",SP_SUL!X792)</f>
        <v>*</v>
      </c>
      <c r="C792" s="144" t="str">
        <f>IF(SP_SUL!Z792="","*",SP_SUL!Z792)</f>
        <v>*</v>
      </c>
      <c r="D792" s="138" t="str">
        <f>IF(SP_SUL!S792="","*",SP_SUL!S792)</f>
        <v>-</v>
      </c>
      <c r="E792" s="138" t="str">
        <f>IF(SP_SUL!T792="","*",SP_SUL!T792)</f>
        <v>-</v>
      </c>
      <c r="F792" s="143" t="str">
        <f>IF(SP_SUL!B792="","*",SP_SUL!B792)</f>
        <v>*</v>
      </c>
      <c r="G792" s="143" t="str">
        <f>IF(SP_SUL!D792="","*",SP_SUL!D792)</f>
        <v>*</v>
      </c>
      <c r="H792" s="143" t="str">
        <f>IF(SP_SUL!F792="","*",SP_SUL!F792)</f>
        <v>*</v>
      </c>
      <c r="I792" s="143" t="str">
        <f>IF(SP_SUL!H792="","*",SP_SUL!H792)</f>
        <v>*</v>
      </c>
      <c r="J792" s="143" t="str">
        <f>IF(SP_SUL!I792="","*",SP_SUL!I792)</f>
        <v>*</v>
      </c>
      <c r="K792" s="138" t="str">
        <f>IF(SP_SUL!M792="","*",SP_SUL!M792)</f>
        <v>-</v>
      </c>
      <c r="L792" s="138" t="str">
        <f>IF(SP_SUL!N792="","*",SP_SUL!N792)</f>
        <v>-</v>
      </c>
      <c r="M792" s="139" t="str">
        <f>IF(SP_SUL!J792="","*",SP_SUL!J792)</f>
        <v>*</v>
      </c>
      <c r="N792" s="142" t="str">
        <f>IF(SP_SUL!K792="","*",SP_SUL!K792)</f>
        <v>*</v>
      </c>
      <c r="O792" s="142" t="str">
        <f>IF(SP_SUL!L792="","*",SP_SUL!L792)</f>
        <v>*</v>
      </c>
      <c r="P792" s="141" t="str">
        <f>IF(SP_SUL!O792="","*",SP_SUL!O792)</f>
        <v>*</v>
      </c>
      <c r="Q792" s="141" t="str">
        <f>IF(SP_SUL!P792="","*",SP_SUL!P792)</f>
        <v>*</v>
      </c>
      <c r="R792" s="143" t="str">
        <f>IF(SP_SUL!Q792="","*",CONCATENATE(SP_SUL!Q792," ",SP_SUL!R792))</f>
        <v>*</v>
      </c>
      <c r="S792" s="143" t="str">
        <f>IF(SP_SUL!V792="","*",SP_SUL!V792)</f>
        <v>*</v>
      </c>
      <c r="T792" s="143" t="str">
        <f>IF(SP_SUL!W792="","*",SP_SUL!W792)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4" t="str">
        <f>IF(SP_SUL!Y793="","*",SP_SUL!Y793)</f>
        <v>*</v>
      </c>
      <c r="B793" s="144" t="str">
        <f>IF(SP_SUL!X793="","*",SP_SUL!X793)</f>
        <v>Oportunidade</v>
      </c>
      <c r="C793" s="144" t="str">
        <f>IF(SP_SUL!Z793="","*",SP_SUL!Z793)</f>
        <v>*</v>
      </c>
      <c r="D793" s="138" t="str">
        <f>IF(SP_SUL!S793="","*",SP_SUL!S793)</f>
        <v>SP SUL</v>
      </c>
      <c r="E793" s="138" t="str">
        <f>IF(SP_SUL!T793="","*",SP_SUL!T793)</f>
        <v>ZEV-ZPT</v>
      </c>
      <c r="F793" s="143">
        <f>IF(SP_SUL!B793="","*",SP_SUL!B793)</f>
        <v>46083</v>
      </c>
      <c r="G793" s="143" t="str">
        <f>IF(SP_SUL!D793="","*",SP_SUL!D793)</f>
        <v xml:space="preserve">TURMA FIXA VIA </v>
      </c>
      <c r="H793" s="143" t="str">
        <f>IF(SP_SUL!F793="","*",SP_SUL!F793)</f>
        <v>MODERNIZAÇÃO - SOLDA</v>
      </c>
      <c r="I793" s="143" t="str">
        <f>IF(SP_SUL!H793="","*",SP_SUL!H793)</f>
        <v>-</v>
      </c>
      <c r="J793" s="143" t="str">
        <f>IF(SP_SUL!I793="","*",SP_SUL!I793)</f>
        <v>-</v>
      </c>
      <c r="K793" s="138" t="str">
        <f>IF(SP_SUL!M793="","*",SP_SUL!M793)</f>
        <v>ZEZ-ZXW</v>
      </c>
      <c r="L793" s="138" t="str">
        <f>IF(SP_SUL!N793="","*",SP_SUL!N793)</f>
        <v>ZXWK792</v>
      </c>
      <c r="M793" s="139">
        <f>IF(SP_SUL!J793="","*",SP_SUL!J793)</f>
        <v>92</v>
      </c>
      <c r="N793" s="142">
        <f>IF(SP_SUL!K793="","*",SP_SUL!K793)</f>
        <v>79.58</v>
      </c>
      <c r="O793" s="142" t="str">
        <f>IF(SP_SUL!L793="","*",SP_SUL!L793)</f>
        <v>-</v>
      </c>
      <c r="P793" s="141">
        <f>IF(SP_SUL!O793="","*",SP_SUL!O793)</f>
        <v>0.33333333333333331</v>
      </c>
      <c r="Q793" s="141">
        <f>IF(SP_SUL!P793="","*",SP_SUL!P793)</f>
        <v>6.25E-2</v>
      </c>
      <c r="R793" s="143" t="str">
        <f>IF(SP_SUL!Q793="","*",CONCATENATE(SP_SUL!Q793," ",SP_SUL!R793))</f>
        <v>1 Nº DE SOLDA</v>
      </c>
      <c r="S793" s="143" t="str">
        <f>IF(SP_SUL!V793="","*",SP_SUL!V793)</f>
        <v>Augusto</v>
      </c>
      <c r="T793" s="143" t="str">
        <f>IF(SP_SUL!W793="","*",SP_SUL!W793)</f>
        <v xml:space="preserve">Execução de solda - Condicionado a temperatura </v>
      </c>
      <c r="U793" s="136">
        <f ca="1">_xlfn.XLOOKUP(G793&amp;$U$2,BS_CONTROLE[CHAVE],BS_CONTROLE[Quantidade_11],"-")</f>
        <v>1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4" t="str">
        <f>IF(SP_SUL!Y794="","*",SP_SUL!Y794)</f>
        <v>*</v>
      </c>
      <c r="B794" s="144" t="str">
        <f>IF(SP_SUL!X794="","*",SP_SUL!X794)</f>
        <v>Contrato</v>
      </c>
      <c r="C794" s="144" t="str">
        <f>IF(SP_SUL!Z794="","*",SP_SUL!Z794)</f>
        <v>*</v>
      </c>
      <c r="D794" s="138" t="str">
        <f>IF(SP_SUL!S794="","*",SP_SUL!S794)</f>
        <v>SP SUL</v>
      </c>
      <c r="E794" s="138" t="str">
        <f>IF(SP_SUL!T794="","*",SP_SUL!T794)</f>
        <v>ZEV-ZPT</v>
      </c>
      <c r="F794" s="143">
        <f>IF(SP_SUL!B794="","*",SP_SUL!B794)</f>
        <v>46083</v>
      </c>
      <c r="G794" s="143" t="str">
        <f>IF(SP_SUL!D794="","*",SP_SUL!D794)</f>
        <v>W61</v>
      </c>
      <c r="H794" s="143" t="str">
        <f>IF(SP_SUL!F794="","*",SP_SUL!F794)</f>
        <v>DESLOCAMENTO</v>
      </c>
      <c r="I794" s="143" t="str">
        <f>IF(SP_SUL!H794="","*",SP_SUL!H794)</f>
        <v>K67ZEV2</v>
      </c>
      <c r="J794" s="143" t="str">
        <f>IF(SP_SUL!I794="","*",SP_SUL!I794)</f>
        <v>K67ZEV2</v>
      </c>
      <c r="K794" s="138" t="str">
        <f>IF(SP_SUL!M794="","*",SP_SUL!M794)</f>
        <v>ZXW-ZGP</v>
      </c>
      <c r="L794" s="138" t="str">
        <f>IF(SP_SUL!N794="","*",SP_SUL!N794)</f>
        <v>K84ZXW2</v>
      </c>
      <c r="M794" s="139">
        <f>IF(SP_SUL!J794="","*",SP_SUL!J794)</f>
        <v>92</v>
      </c>
      <c r="N794" s="142">
        <f>IF(SP_SUL!K794="","*",SP_SUL!K794)</f>
        <v>83.7</v>
      </c>
      <c r="O794" s="142" t="str">
        <f>IF(SP_SUL!L794="","*",SP_SUL!L794)</f>
        <v>-</v>
      </c>
      <c r="P794" s="141">
        <f>IF(SP_SUL!O794="","*",SP_SUL!O794)</f>
        <v>0.33333333333333331</v>
      </c>
      <c r="Q794" s="141">
        <f>IF(SP_SUL!P794="","*",SP_SUL!P794)</f>
        <v>4.1666666666666664E-2</v>
      </c>
      <c r="R794" s="143" t="str">
        <f>IF(SP_SUL!Q794="","*",CONCATENATE(SP_SUL!Q794," ",SP_SUL!R794))</f>
        <v>1 BINÁRIO</v>
      </c>
      <c r="S794" s="143" t="str">
        <f>IF(SP_SUL!V794="","*",SP_SUL!V794)</f>
        <v>Moises</v>
      </c>
      <c r="T794" s="143" t="str">
        <f>IF(SP_SUL!W794="","*",SP_SUL!W794)</f>
        <v>Deslocamento das turmas (Gira no travessão do km92)</v>
      </c>
      <c r="U794" s="136">
        <f ca="1">_xlfn.XLOOKUP(G794&amp;$U$2,BS_CONTROLE[CHAVE],BS_CONTROLE[Quantidade_11],"-")</f>
        <v>1</v>
      </c>
      <c r="V794" s="136">
        <f ca="1">_xlfn.XLOOKUP(G794&amp;$V$2,BS_CONTROLE[CHAVE],BS_CONTROLE[Quantidade_11],"-")</f>
        <v>1</v>
      </c>
      <c r="W794" s="136" t="str">
        <f ca="1">_xlfn.XLOOKUP(G794&amp;$W$2,BS_CONTROLE[CHAVE],BS_CONTROLE[Quantidade_11],"-")</f>
        <v>-</v>
      </c>
    </row>
    <row r="795" spans="1:23">
      <c r="A795" s="144" t="str">
        <f>IF(SP_SUL!Y795="","*",SP_SUL!Y795)</f>
        <v>*</v>
      </c>
      <c r="B795" s="144" t="str">
        <f>IF(SP_SUL!X795="","*",SP_SUL!X795)</f>
        <v>Contrato</v>
      </c>
      <c r="C795" s="144" t="str">
        <f>IF(SP_SUL!Z795="","*",SP_SUL!Z795)</f>
        <v>*</v>
      </c>
      <c r="D795" s="138" t="str">
        <f>IF(SP_SUL!S795="","*",SP_SUL!S795)</f>
        <v>SP SUL</v>
      </c>
      <c r="E795" s="138" t="str">
        <f>IF(SP_SUL!T795="","*",SP_SUL!T795)</f>
        <v>ZEV-ZPT</v>
      </c>
      <c r="F795" s="143">
        <f>IF(SP_SUL!B795="","*",SP_SUL!B795)</f>
        <v>46083</v>
      </c>
      <c r="G795" s="143" t="str">
        <f>IF(SP_SUL!D795="","*",SP_SUL!D795)</f>
        <v>W62</v>
      </c>
      <c r="H795" s="143" t="str">
        <f>IF(SP_SUL!F795="","*",SP_SUL!F795)</f>
        <v>DESLOCAMENTO</v>
      </c>
      <c r="I795" s="143" t="str">
        <f>IF(SP_SUL!H795="","*",SP_SUL!H795)</f>
        <v>ZPT1051</v>
      </c>
      <c r="J795" s="143" t="str">
        <f>IF(SP_SUL!I795="","*",SP_SUL!I795)</f>
        <v>ZPTZDR</v>
      </c>
      <c r="K795" s="138" t="str">
        <f>IF(SP_SUL!M795="","*",SP_SUL!M795)</f>
        <v>ZXW-ZGP</v>
      </c>
      <c r="L795" s="138" t="str">
        <f>IF(SP_SUL!N795="","*",SP_SUL!N795)</f>
        <v>K84ZXW2</v>
      </c>
      <c r="M795" s="139">
        <f>IF(SP_SUL!J795="","*",SP_SUL!J795)</f>
        <v>92</v>
      </c>
      <c r="N795" s="142">
        <f>IF(SP_SUL!K795="","*",SP_SUL!K795)</f>
        <v>83.7</v>
      </c>
      <c r="O795" s="142" t="str">
        <f>IF(SP_SUL!L795="","*",SP_SUL!L795)</f>
        <v>-</v>
      </c>
      <c r="P795" s="141">
        <f>IF(SP_SUL!O795="","*",SP_SUL!O795)</f>
        <v>0.32291666666666669</v>
      </c>
      <c r="Q795" s="141">
        <f>IF(SP_SUL!P795="","*",SP_SUL!P795)</f>
        <v>4.1666666666666664E-2</v>
      </c>
      <c r="R795" s="143" t="str">
        <f>IF(SP_SUL!Q795="","*",CONCATENATE(SP_SUL!Q795," ",SP_SUL!R795))</f>
        <v>1 BINÁRIO</v>
      </c>
      <c r="S795" s="143" t="str">
        <f>IF(SP_SUL!V795="","*",SP_SUL!V795)</f>
        <v xml:space="preserve">Moises </v>
      </c>
      <c r="T795" s="143" t="str">
        <f>IF(SP_SUL!W795="","*",SP_SUL!W795)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>
        <f ca="1">_xlfn.XLOOKUP(G795&amp;$W$2,BS_CONTROLE[CHAVE],BS_CONTROLE[Quantidade_11],"-")</f>
        <v>1</v>
      </c>
    </row>
    <row r="796" spans="1:23">
      <c r="A796" s="144" t="str">
        <f>IF(SP_SUL!Y796="","*",SP_SUL!Y796)</f>
        <v>*</v>
      </c>
      <c r="B796" s="144" t="str">
        <f>IF(SP_SUL!X796="","*",SP_SUL!X796)</f>
        <v>Oportunidade</v>
      </c>
      <c r="C796" s="144" t="str">
        <f>IF(SP_SUL!Z796="","*",SP_SUL!Z796)</f>
        <v>*</v>
      </c>
      <c r="D796" s="138" t="str">
        <f>IF(SP_SUL!S796="","*",SP_SUL!S796)</f>
        <v>SP SUL</v>
      </c>
      <c r="E796" s="138" t="str">
        <f>IF(SP_SUL!T796="","*",SP_SUL!T796)</f>
        <v>ZEV-ZPT</v>
      </c>
      <c r="F796" s="143">
        <f>IF(SP_SUL!B796="","*",SP_SUL!B796)</f>
        <v>46083</v>
      </c>
      <c r="G796" s="143" t="str">
        <f>IF(SP_SUL!D796="","*",SP_SUL!D796)</f>
        <v>A85</v>
      </c>
      <c r="H796" s="143" t="str">
        <f>IF(SP_SUL!F796="","*",SP_SUL!F796)</f>
        <v>DESLOCAMENTO</v>
      </c>
      <c r="I796" s="143" t="str">
        <f>IF(SP_SUL!H796="","*",SP_SUL!H796)</f>
        <v>ZXW-2</v>
      </c>
      <c r="J796" s="143" t="str">
        <f>IF(SP_SUL!I796="","*",SP_SUL!I796)</f>
        <v>ZEV-2</v>
      </c>
      <c r="K796" s="138" t="str">
        <f>IF(SP_SUL!M796="","*",SP_SUL!M796)</f>
        <v>ZXW-ZEV</v>
      </c>
      <c r="L796" s="138" t="str">
        <f>IF(SP_SUL!N796="","*",SP_SUL!N796)</f>
        <v>ZXWZEV</v>
      </c>
      <c r="M796" s="139">
        <f>IF(SP_SUL!J796="","*",SP_SUL!J796)</f>
        <v>92</v>
      </c>
      <c r="N796" s="142">
        <f>IF(SP_SUL!K796="","*",SP_SUL!K796)</f>
        <v>83.7</v>
      </c>
      <c r="O796" s="142" t="str">
        <f>IF(SP_SUL!L796="","*",SP_SUL!L796)</f>
        <v>-</v>
      </c>
      <c r="P796" s="141">
        <f>IF(SP_SUL!O796="","*",SP_SUL!O796)</f>
        <v>0.375</v>
      </c>
      <c r="Q796" s="141">
        <f>IF(SP_SUL!P796="","*",SP_SUL!P796)</f>
        <v>4.1666666666666664E-2</v>
      </c>
      <c r="R796" s="143" t="str">
        <f>IF(SP_SUL!Q796="","*",CONCATENATE(SP_SUL!Q796," ",SP_SUL!R796))</f>
        <v>1 BINÁRIO</v>
      </c>
      <c r="S796" s="143" t="str">
        <f>IF(SP_SUL!V796="","*",SP_SUL!V796)</f>
        <v xml:space="preserve">Moises </v>
      </c>
      <c r="T796" s="143" t="str">
        <f>IF(SP_SUL!W796="","*",SP_SUL!W796)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4" t="str">
        <f>IF(SP_SUL!Y797="","*",SP_SUL!Y797)</f>
        <v>*</v>
      </c>
      <c r="B797" s="144" t="str">
        <f>IF(SP_SUL!X797="","*",SP_SUL!X797)</f>
        <v>Oportunidade</v>
      </c>
      <c r="C797" s="144" t="str">
        <f>IF(SP_SUL!Z797="","*",SP_SUL!Z797)</f>
        <v>*</v>
      </c>
      <c r="D797" s="138" t="str">
        <f>IF(SP_SUL!S797="","*",SP_SUL!S797)</f>
        <v>SP SUL</v>
      </c>
      <c r="E797" s="138" t="str">
        <f>IF(SP_SUL!T797="","*",SP_SUL!T797)</f>
        <v>ZEV-ZPT</v>
      </c>
      <c r="F797" s="143">
        <f>IF(SP_SUL!B797="","*",SP_SUL!B797)</f>
        <v>46083</v>
      </c>
      <c r="G797" s="143" t="str">
        <f>IF(SP_SUL!D797="","*",SP_SUL!D797)</f>
        <v>THIAGO (TF-685)</v>
      </c>
      <c r="H797" s="143" t="str">
        <f>IF(SP_SUL!F797="","*",SP_SUL!F797)</f>
        <v>PDM - AMV - JACARÉ</v>
      </c>
      <c r="I797" s="143" t="str">
        <f>IF(SP_SUL!H797="","*",SP_SUL!H797)</f>
        <v>-</v>
      </c>
      <c r="J797" s="143" t="str">
        <f>IF(SP_SUL!I797="","*",SP_SUL!I797)</f>
        <v>-</v>
      </c>
      <c r="K797" s="138" t="str">
        <f>IF(SP_SUL!M797="","*",SP_SUL!M797)</f>
        <v>ZXW-ZGP</v>
      </c>
      <c r="L797" s="138" t="str">
        <f>IF(SP_SUL!N797="","*",SP_SUL!N797)</f>
        <v>ZDCK892</v>
      </c>
      <c r="M797" s="139">
        <f>IF(SP_SUL!J797="","*",SP_SUL!J797)</f>
        <v>92</v>
      </c>
      <c r="N797" s="142">
        <f>IF(SP_SUL!K797="","*",SP_SUL!K797)</f>
        <v>91.94</v>
      </c>
      <c r="O797" s="142" t="str">
        <f>IF(SP_SUL!L797="","*",SP_SUL!L797)</f>
        <v>-</v>
      </c>
      <c r="P797" s="141">
        <f>IF(SP_SUL!O797="","*",SP_SUL!O797)</f>
        <v>0.41666666666666669</v>
      </c>
      <c r="Q797" s="141">
        <f>IF(SP_SUL!P797="","*",SP_SUL!P797)</f>
        <v>0.10416666666666667</v>
      </c>
      <c r="R797" s="143" t="str">
        <f>IF(SP_SUL!Q797="","*",CONCATENATE(SP_SUL!Q797," ",SP_SUL!R797))</f>
        <v>1 Nº DE PEÇAS</v>
      </c>
      <c r="S797" s="143" t="str">
        <f>IF(SP_SUL!V797="","*",SP_SUL!V797)</f>
        <v xml:space="preserve">Moises </v>
      </c>
      <c r="T797" s="143" t="str">
        <f>IF(SP_SUL!W797="","*",SP_SUL!W797)</f>
        <v>PDM - Substituição de jacaré</v>
      </c>
      <c r="U797" s="136" t="str">
        <f ca="1">_xlfn.XLOOKUP(G797&amp;$U$2,BS_CONTROLE[CHAVE],BS_CONTROLE[Quantidade_11],"-")</f>
        <v>-</v>
      </c>
      <c r="V797" s="136">
        <f ca="1">_xlfn.XLOOKUP(G797&amp;$V$2,BS_CONTROLE[CHAVE],BS_CONTROLE[Quantidade_11],"-")</f>
        <v>0</v>
      </c>
      <c r="W797" s="136" t="str">
        <f ca="1">_xlfn.XLOOKUP(G797&amp;$W$2,BS_CONTROLE[CHAVE],BS_CONTROLE[Quantidade_11],"-")</f>
        <v>-</v>
      </c>
    </row>
    <row r="798" spans="1:23">
      <c r="A798" s="144" t="str">
        <f>IF(SP_SUL!Y798="","*",SP_SUL!Y798)</f>
        <v>*</v>
      </c>
      <c r="B798" s="144" t="str">
        <f>IF(SP_SUL!X798="","*",SP_SUL!X798)</f>
        <v>Oportunidade</v>
      </c>
      <c r="C798" s="144" t="str">
        <f>IF(SP_SUL!Z798="","*",SP_SUL!Z798)</f>
        <v>*</v>
      </c>
      <c r="D798" s="138" t="str">
        <f>IF(SP_SUL!S798="","*",SP_SUL!S798)</f>
        <v>SP SUL</v>
      </c>
      <c r="E798" s="138" t="str">
        <f>IF(SP_SUL!T798="","*",SP_SUL!T798)</f>
        <v>ZEV-ZPT</v>
      </c>
      <c r="F798" s="143">
        <f>IF(SP_SUL!B798="","*",SP_SUL!B798)</f>
        <v>46083</v>
      </c>
      <c r="G798" s="143" t="str">
        <f>IF(SP_SUL!D798="","*",SP_SUL!D798)</f>
        <v>HUELTON (TP-725)</v>
      </c>
      <c r="H798" s="143" t="str">
        <f>IF(SP_SUL!F798="","*",SP_SUL!F798)</f>
        <v>PDM - SOLDA</v>
      </c>
      <c r="I798" s="143" t="str">
        <f>IF(SP_SUL!H798="","*",SP_SUL!H798)</f>
        <v>-</v>
      </c>
      <c r="J798" s="143" t="str">
        <f>IF(SP_SUL!I798="","*",SP_SUL!I798)</f>
        <v>-</v>
      </c>
      <c r="K798" s="138" t="str">
        <f>IF(SP_SUL!M798="","*",SP_SUL!M798)</f>
        <v>ZPT</v>
      </c>
      <c r="L798" s="138" t="str">
        <f>IF(SP_SUL!N798="","*",SP_SUL!N798)</f>
        <v>ZPT2</v>
      </c>
      <c r="M798" s="139">
        <f>IF(SP_SUL!J798="","*",SP_SUL!J798)</f>
        <v>92</v>
      </c>
      <c r="N798" s="142">
        <f>IF(SP_SUL!K798="","*",SP_SUL!K798)</f>
        <v>106.7</v>
      </c>
      <c r="O798" s="142" t="str">
        <f>IF(SP_SUL!L798="","*",SP_SUL!L798)</f>
        <v>-</v>
      </c>
      <c r="P798" s="141">
        <f>IF(SP_SUL!O798="","*",SP_SUL!O798)</f>
        <v>0.41666666666666669</v>
      </c>
      <c r="Q798" s="141">
        <f>IF(SP_SUL!P798="","*",SP_SUL!P798)</f>
        <v>6.25E-2</v>
      </c>
      <c r="R798" s="143" t="str">
        <f>IF(SP_SUL!Q798="","*",CONCATENATE(SP_SUL!Q798," ",SP_SUL!R798))</f>
        <v>1 Nº DE SOLDA</v>
      </c>
      <c r="S798" s="143" t="str">
        <f>IF(SP_SUL!V798="","*",SP_SUL!V798)</f>
        <v>Huelton</v>
      </c>
      <c r="T798" s="143" t="str">
        <f>IF(SP_SUL!W798="","*",SP_SUL!W798)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>
      <c r="A799" s="144" t="str">
        <f>IF(SP_SUL!Y799="","*",SP_SUL!Y799)</f>
        <v>*</v>
      </c>
      <c r="B799" s="144" t="str">
        <f>IF(SP_SUL!X799="","*",SP_SUL!X799)</f>
        <v>Oportunidade</v>
      </c>
      <c r="C799" s="144" t="str">
        <f>IF(SP_SUL!Z799="","*",SP_SUL!Z799)</f>
        <v>*</v>
      </c>
      <c r="D799" s="138" t="str">
        <f>IF(SP_SUL!S799="","*",SP_SUL!S799)</f>
        <v>SP SUL</v>
      </c>
      <c r="E799" s="138" t="str">
        <f>IF(SP_SUL!T799="","*",SP_SUL!T799)</f>
        <v>ZEV-ZPT</v>
      </c>
      <c r="F799" s="143">
        <f>IF(SP_SUL!B799="","*",SP_SUL!B799)</f>
        <v>46083</v>
      </c>
      <c r="G799" s="143" t="str">
        <f>IF(SP_SUL!D799="","*",SP_SUL!D799)</f>
        <v>EXPANSÃO TURMA 1</v>
      </c>
      <c r="H799" s="143" t="str">
        <f>IF(SP_SUL!F799="","*",SP_SUL!F799)</f>
        <v>EXPANSÃO - SOLDA</v>
      </c>
      <c r="I799" s="143" t="str">
        <f>IF(SP_SUL!H799="","*",SP_SUL!H799)</f>
        <v>-</v>
      </c>
      <c r="J799" s="143" t="str">
        <f>IF(SP_SUL!I799="","*",SP_SUL!I799)</f>
        <v>-</v>
      </c>
      <c r="K799" s="138" t="str">
        <f>IF(SP_SUL!M799="","*",SP_SUL!M799)</f>
        <v>109-ZGM</v>
      </c>
      <c r="L799" s="138" t="str">
        <f>IF(SP_SUL!N799="","*",SP_SUL!N799)</f>
        <v>1101093/1101091</v>
      </c>
      <c r="M799" s="139">
        <f>IF(SP_SUL!J799="","*",SP_SUL!J799)</f>
        <v>30</v>
      </c>
      <c r="N799" s="142">
        <f>IF(SP_SUL!K799="","*",SP_SUL!K799)</f>
        <v>108.75</v>
      </c>
      <c r="O799" s="142">
        <f>IF(SP_SUL!L799="","*",SP_SUL!L799)</f>
        <v>109</v>
      </c>
      <c r="P799" s="141">
        <f>IF(SP_SUL!O799="","*",SP_SUL!O799)</f>
        <v>0.35416666666666669</v>
      </c>
      <c r="Q799" s="141">
        <f>IF(SP_SUL!P799="","*",SP_SUL!P799)</f>
        <v>6.25E-2</v>
      </c>
      <c r="R799" s="143" t="str">
        <f>IF(SP_SUL!Q799="","*",CONCATENATE(SP_SUL!Q799," ",SP_SUL!R799))</f>
        <v>1 Nº DE SOLDA</v>
      </c>
      <c r="S799" s="143" t="str">
        <f>IF(SP_SUL!V799="","*",SP_SUL!V799)</f>
        <v>Pedro</v>
      </c>
      <c r="T799" s="143" t="str">
        <f>IF(SP_SUL!W799="","*",SP_SUL!W799)</f>
        <v xml:space="preserve">Execução de solda - Condicionado a temperatura </v>
      </c>
      <c r="U799" s="136">
        <f ca="1">_xlfn.XLOOKUP(G799&amp;$U$2,BS_CONTROLE[CHAVE],BS_CONTROLE[Quantidade_11],"-")</f>
        <v>1</v>
      </c>
      <c r="V799" s="136">
        <f ca="1">_xlfn.XLOOKUP(G799&amp;$V$2,BS_CONTROLE[CHAVE],BS_CONTROLE[Quantidade_11],"-")</f>
        <v>4</v>
      </c>
      <c r="W799" s="136">
        <f ca="1">_xlfn.XLOOKUP(G799&amp;$W$2,BS_CONTROLE[CHAVE],BS_CONTROLE[Quantidade_11],"-")</f>
        <v>0</v>
      </c>
    </row>
    <row r="800" spans="1:23">
      <c r="A800" s="144" t="str">
        <f>IF(SP_SUL!Y800="","*",SP_SUL!Y800)</f>
        <v>*</v>
      </c>
      <c r="B800" s="144" t="str">
        <f>IF(SP_SUL!X800="","*",SP_SUL!X800)</f>
        <v>Oportunidade</v>
      </c>
      <c r="C800" s="144" t="str">
        <f>IF(SP_SUL!Z800="","*",SP_SUL!Z800)</f>
        <v>*</v>
      </c>
      <c r="D800" s="138" t="str">
        <f>IF(SP_SUL!S800="","*",SP_SUL!S800)</f>
        <v>SP SUL</v>
      </c>
      <c r="E800" s="138" t="str">
        <f>IF(SP_SUL!T800="","*",SP_SUL!T800)</f>
        <v>ZEV-ZPT</v>
      </c>
      <c r="F800" s="143">
        <f>IF(SP_SUL!B800="","*",SP_SUL!B800)</f>
        <v>46083</v>
      </c>
      <c r="G800" s="143" t="str">
        <f>IF(SP_SUL!D800="","*",SP_SUL!D800)</f>
        <v>LEANDRO (TP-727)</v>
      </c>
      <c r="H800" s="143" t="str">
        <f>IF(SP_SUL!F800="","*",SP_SUL!F800)</f>
        <v>PDM - SUBSTITUIÇÃO - DORMENTE</v>
      </c>
      <c r="I800" s="143" t="str">
        <f>IF(SP_SUL!H800="","*",SP_SUL!H800)</f>
        <v>-</v>
      </c>
      <c r="J800" s="143" t="str">
        <f>IF(SP_SUL!I800="","*",SP_SUL!I800)</f>
        <v>-</v>
      </c>
      <c r="K800" s="138" t="str">
        <f>IF(SP_SUL!M800="","*",SP_SUL!M800)</f>
        <v>109-ZGM</v>
      </c>
      <c r="L800" s="138">
        <f>IF(SP_SUL!N800="","*",SP_SUL!N800)</f>
        <v>1131121</v>
      </c>
      <c r="M800" s="139">
        <f>IF(SP_SUL!J800="","*",SP_SUL!J800)</f>
        <v>30</v>
      </c>
      <c r="N800" s="142">
        <f>IF(SP_SUL!K800="","*",SP_SUL!K800)</f>
        <v>112.7</v>
      </c>
      <c r="O800" s="142" t="str">
        <f>IF(SP_SUL!L800="","*",SP_SUL!L800)</f>
        <v>-</v>
      </c>
      <c r="P800" s="141">
        <f>IF(SP_SUL!O800="","*",SP_SUL!O800)</f>
        <v>0.41666666666666669</v>
      </c>
      <c r="Q800" s="141">
        <f>IF(SP_SUL!P800="","*",SP_SUL!P800)</f>
        <v>8.3333333333333329E-2</v>
      </c>
      <c r="R800" s="143" t="str">
        <f>IF(SP_SUL!Q800="","*",CONCATENATE(SP_SUL!Q800," ",SP_SUL!R800))</f>
        <v>30 Nº DE DORMENTES</v>
      </c>
      <c r="S800" s="143" t="str">
        <f>IF(SP_SUL!V800="","*",SP_SUL!V800)</f>
        <v xml:space="preserve">Moises </v>
      </c>
      <c r="T800" s="143" t="str">
        <f>IF(SP_SUL!W800="","*",SP_SUL!W800)</f>
        <v>PDM - Substituição de dormentes</v>
      </c>
      <c r="U800" s="136">
        <f ca="1">_xlfn.XLOOKUP(G800&amp;$U$2,BS_CONTROLE[CHAVE],BS_CONTROLE[Quantidade_11],"-")</f>
        <v>280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IF(SP_SUL!Y801="","*",SP_SUL!Y801)</f>
        <v>*</v>
      </c>
      <c r="B801" s="144" t="str">
        <f>IF(SP_SUL!X801="","*",SP_SUL!X801)</f>
        <v>*</v>
      </c>
      <c r="C801" s="144" t="str">
        <f>IF(SP_SUL!Z801="","*",SP_SUL!Z801)</f>
        <v>*</v>
      </c>
      <c r="D801" s="138" t="str">
        <f>IF(SP_SUL!S801="","*",SP_SUL!S801)</f>
        <v>-</v>
      </c>
      <c r="E801" s="138" t="str">
        <f>IF(SP_SUL!T801="","*",SP_SUL!T801)</f>
        <v>-</v>
      </c>
      <c r="F801" s="143" t="str">
        <f>IF(SP_SUL!B801="","*",SP_SUL!B801)</f>
        <v>*</v>
      </c>
      <c r="G801" s="143" t="str">
        <f>IF(SP_SUL!D801="","*",SP_SUL!D801)</f>
        <v>*</v>
      </c>
      <c r="H801" s="143" t="str">
        <f>IF(SP_SUL!F801="","*",SP_SUL!F801)</f>
        <v>*</v>
      </c>
      <c r="I801" s="143" t="str">
        <f>IF(SP_SUL!H801="","*",SP_SUL!H801)</f>
        <v>*</v>
      </c>
      <c r="J801" s="143" t="str">
        <f>IF(SP_SUL!I801="","*",SP_SUL!I801)</f>
        <v>*</v>
      </c>
      <c r="K801" s="138" t="str">
        <f>IF(SP_SUL!M801="","*",SP_SUL!M801)</f>
        <v>-</v>
      </c>
      <c r="L801" s="138" t="str">
        <f>IF(SP_SUL!N801="","*",SP_SUL!N801)</f>
        <v>-</v>
      </c>
      <c r="M801" s="139" t="str">
        <f>IF(SP_SUL!J801="","*",SP_SUL!J801)</f>
        <v>*</v>
      </c>
      <c r="N801" s="142" t="str">
        <f>IF(SP_SUL!K801="","*",SP_SUL!K801)</f>
        <v>*</v>
      </c>
      <c r="O801" s="142" t="str">
        <f>IF(SP_SUL!L801="","*",SP_SUL!L801)</f>
        <v>*</v>
      </c>
      <c r="P801" s="141" t="str">
        <f>IF(SP_SUL!O801="","*",SP_SUL!O801)</f>
        <v>*</v>
      </c>
      <c r="Q801" s="141" t="str">
        <f>IF(SP_SUL!P801="","*",SP_SUL!P801)</f>
        <v>*</v>
      </c>
      <c r="R801" s="143" t="str">
        <f>IF(SP_SUL!Q801="","*",CONCATENATE(SP_SUL!Q801," ",SP_SUL!R801))</f>
        <v>*</v>
      </c>
      <c r="S801" s="143" t="str">
        <f>IF(SP_SUL!V801="","*",SP_SUL!V801)</f>
        <v>*</v>
      </c>
      <c r="T801" s="143" t="str">
        <f>IF(SP_SUL!W801="","*",SP_SUL!W801)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IF(SP_SUL!Y802="","*",SP_SUL!Y802)</f>
        <v>*</v>
      </c>
      <c r="B802" s="144" t="str">
        <f>IF(SP_SUL!X802="","*",SP_SUL!X802)</f>
        <v>*</v>
      </c>
      <c r="C802" s="144" t="str">
        <f>IF(SP_SUL!Z802="","*",SP_SUL!Z802)</f>
        <v>*</v>
      </c>
      <c r="D802" s="138" t="str">
        <f>IF(SP_SUL!S802="","*",SP_SUL!S802)</f>
        <v>-</v>
      </c>
      <c r="E802" s="138" t="str">
        <f>IF(SP_SUL!T802="","*",SP_SUL!T802)</f>
        <v>-</v>
      </c>
      <c r="F802" s="143" t="str">
        <f>IF(SP_SUL!B802="","*",SP_SUL!B802)</f>
        <v>*</v>
      </c>
      <c r="G802" s="143" t="str">
        <f>IF(SP_SUL!D802="","*",SP_SUL!D802)</f>
        <v>*</v>
      </c>
      <c r="H802" s="143" t="str">
        <f>IF(SP_SUL!F802="","*",SP_SUL!F802)</f>
        <v>*</v>
      </c>
      <c r="I802" s="143" t="str">
        <f>IF(SP_SUL!H802="","*",SP_SUL!H802)</f>
        <v>*</v>
      </c>
      <c r="J802" s="143" t="str">
        <f>IF(SP_SUL!I802="","*",SP_SUL!I802)</f>
        <v>*</v>
      </c>
      <c r="K802" s="138" t="str">
        <f>IF(SP_SUL!M802="","*",SP_SUL!M802)</f>
        <v>-</v>
      </c>
      <c r="L802" s="138" t="str">
        <f>IF(SP_SUL!N802="","*",SP_SUL!N802)</f>
        <v>-</v>
      </c>
      <c r="M802" s="139" t="str">
        <f>IF(SP_SUL!J802="","*",SP_SUL!J802)</f>
        <v>*</v>
      </c>
      <c r="N802" s="142" t="str">
        <f>IF(SP_SUL!K802="","*",SP_SUL!K802)</f>
        <v>*</v>
      </c>
      <c r="O802" s="142" t="str">
        <f>IF(SP_SUL!L802="","*",SP_SUL!L802)</f>
        <v>*</v>
      </c>
      <c r="P802" s="141" t="str">
        <f>IF(SP_SUL!O802="","*",SP_SUL!O802)</f>
        <v>*</v>
      </c>
      <c r="Q802" s="141" t="str">
        <f>IF(SP_SUL!P802="","*",SP_SUL!P802)</f>
        <v>*</v>
      </c>
      <c r="R802" s="143" t="str">
        <f>IF(SP_SUL!Q802="","*",CONCATENATE(SP_SUL!Q802," ",SP_SUL!R802))</f>
        <v>*</v>
      </c>
      <c r="S802" s="143" t="str">
        <f>IF(SP_SUL!V802="","*",SP_SUL!V802)</f>
        <v>*</v>
      </c>
      <c r="T802" s="143" t="str">
        <f>IF(SP_SUL!W802="","*",SP_SUL!W802)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IF(SP_SUL!Y803="","*",SP_SUL!Y803)</f>
        <v>*</v>
      </c>
      <c r="B803" s="144" t="str">
        <f>IF(SP_SUL!X803="","*",SP_SUL!X803)</f>
        <v>*</v>
      </c>
      <c r="C803" s="144" t="str">
        <f>IF(SP_SUL!Z803="","*",SP_SUL!Z803)</f>
        <v>*</v>
      </c>
      <c r="D803" s="138" t="str">
        <f>IF(SP_SUL!S803="","*",SP_SUL!S803)</f>
        <v>-</v>
      </c>
      <c r="E803" s="138" t="str">
        <f>IF(SP_SUL!T803="","*",SP_SUL!T803)</f>
        <v>-</v>
      </c>
      <c r="F803" s="143" t="str">
        <f>IF(SP_SUL!B803="","*",SP_SUL!B803)</f>
        <v>*</v>
      </c>
      <c r="G803" s="143" t="str">
        <f>IF(SP_SUL!D803="","*",SP_SUL!D803)</f>
        <v>*</v>
      </c>
      <c r="H803" s="143" t="str">
        <f>IF(SP_SUL!F803="","*",SP_SUL!F803)</f>
        <v>*</v>
      </c>
      <c r="I803" s="143" t="str">
        <f>IF(SP_SUL!H803="","*",SP_SUL!H803)</f>
        <v>*</v>
      </c>
      <c r="J803" s="143" t="str">
        <f>IF(SP_SUL!I803="","*",SP_SUL!I803)</f>
        <v>*</v>
      </c>
      <c r="K803" s="138" t="str">
        <f>IF(SP_SUL!M803="","*",SP_SUL!M803)</f>
        <v>-</v>
      </c>
      <c r="L803" s="138" t="str">
        <f>IF(SP_SUL!N803="","*",SP_SUL!N803)</f>
        <v>-</v>
      </c>
      <c r="M803" s="139" t="str">
        <f>IF(SP_SUL!J803="","*",SP_SUL!J803)</f>
        <v>*</v>
      </c>
      <c r="N803" s="142" t="str">
        <f>IF(SP_SUL!K803="","*",SP_SUL!K803)</f>
        <v>*</v>
      </c>
      <c r="O803" s="142" t="str">
        <f>IF(SP_SUL!L803="","*",SP_SUL!L803)</f>
        <v>*</v>
      </c>
      <c r="P803" s="141" t="str">
        <f>IF(SP_SUL!O803="","*",SP_SUL!O803)</f>
        <v>*</v>
      </c>
      <c r="Q803" s="141" t="str">
        <f>IF(SP_SUL!P803="","*",SP_SUL!P803)</f>
        <v>*</v>
      </c>
      <c r="R803" s="143" t="str">
        <f>IF(SP_SUL!Q803="","*",CONCATENATE(SP_SUL!Q803," ",SP_SUL!R803))</f>
        <v>*</v>
      </c>
      <c r="S803" s="143" t="str">
        <f>IF(SP_SUL!V803="","*",SP_SUL!V803)</f>
        <v>*</v>
      </c>
      <c r="T803" s="143" t="str">
        <f>IF(SP_SUL!W803="","*",SP_SUL!W803)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IF(SP_SUL!Y804="","*",SP_SUL!Y804)</f>
        <v>*</v>
      </c>
      <c r="B804" s="144" t="str">
        <f>IF(SP_SUL!X804="","*",SP_SUL!X804)</f>
        <v>*</v>
      </c>
      <c r="C804" s="144" t="str">
        <f>IF(SP_SUL!Z804="","*",SP_SUL!Z804)</f>
        <v>*</v>
      </c>
      <c r="D804" s="138" t="str">
        <f>IF(SP_SUL!S804="","*",SP_SUL!S804)</f>
        <v>-</v>
      </c>
      <c r="E804" s="138" t="str">
        <f>IF(SP_SUL!T804="","*",SP_SUL!T804)</f>
        <v>-</v>
      </c>
      <c r="F804" s="143" t="str">
        <f>IF(SP_SUL!B804="","*",SP_SUL!B804)</f>
        <v>*</v>
      </c>
      <c r="G804" s="143" t="str">
        <f>IF(SP_SUL!D804="","*",SP_SUL!D804)</f>
        <v>*</v>
      </c>
      <c r="H804" s="143" t="str">
        <f>IF(SP_SUL!F804="","*",SP_SUL!F804)</f>
        <v>*</v>
      </c>
      <c r="I804" s="143" t="str">
        <f>IF(SP_SUL!H804="","*",SP_SUL!H804)</f>
        <v>*</v>
      </c>
      <c r="J804" s="143" t="str">
        <f>IF(SP_SUL!I804="","*",SP_SUL!I804)</f>
        <v>*</v>
      </c>
      <c r="K804" s="138" t="str">
        <f>IF(SP_SUL!M804="","*",SP_SUL!M804)</f>
        <v>-</v>
      </c>
      <c r="L804" s="138" t="str">
        <f>IF(SP_SUL!N804="","*",SP_SUL!N804)</f>
        <v>-</v>
      </c>
      <c r="M804" s="139" t="str">
        <f>IF(SP_SUL!J804="","*",SP_SUL!J804)</f>
        <v>*</v>
      </c>
      <c r="N804" s="142" t="str">
        <f>IF(SP_SUL!K804="","*",SP_SUL!K804)</f>
        <v>*</v>
      </c>
      <c r="O804" s="142" t="str">
        <f>IF(SP_SUL!L804="","*",SP_SUL!L804)</f>
        <v>*</v>
      </c>
      <c r="P804" s="141" t="str">
        <f>IF(SP_SUL!O804="","*",SP_SUL!O804)</f>
        <v>*</v>
      </c>
      <c r="Q804" s="141" t="str">
        <f>IF(SP_SUL!P804="","*",SP_SUL!P804)</f>
        <v>*</v>
      </c>
      <c r="R804" s="143" t="str">
        <f>IF(SP_SUL!Q804="","*",CONCATENATE(SP_SUL!Q804," ",SP_SUL!R804))</f>
        <v>*</v>
      </c>
      <c r="S804" s="143" t="str">
        <f>IF(SP_SUL!V804="","*",SP_SUL!V804)</f>
        <v>*</v>
      </c>
      <c r="T804" s="143" t="str">
        <f>IF(SP_SUL!W804="","*",SP_SUL!W804)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IF(SP_SUL!Y805="","*",SP_SUL!Y805)</f>
        <v>*</v>
      </c>
      <c r="B805" s="144" t="str">
        <f>IF(SP_SUL!X805="","*",SP_SUL!X805)</f>
        <v>*</v>
      </c>
      <c r="C805" s="144" t="str">
        <f>IF(SP_SUL!Z805="","*",SP_SUL!Z805)</f>
        <v>*</v>
      </c>
      <c r="D805" s="138" t="str">
        <f>IF(SP_SUL!S805="","*",SP_SUL!S805)</f>
        <v>-</v>
      </c>
      <c r="E805" s="138" t="str">
        <f>IF(SP_SUL!T805="","*",SP_SUL!T805)</f>
        <v>-</v>
      </c>
      <c r="F805" s="143" t="str">
        <f>IF(SP_SUL!B805="","*",SP_SUL!B805)</f>
        <v>*</v>
      </c>
      <c r="G805" s="143" t="str">
        <f>IF(SP_SUL!D805="","*",SP_SUL!D805)</f>
        <v>*</v>
      </c>
      <c r="H805" s="143" t="str">
        <f>IF(SP_SUL!F805="","*",SP_SUL!F805)</f>
        <v>*</v>
      </c>
      <c r="I805" s="143" t="str">
        <f>IF(SP_SUL!H805="","*",SP_SUL!H805)</f>
        <v>*</v>
      </c>
      <c r="J805" s="143" t="str">
        <f>IF(SP_SUL!I805="","*",SP_SUL!I805)</f>
        <v>*</v>
      </c>
      <c r="K805" s="138" t="str">
        <f>IF(SP_SUL!M805="","*",SP_SUL!M805)</f>
        <v>-</v>
      </c>
      <c r="L805" s="138" t="str">
        <f>IF(SP_SUL!N805="","*",SP_SUL!N805)</f>
        <v>-</v>
      </c>
      <c r="M805" s="139" t="str">
        <f>IF(SP_SUL!J805="","*",SP_SUL!J805)</f>
        <v>*</v>
      </c>
      <c r="N805" s="142" t="str">
        <f>IF(SP_SUL!K805="","*",SP_SUL!K805)</f>
        <v>*</v>
      </c>
      <c r="O805" s="142" t="str">
        <f>IF(SP_SUL!L805="","*",SP_SUL!L805)</f>
        <v>*</v>
      </c>
      <c r="P805" s="141" t="str">
        <f>IF(SP_SUL!O805="","*",SP_SUL!O805)</f>
        <v>*</v>
      </c>
      <c r="Q805" s="141" t="str">
        <f>IF(SP_SUL!P805="","*",SP_SUL!P805)</f>
        <v>*</v>
      </c>
      <c r="R805" s="143" t="str">
        <f>IF(SP_SUL!Q805="","*",CONCATENATE(SP_SUL!Q805," ",SP_SUL!R805))</f>
        <v>*</v>
      </c>
      <c r="S805" s="143" t="str">
        <f>IF(SP_SUL!V805="","*",SP_SUL!V805)</f>
        <v>*</v>
      </c>
      <c r="T805" s="143" t="str">
        <f>IF(SP_SUL!W805="","*",SP_SUL!W805)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IF(SP_SUL!Y806="","*",SP_SUL!Y806)</f>
        <v>*</v>
      </c>
      <c r="B806" s="144" t="str">
        <f>IF(SP_SUL!X806="","*",SP_SUL!X806)</f>
        <v>*</v>
      </c>
      <c r="C806" s="144" t="str">
        <f>IF(SP_SUL!Z806="","*",SP_SUL!Z806)</f>
        <v>*</v>
      </c>
      <c r="D806" s="138" t="str">
        <f>IF(SP_SUL!S806="","*",SP_SUL!S806)</f>
        <v>-</v>
      </c>
      <c r="E806" s="138" t="str">
        <f>IF(SP_SUL!T806="","*",SP_SUL!T806)</f>
        <v>-</v>
      </c>
      <c r="F806" s="143" t="str">
        <f>IF(SP_SUL!B806="","*",SP_SUL!B806)</f>
        <v>*</v>
      </c>
      <c r="G806" s="143" t="str">
        <f>IF(SP_SUL!D806="","*",SP_SUL!D806)</f>
        <v>*</v>
      </c>
      <c r="H806" s="143" t="str">
        <f>IF(SP_SUL!F806="","*",SP_SUL!F806)</f>
        <v>*</v>
      </c>
      <c r="I806" s="143" t="str">
        <f>IF(SP_SUL!H806="","*",SP_SUL!H806)</f>
        <v>*</v>
      </c>
      <c r="J806" s="143" t="str">
        <f>IF(SP_SUL!I806="","*",SP_SUL!I806)</f>
        <v>*</v>
      </c>
      <c r="K806" s="138" t="str">
        <f>IF(SP_SUL!M806="","*",SP_SUL!M806)</f>
        <v>-</v>
      </c>
      <c r="L806" s="138" t="str">
        <f>IF(SP_SUL!N806="","*",SP_SUL!N806)</f>
        <v>-</v>
      </c>
      <c r="M806" s="139" t="str">
        <f>IF(SP_SUL!J806="","*",SP_SUL!J806)</f>
        <v>*</v>
      </c>
      <c r="N806" s="142" t="str">
        <f>IF(SP_SUL!K806="","*",SP_SUL!K806)</f>
        <v>*</v>
      </c>
      <c r="O806" s="142" t="str">
        <f>IF(SP_SUL!L806="","*",SP_SUL!L806)</f>
        <v>*</v>
      </c>
      <c r="P806" s="141" t="str">
        <f>IF(SP_SUL!O806="","*",SP_SUL!O806)</f>
        <v>*</v>
      </c>
      <c r="Q806" s="141" t="str">
        <f>IF(SP_SUL!P806="","*",SP_SUL!P806)</f>
        <v>*</v>
      </c>
      <c r="R806" s="143" t="str">
        <f>IF(SP_SUL!Q806="","*",CONCATENATE(SP_SUL!Q806," ",SP_SUL!R806))</f>
        <v>*</v>
      </c>
      <c r="S806" s="143" t="str">
        <f>IF(SP_SUL!V806="","*",SP_SUL!V806)</f>
        <v>*</v>
      </c>
      <c r="T806" s="143" t="str">
        <f>IF(SP_SUL!W806="","*",SP_SUL!W806)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IF(SP_SUL!Y807="","*",SP_SUL!Y807)</f>
        <v>*</v>
      </c>
      <c r="B807" s="144" t="str">
        <f>IF(SP_SUL!X807="","*",SP_SUL!X807)</f>
        <v>*</v>
      </c>
      <c r="C807" s="144" t="str">
        <f>IF(SP_SUL!Z807="","*",SP_SUL!Z807)</f>
        <v>*</v>
      </c>
      <c r="D807" s="138" t="str">
        <f>IF(SP_SUL!S807="","*",SP_SUL!S807)</f>
        <v>-</v>
      </c>
      <c r="E807" s="138" t="str">
        <f>IF(SP_SUL!T807="","*",SP_SUL!T807)</f>
        <v>-</v>
      </c>
      <c r="F807" s="143" t="str">
        <f>IF(SP_SUL!B807="","*",SP_SUL!B807)</f>
        <v>*</v>
      </c>
      <c r="G807" s="143" t="str">
        <f>IF(SP_SUL!D807="","*",SP_SUL!D807)</f>
        <v>*</v>
      </c>
      <c r="H807" s="143" t="str">
        <f>IF(SP_SUL!F807="","*",SP_SUL!F807)</f>
        <v>*</v>
      </c>
      <c r="I807" s="143" t="str">
        <f>IF(SP_SUL!H807="","*",SP_SUL!H807)</f>
        <v>*</v>
      </c>
      <c r="J807" s="143" t="str">
        <f>IF(SP_SUL!I807="","*",SP_SUL!I807)</f>
        <v>*</v>
      </c>
      <c r="K807" s="138" t="str">
        <f>IF(SP_SUL!M807="","*",SP_SUL!M807)</f>
        <v>-</v>
      </c>
      <c r="L807" s="138" t="str">
        <f>IF(SP_SUL!N807="","*",SP_SUL!N807)</f>
        <v>-</v>
      </c>
      <c r="M807" s="139" t="str">
        <f>IF(SP_SUL!J807="","*",SP_SUL!J807)</f>
        <v>*</v>
      </c>
      <c r="N807" s="142" t="str">
        <f>IF(SP_SUL!K807="","*",SP_SUL!K807)</f>
        <v>*</v>
      </c>
      <c r="O807" s="142" t="str">
        <f>IF(SP_SUL!L807="","*",SP_SUL!L807)</f>
        <v>*</v>
      </c>
      <c r="P807" s="141" t="str">
        <f>IF(SP_SUL!O807="","*",SP_SUL!O807)</f>
        <v>*</v>
      </c>
      <c r="Q807" s="141" t="str">
        <f>IF(SP_SUL!P807="","*",SP_SUL!P807)</f>
        <v>*</v>
      </c>
      <c r="R807" s="143" t="str">
        <f>IF(SP_SUL!Q807="","*",CONCATENATE(SP_SUL!Q807," ",SP_SUL!R807))</f>
        <v>*</v>
      </c>
      <c r="S807" s="143" t="str">
        <f>IF(SP_SUL!V807="","*",SP_SUL!V807)</f>
        <v>*</v>
      </c>
      <c r="T807" s="143" t="str">
        <f>IF(SP_SUL!W807="","*",SP_SUL!W807)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IF(SP_SUL!Y808="","*",SP_SUL!Y808)</f>
        <v>*</v>
      </c>
      <c r="B808" s="144" t="str">
        <f>IF(SP_SUL!X808="","*",SP_SUL!X808)</f>
        <v>*</v>
      </c>
      <c r="C808" s="144" t="str">
        <f>IF(SP_SUL!Z808="","*",SP_SUL!Z808)</f>
        <v>*</v>
      </c>
      <c r="D808" s="138" t="str">
        <f>IF(SP_SUL!S808="","*",SP_SUL!S808)</f>
        <v>-</v>
      </c>
      <c r="E808" s="138" t="str">
        <f>IF(SP_SUL!T808="","*",SP_SUL!T808)</f>
        <v>-</v>
      </c>
      <c r="F808" s="143" t="str">
        <f>IF(SP_SUL!B808="","*",SP_SUL!B808)</f>
        <v>*</v>
      </c>
      <c r="G808" s="143" t="str">
        <f>IF(SP_SUL!D808="","*",SP_SUL!D808)</f>
        <v>*</v>
      </c>
      <c r="H808" s="143" t="str">
        <f>IF(SP_SUL!F808="","*",SP_SUL!F808)</f>
        <v>*</v>
      </c>
      <c r="I808" s="143" t="str">
        <f>IF(SP_SUL!H808="","*",SP_SUL!H808)</f>
        <v>*</v>
      </c>
      <c r="J808" s="143" t="str">
        <f>IF(SP_SUL!I808="","*",SP_SUL!I808)</f>
        <v>*</v>
      </c>
      <c r="K808" s="138" t="str">
        <f>IF(SP_SUL!M808="","*",SP_SUL!M808)</f>
        <v>-</v>
      </c>
      <c r="L808" s="138" t="str">
        <f>IF(SP_SUL!N808="","*",SP_SUL!N808)</f>
        <v>-</v>
      </c>
      <c r="M808" s="139" t="str">
        <f>IF(SP_SUL!J808="","*",SP_SUL!J808)</f>
        <v>*</v>
      </c>
      <c r="N808" s="142" t="str">
        <f>IF(SP_SUL!K808="","*",SP_SUL!K808)</f>
        <v>*</v>
      </c>
      <c r="O808" s="142" t="str">
        <f>IF(SP_SUL!L808="","*",SP_SUL!L808)</f>
        <v>*</v>
      </c>
      <c r="P808" s="141" t="str">
        <f>IF(SP_SUL!O808="","*",SP_SUL!O808)</f>
        <v>*</v>
      </c>
      <c r="Q808" s="141" t="str">
        <f>IF(SP_SUL!P808="","*",SP_SUL!P808)</f>
        <v>*</v>
      </c>
      <c r="R808" s="143" t="str">
        <f>IF(SP_SUL!Q808="","*",CONCATENATE(SP_SUL!Q808," ",SP_SUL!R808))</f>
        <v>*</v>
      </c>
      <c r="S808" s="143" t="str">
        <f>IF(SP_SUL!V808="","*",SP_SUL!V808)</f>
        <v>*</v>
      </c>
      <c r="T808" s="143" t="str">
        <f>IF(SP_SUL!W808="","*",SP_SUL!W808)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IF(SP_SUL!Y809="","*",SP_SUL!Y809)</f>
        <v>*</v>
      </c>
      <c r="B809" s="144" t="str">
        <f>IF(SP_SUL!X809="","*",SP_SUL!X809)</f>
        <v>*</v>
      </c>
      <c r="C809" s="144" t="str">
        <f>IF(SP_SUL!Z809="","*",SP_SUL!Z809)</f>
        <v>*</v>
      </c>
      <c r="D809" s="138" t="str">
        <f>IF(SP_SUL!S809="","*",SP_SUL!S809)</f>
        <v>-</v>
      </c>
      <c r="E809" s="138" t="str">
        <f>IF(SP_SUL!T809="","*",SP_SUL!T809)</f>
        <v>-</v>
      </c>
      <c r="F809" s="143" t="str">
        <f>IF(SP_SUL!B809="","*",SP_SUL!B809)</f>
        <v>*</v>
      </c>
      <c r="G809" s="143" t="str">
        <f>IF(SP_SUL!D809="","*",SP_SUL!D809)</f>
        <v>*</v>
      </c>
      <c r="H809" s="143" t="str">
        <f>IF(SP_SUL!F809="","*",SP_SUL!F809)</f>
        <v>*</v>
      </c>
      <c r="I809" s="143" t="str">
        <f>IF(SP_SUL!H809="","*",SP_SUL!H809)</f>
        <v>*</v>
      </c>
      <c r="J809" s="143" t="str">
        <f>IF(SP_SUL!I809="","*",SP_SUL!I809)</f>
        <v>*</v>
      </c>
      <c r="K809" s="138" t="str">
        <f>IF(SP_SUL!M809="","*",SP_SUL!M809)</f>
        <v>-</v>
      </c>
      <c r="L809" s="138" t="str">
        <f>IF(SP_SUL!N809="","*",SP_SUL!N809)</f>
        <v>-</v>
      </c>
      <c r="M809" s="139" t="str">
        <f>IF(SP_SUL!J809="","*",SP_SUL!J809)</f>
        <v>*</v>
      </c>
      <c r="N809" s="142" t="str">
        <f>IF(SP_SUL!K809="","*",SP_SUL!K809)</f>
        <v>*</v>
      </c>
      <c r="O809" s="142" t="str">
        <f>IF(SP_SUL!L809="","*",SP_SUL!L809)</f>
        <v>*</v>
      </c>
      <c r="P809" s="141" t="str">
        <f>IF(SP_SUL!O809="","*",SP_SUL!O809)</f>
        <v>*</v>
      </c>
      <c r="Q809" s="141" t="str">
        <f>IF(SP_SUL!P809="","*",SP_SUL!P809)</f>
        <v>*</v>
      </c>
      <c r="R809" s="143" t="str">
        <f>IF(SP_SUL!Q809="","*",CONCATENATE(SP_SUL!Q809," ",SP_SUL!R809))</f>
        <v>*</v>
      </c>
      <c r="S809" s="143" t="str">
        <f>IF(SP_SUL!V809="","*",SP_SUL!V809)</f>
        <v>*</v>
      </c>
      <c r="T809" s="143" t="str">
        <f>IF(SP_SUL!W809="","*",SP_SUL!W809)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IF(SP_SUL!Y810="","*",SP_SUL!Y810)</f>
        <v>*</v>
      </c>
      <c r="B810" s="144" t="str">
        <f>IF(SP_SUL!X810="","*",SP_SUL!X810)</f>
        <v>*</v>
      </c>
      <c r="C810" s="144" t="str">
        <f>IF(SP_SUL!Z810="","*",SP_SUL!Z810)</f>
        <v>*</v>
      </c>
      <c r="D810" s="138" t="str">
        <f>IF(SP_SUL!S810="","*",SP_SUL!S810)</f>
        <v>-</v>
      </c>
      <c r="E810" s="138" t="str">
        <f>IF(SP_SUL!T810="","*",SP_SUL!T810)</f>
        <v>-</v>
      </c>
      <c r="F810" s="143" t="str">
        <f>IF(SP_SUL!B810="","*",SP_SUL!B810)</f>
        <v>*</v>
      </c>
      <c r="G810" s="143" t="str">
        <f>IF(SP_SUL!D810="","*",SP_SUL!D810)</f>
        <v>*</v>
      </c>
      <c r="H810" s="143" t="str">
        <f>IF(SP_SUL!F810="","*",SP_SUL!F810)</f>
        <v>*</v>
      </c>
      <c r="I810" s="143" t="str">
        <f>IF(SP_SUL!H810="","*",SP_SUL!H810)</f>
        <v>*</v>
      </c>
      <c r="J810" s="143" t="str">
        <f>IF(SP_SUL!I810="","*",SP_SUL!I810)</f>
        <v>*</v>
      </c>
      <c r="K810" s="138" t="str">
        <f>IF(SP_SUL!M810="","*",SP_SUL!M810)</f>
        <v>-</v>
      </c>
      <c r="L810" s="138" t="str">
        <f>IF(SP_SUL!N810="","*",SP_SUL!N810)</f>
        <v>-</v>
      </c>
      <c r="M810" s="139" t="str">
        <f>IF(SP_SUL!J810="","*",SP_SUL!J810)</f>
        <v>*</v>
      </c>
      <c r="N810" s="142" t="str">
        <f>IF(SP_SUL!K810="","*",SP_SUL!K810)</f>
        <v>*</v>
      </c>
      <c r="O810" s="142" t="str">
        <f>IF(SP_SUL!L810="","*",SP_SUL!L810)</f>
        <v>*</v>
      </c>
      <c r="P810" s="141" t="str">
        <f>IF(SP_SUL!O810="","*",SP_SUL!O810)</f>
        <v>*</v>
      </c>
      <c r="Q810" s="141" t="str">
        <f>IF(SP_SUL!P810="","*",SP_SUL!P810)</f>
        <v>*</v>
      </c>
      <c r="R810" s="143" t="str">
        <f>IF(SP_SUL!Q810="","*",CONCATENATE(SP_SUL!Q810," ",SP_SUL!R810))</f>
        <v>*</v>
      </c>
      <c r="S810" s="143" t="str">
        <f>IF(SP_SUL!V810="","*",SP_SUL!V810)</f>
        <v>*</v>
      </c>
      <c r="T810" s="143" t="str">
        <f>IF(SP_SUL!W810="","*",SP_SUL!W810)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IF(SP_SUL!Y811="","*",SP_SUL!Y811)</f>
        <v>*</v>
      </c>
      <c r="B811" s="144" t="str">
        <f>IF(SP_SUL!X811="","*",SP_SUL!X811)</f>
        <v>*</v>
      </c>
      <c r="C811" s="144" t="str">
        <f>IF(SP_SUL!Z811="","*",SP_SUL!Z811)</f>
        <v>*</v>
      </c>
      <c r="D811" s="138" t="str">
        <f>IF(SP_SUL!S811="","*",SP_SUL!S811)</f>
        <v>-</v>
      </c>
      <c r="E811" s="138" t="str">
        <f>IF(SP_SUL!T811="","*",SP_SUL!T811)</f>
        <v>-</v>
      </c>
      <c r="F811" s="143" t="str">
        <f>IF(SP_SUL!B811="","*",SP_SUL!B811)</f>
        <v>*</v>
      </c>
      <c r="G811" s="143" t="str">
        <f>IF(SP_SUL!D811="","*",SP_SUL!D811)</f>
        <v>*</v>
      </c>
      <c r="H811" s="143" t="str">
        <f>IF(SP_SUL!F811="","*",SP_SUL!F811)</f>
        <v>*</v>
      </c>
      <c r="I811" s="143" t="str">
        <f>IF(SP_SUL!H811="","*",SP_SUL!H811)</f>
        <v>*</v>
      </c>
      <c r="J811" s="143" t="str">
        <f>IF(SP_SUL!I811="","*",SP_SUL!I811)</f>
        <v>*</v>
      </c>
      <c r="K811" s="138" t="str">
        <f>IF(SP_SUL!M811="","*",SP_SUL!M811)</f>
        <v>-</v>
      </c>
      <c r="L811" s="138" t="str">
        <f>IF(SP_SUL!N811="","*",SP_SUL!N811)</f>
        <v>-</v>
      </c>
      <c r="M811" s="139" t="str">
        <f>IF(SP_SUL!J811="","*",SP_SUL!J811)</f>
        <v>*</v>
      </c>
      <c r="N811" s="142" t="str">
        <f>IF(SP_SUL!K811="","*",SP_SUL!K811)</f>
        <v>*</v>
      </c>
      <c r="O811" s="142" t="str">
        <f>IF(SP_SUL!L811="","*",SP_SUL!L811)</f>
        <v>*</v>
      </c>
      <c r="P811" s="141" t="str">
        <f>IF(SP_SUL!O811="","*",SP_SUL!O811)</f>
        <v>*</v>
      </c>
      <c r="Q811" s="141" t="str">
        <f>IF(SP_SUL!P811="","*",SP_SUL!P811)</f>
        <v>*</v>
      </c>
      <c r="R811" s="143" t="str">
        <f>IF(SP_SUL!Q811="","*",CONCATENATE(SP_SUL!Q811," ",SP_SUL!R811))</f>
        <v>*</v>
      </c>
      <c r="S811" s="143" t="str">
        <f>IF(SP_SUL!V811="","*",SP_SUL!V811)</f>
        <v>*</v>
      </c>
      <c r="T811" s="143" t="str">
        <f>IF(SP_SUL!W811="","*",SP_SUL!W811)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IF(SP_SUL!Y812="","*",SP_SUL!Y812)</f>
        <v>*</v>
      </c>
      <c r="B812" s="144" t="str">
        <f>IF(SP_SUL!X812="","*",SP_SUL!X812)</f>
        <v>*</v>
      </c>
      <c r="C812" s="144" t="str">
        <f>IF(SP_SUL!Z812="","*",SP_SUL!Z812)</f>
        <v>*</v>
      </c>
      <c r="D812" s="138" t="str">
        <f>IF(SP_SUL!S812="","*",SP_SUL!S812)</f>
        <v>-</v>
      </c>
      <c r="E812" s="138" t="str">
        <f>IF(SP_SUL!T812="","*",SP_SUL!T812)</f>
        <v>-</v>
      </c>
      <c r="F812" s="143" t="str">
        <f>IF(SP_SUL!B812="","*",SP_SUL!B812)</f>
        <v>*</v>
      </c>
      <c r="G812" s="143" t="str">
        <f>IF(SP_SUL!D812="","*",SP_SUL!D812)</f>
        <v>*</v>
      </c>
      <c r="H812" s="143" t="str">
        <f>IF(SP_SUL!F812="","*",SP_SUL!F812)</f>
        <v>*</v>
      </c>
      <c r="I812" s="143" t="str">
        <f>IF(SP_SUL!H812="","*",SP_SUL!H812)</f>
        <v>*</v>
      </c>
      <c r="J812" s="143" t="str">
        <f>IF(SP_SUL!I812="","*",SP_SUL!I812)</f>
        <v>*</v>
      </c>
      <c r="K812" s="138" t="str">
        <f>IF(SP_SUL!M812="","*",SP_SUL!M812)</f>
        <v>-</v>
      </c>
      <c r="L812" s="138" t="str">
        <f>IF(SP_SUL!N812="","*",SP_SUL!N812)</f>
        <v>-</v>
      </c>
      <c r="M812" s="139" t="str">
        <f>IF(SP_SUL!J812="","*",SP_SUL!J812)</f>
        <v>*</v>
      </c>
      <c r="N812" s="142" t="str">
        <f>IF(SP_SUL!K812="","*",SP_SUL!K812)</f>
        <v>*</v>
      </c>
      <c r="O812" s="142" t="str">
        <f>IF(SP_SUL!L812="","*",SP_SUL!L812)</f>
        <v>*</v>
      </c>
      <c r="P812" s="141" t="str">
        <f>IF(SP_SUL!O812="","*",SP_SUL!O812)</f>
        <v>*</v>
      </c>
      <c r="Q812" s="141" t="str">
        <f>IF(SP_SUL!P812="","*",SP_SUL!P812)</f>
        <v>*</v>
      </c>
      <c r="R812" s="143" t="str">
        <f>IF(SP_SUL!Q812="","*",CONCATENATE(SP_SUL!Q812," ",SP_SUL!R812))</f>
        <v>*</v>
      </c>
      <c r="S812" s="143" t="str">
        <f>IF(SP_SUL!V812="","*",SP_SUL!V812)</f>
        <v>*</v>
      </c>
      <c r="T812" s="143" t="str">
        <f>IF(SP_SUL!W812="","*",SP_SUL!W812)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IF(SP_SUL!Y813="","*",SP_SUL!Y813)</f>
        <v>*</v>
      </c>
      <c r="B813" s="144" t="str">
        <f>IF(SP_SUL!X813="","*",SP_SUL!X813)</f>
        <v>*</v>
      </c>
      <c r="C813" s="144" t="str">
        <f>IF(SP_SUL!Z813="","*",SP_SUL!Z813)</f>
        <v>*</v>
      </c>
      <c r="D813" s="138" t="str">
        <f>IF(SP_SUL!S813="","*",SP_SUL!S813)</f>
        <v>-</v>
      </c>
      <c r="E813" s="138" t="str">
        <f>IF(SP_SUL!T813="","*",SP_SUL!T813)</f>
        <v>-</v>
      </c>
      <c r="F813" s="143" t="str">
        <f>IF(SP_SUL!B813="","*",SP_SUL!B813)</f>
        <v>*</v>
      </c>
      <c r="G813" s="143" t="str">
        <f>IF(SP_SUL!D813="","*",SP_SUL!D813)</f>
        <v>*</v>
      </c>
      <c r="H813" s="143" t="str">
        <f>IF(SP_SUL!F813="","*",SP_SUL!F813)</f>
        <v>*</v>
      </c>
      <c r="I813" s="143" t="str">
        <f>IF(SP_SUL!H813="","*",SP_SUL!H813)</f>
        <v>*</v>
      </c>
      <c r="J813" s="143" t="str">
        <f>IF(SP_SUL!I813="","*",SP_SUL!I813)</f>
        <v>*</v>
      </c>
      <c r="K813" s="138" t="str">
        <f>IF(SP_SUL!M813="","*",SP_SUL!M813)</f>
        <v>-</v>
      </c>
      <c r="L813" s="138" t="str">
        <f>IF(SP_SUL!N813="","*",SP_SUL!N813)</f>
        <v>-</v>
      </c>
      <c r="M813" s="139" t="str">
        <f>IF(SP_SUL!J813="","*",SP_SUL!J813)</f>
        <v>*</v>
      </c>
      <c r="N813" s="142" t="str">
        <f>IF(SP_SUL!K813="","*",SP_SUL!K813)</f>
        <v>*</v>
      </c>
      <c r="O813" s="142" t="str">
        <f>IF(SP_SUL!L813="","*",SP_SUL!L813)</f>
        <v>*</v>
      </c>
      <c r="P813" s="141" t="str">
        <f>IF(SP_SUL!O813="","*",SP_SUL!O813)</f>
        <v>*</v>
      </c>
      <c r="Q813" s="141" t="str">
        <f>IF(SP_SUL!P813="","*",SP_SUL!P813)</f>
        <v>*</v>
      </c>
      <c r="R813" s="143" t="str">
        <f>IF(SP_SUL!Q813="","*",CONCATENATE(SP_SUL!Q813," ",SP_SUL!R813))</f>
        <v>*</v>
      </c>
      <c r="S813" s="143" t="str">
        <f>IF(SP_SUL!V813="","*",SP_SUL!V813)</f>
        <v>*</v>
      </c>
      <c r="T813" s="143" t="str">
        <f>IF(SP_SUL!W813="","*",SP_SUL!W813)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IF(SP_SUL!Y814="","*",SP_SUL!Y814)</f>
        <v>*</v>
      </c>
      <c r="B814" s="144" t="str">
        <f>IF(SP_SUL!X814="","*",SP_SUL!X814)</f>
        <v>*</v>
      </c>
      <c r="C814" s="144" t="str">
        <f>IF(SP_SUL!Z814="","*",SP_SUL!Z814)</f>
        <v>*</v>
      </c>
      <c r="D814" s="138" t="str">
        <f>IF(SP_SUL!S814="","*",SP_SUL!S814)</f>
        <v>-</v>
      </c>
      <c r="E814" s="138" t="str">
        <f>IF(SP_SUL!T814="","*",SP_SUL!T814)</f>
        <v>-</v>
      </c>
      <c r="F814" s="143" t="str">
        <f>IF(SP_SUL!B814="","*",SP_SUL!B814)</f>
        <v>*</v>
      </c>
      <c r="G814" s="143" t="str">
        <f>IF(SP_SUL!D814="","*",SP_SUL!D814)</f>
        <v>*</v>
      </c>
      <c r="H814" s="143" t="str">
        <f>IF(SP_SUL!F814="","*",SP_SUL!F814)</f>
        <v>*</v>
      </c>
      <c r="I814" s="143" t="str">
        <f>IF(SP_SUL!H814="","*",SP_SUL!H814)</f>
        <v>*</v>
      </c>
      <c r="J814" s="143" t="str">
        <f>IF(SP_SUL!I814="","*",SP_SUL!I814)</f>
        <v>*</v>
      </c>
      <c r="K814" s="138" t="str">
        <f>IF(SP_SUL!M814="","*",SP_SUL!M814)</f>
        <v>-</v>
      </c>
      <c r="L814" s="138" t="str">
        <f>IF(SP_SUL!N814="","*",SP_SUL!N814)</f>
        <v>-</v>
      </c>
      <c r="M814" s="139" t="str">
        <f>IF(SP_SUL!J814="","*",SP_SUL!J814)</f>
        <v>*</v>
      </c>
      <c r="N814" s="142" t="str">
        <f>IF(SP_SUL!K814="","*",SP_SUL!K814)</f>
        <v>*</v>
      </c>
      <c r="O814" s="142" t="str">
        <f>IF(SP_SUL!L814="","*",SP_SUL!L814)</f>
        <v>*</v>
      </c>
      <c r="P814" s="141" t="str">
        <f>IF(SP_SUL!O814="","*",SP_SUL!O814)</f>
        <v>*</v>
      </c>
      <c r="Q814" s="141" t="str">
        <f>IF(SP_SUL!P814="","*",SP_SUL!P814)</f>
        <v>*</v>
      </c>
      <c r="R814" s="143" t="str">
        <f>IF(SP_SUL!Q814="","*",CONCATENATE(SP_SUL!Q814," ",SP_SUL!R814))</f>
        <v>*</v>
      </c>
      <c r="S814" s="143" t="str">
        <f>IF(SP_SUL!V814="","*",SP_SUL!V814)</f>
        <v>*</v>
      </c>
      <c r="T814" s="143" t="str">
        <f>IF(SP_SUL!W814="","*",SP_SUL!W814)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IF(SP_SUL!Y815="","*",SP_SUL!Y815)</f>
        <v>*</v>
      </c>
      <c r="B815" s="144" t="str">
        <f>IF(SP_SUL!X815="","*",SP_SUL!X815)</f>
        <v>*</v>
      </c>
      <c r="C815" s="144" t="str">
        <f>IF(SP_SUL!Z815="","*",SP_SUL!Z815)</f>
        <v>*</v>
      </c>
      <c r="D815" s="138" t="str">
        <f>IF(SP_SUL!S815="","*",SP_SUL!S815)</f>
        <v>-</v>
      </c>
      <c r="E815" s="138" t="str">
        <f>IF(SP_SUL!T815="","*",SP_SUL!T815)</f>
        <v>-</v>
      </c>
      <c r="F815" s="143" t="str">
        <f>IF(SP_SUL!B815="","*",SP_SUL!B815)</f>
        <v>*</v>
      </c>
      <c r="G815" s="143" t="str">
        <f>IF(SP_SUL!D815="","*",SP_SUL!D815)</f>
        <v>*</v>
      </c>
      <c r="H815" s="143" t="str">
        <f>IF(SP_SUL!F815="","*",SP_SUL!F815)</f>
        <v>*</v>
      </c>
      <c r="I815" s="143" t="str">
        <f>IF(SP_SUL!H815="","*",SP_SUL!H815)</f>
        <v>*</v>
      </c>
      <c r="J815" s="143" t="str">
        <f>IF(SP_SUL!I815="","*",SP_SUL!I815)</f>
        <v>*</v>
      </c>
      <c r="K815" s="138" t="str">
        <f>IF(SP_SUL!M815="","*",SP_SUL!M815)</f>
        <v>-</v>
      </c>
      <c r="L815" s="138" t="str">
        <f>IF(SP_SUL!N815="","*",SP_SUL!N815)</f>
        <v>-</v>
      </c>
      <c r="M815" s="139" t="str">
        <f>IF(SP_SUL!J815="","*",SP_SUL!J815)</f>
        <v>*</v>
      </c>
      <c r="N815" s="142" t="str">
        <f>IF(SP_SUL!K815="","*",SP_SUL!K815)</f>
        <v>*</v>
      </c>
      <c r="O815" s="142" t="str">
        <f>IF(SP_SUL!L815="","*",SP_SUL!L815)</f>
        <v>*</v>
      </c>
      <c r="P815" s="141" t="str">
        <f>IF(SP_SUL!O815="","*",SP_SUL!O815)</f>
        <v>*</v>
      </c>
      <c r="Q815" s="141" t="str">
        <f>IF(SP_SUL!P815="","*",SP_SUL!P815)</f>
        <v>*</v>
      </c>
      <c r="R815" s="143" t="str">
        <f>IF(SP_SUL!Q815="","*",CONCATENATE(SP_SUL!Q815," ",SP_SUL!R815))</f>
        <v>*</v>
      </c>
      <c r="S815" s="143" t="str">
        <f>IF(SP_SUL!V815="","*",SP_SUL!V815)</f>
        <v>*</v>
      </c>
      <c r="T815" s="143" t="str">
        <f>IF(SP_SUL!W815="","*",SP_SUL!W815)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IF(SP_SUL!Y816="","*",SP_SUL!Y816)</f>
        <v>*</v>
      </c>
      <c r="B816" s="144" t="str">
        <f>IF(SP_SUL!X816="","*",SP_SUL!X816)</f>
        <v>*</v>
      </c>
      <c r="C816" s="144" t="str">
        <f>IF(SP_SUL!Z816="","*",SP_SUL!Z816)</f>
        <v>*</v>
      </c>
      <c r="D816" s="138" t="str">
        <f>IF(SP_SUL!S816="","*",SP_SUL!S816)</f>
        <v>-</v>
      </c>
      <c r="E816" s="138" t="str">
        <f>IF(SP_SUL!T816="","*",SP_SUL!T816)</f>
        <v>-</v>
      </c>
      <c r="F816" s="143" t="str">
        <f>IF(SP_SUL!B816="","*",SP_SUL!B816)</f>
        <v>*</v>
      </c>
      <c r="G816" s="143" t="str">
        <f>IF(SP_SUL!D816="","*",SP_SUL!D816)</f>
        <v>*</v>
      </c>
      <c r="H816" s="143" t="str">
        <f>IF(SP_SUL!F816="","*",SP_SUL!F816)</f>
        <v>*</v>
      </c>
      <c r="I816" s="143" t="str">
        <f>IF(SP_SUL!H816="","*",SP_SUL!H816)</f>
        <v>*</v>
      </c>
      <c r="J816" s="143" t="str">
        <f>IF(SP_SUL!I816="","*",SP_SUL!I816)</f>
        <v>*</v>
      </c>
      <c r="K816" s="138" t="str">
        <f>IF(SP_SUL!M816="","*",SP_SUL!M816)</f>
        <v>-</v>
      </c>
      <c r="L816" s="138" t="str">
        <f>IF(SP_SUL!N816="","*",SP_SUL!N816)</f>
        <v>-</v>
      </c>
      <c r="M816" s="139" t="str">
        <f>IF(SP_SUL!J816="","*",SP_SUL!J816)</f>
        <v>*</v>
      </c>
      <c r="N816" s="142" t="str">
        <f>IF(SP_SUL!K816="","*",SP_SUL!K816)</f>
        <v>*</v>
      </c>
      <c r="O816" s="142" t="str">
        <f>IF(SP_SUL!L816="","*",SP_SUL!L816)</f>
        <v>*</v>
      </c>
      <c r="P816" s="141" t="str">
        <f>IF(SP_SUL!O816="","*",SP_SUL!O816)</f>
        <v>*</v>
      </c>
      <c r="Q816" s="141" t="str">
        <f>IF(SP_SUL!P816="","*",SP_SUL!P816)</f>
        <v>*</v>
      </c>
      <c r="R816" s="143" t="str">
        <f>IF(SP_SUL!Q816="","*",CONCATENATE(SP_SUL!Q816," ",SP_SUL!R816))</f>
        <v>*</v>
      </c>
      <c r="S816" s="143" t="str">
        <f>IF(SP_SUL!V816="","*",SP_SUL!V816)</f>
        <v>*</v>
      </c>
      <c r="T816" s="143" t="str">
        <f>IF(SP_SUL!W816="","*",SP_SUL!W816)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IF(SP_SUL!Y817="","*",SP_SUL!Y817)</f>
        <v>*</v>
      </c>
      <c r="B817" s="144" t="str">
        <f>IF(SP_SUL!X817="","*",SP_SUL!X817)</f>
        <v>*</v>
      </c>
      <c r="C817" s="144" t="str">
        <f>IF(SP_SUL!Z817="","*",SP_SUL!Z817)</f>
        <v>*</v>
      </c>
      <c r="D817" s="138" t="str">
        <f>IF(SP_SUL!S817="","*",SP_SUL!S817)</f>
        <v>-</v>
      </c>
      <c r="E817" s="138" t="str">
        <f>IF(SP_SUL!T817="","*",SP_SUL!T817)</f>
        <v>-</v>
      </c>
      <c r="F817" s="143" t="str">
        <f>IF(SP_SUL!B817="","*",SP_SUL!B817)</f>
        <v>*</v>
      </c>
      <c r="G817" s="143" t="str">
        <f>IF(SP_SUL!D817="","*",SP_SUL!D817)</f>
        <v>*</v>
      </c>
      <c r="H817" s="143" t="str">
        <f>IF(SP_SUL!F817="","*",SP_SUL!F817)</f>
        <v>*</v>
      </c>
      <c r="I817" s="143" t="str">
        <f>IF(SP_SUL!H817="","*",SP_SUL!H817)</f>
        <v>*</v>
      </c>
      <c r="J817" s="143" t="str">
        <f>IF(SP_SUL!I817="","*",SP_SUL!I817)</f>
        <v>*</v>
      </c>
      <c r="K817" s="138" t="str">
        <f>IF(SP_SUL!M817="","*",SP_SUL!M817)</f>
        <v>-</v>
      </c>
      <c r="L817" s="138" t="str">
        <f>IF(SP_SUL!N817="","*",SP_SUL!N817)</f>
        <v>-</v>
      </c>
      <c r="M817" s="139" t="str">
        <f>IF(SP_SUL!J817="","*",SP_SUL!J817)</f>
        <v>*</v>
      </c>
      <c r="N817" s="142" t="str">
        <f>IF(SP_SUL!K817="","*",SP_SUL!K817)</f>
        <v>*</v>
      </c>
      <c r="O817" s="142" t="str">
        <f>IF(SP_SUL!L817="","*",SP_SUL!L817)</f>
        <v>*</v>
      </c>
      <c r="P817" s="141" t="str">
        <f>IF(SP_SUL!O817="","*",SP_SUL!O817)</f>
        <v>*</v>
      </c>
      <c r="Q817" s="141" t="str">
        <f>IF(SP_SUL!P817="","*",SP_SUL!P817)</f>
        <v>*</v>
      </c>
      <c r="R817" s="143" t="str">
        <f>IF(SP_SUL!Q817="","*",CONCATENATE(SP_SUL!Q817," ",SP_SUL!R817))</f>
        <v>*</v>
      </c>
      <c r="S817" s="143" t="str">
        <f>IF(SP_SUL!V817="","*",SP_SUL!V817)</f>
        <v>*</v>
      </c>
      <c r="T817" s="143" t="str">
        <f>IF(SP_SUL!W817="","*",SP_SUL!W817)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IF(SP_SUL!Y818="","*",SP_SUL!Y818)</f>
        <v>*</v>
      </c>
      <c r="B818" s="144" t="str">
        <f>IF(SP_SUL!X818="","*",SP_SUL!X818)</f>
        <v>*</v>
      </c>
      <c r="C818" s="144" t="str">
        <f>IF(SP_SUL!Z818="","*",SP_SUL!Z818)</f>
        <v>*</v>
      </c>
      <c r="D818" s="138" t="str">
        <f>IF(SP_SUL!S818="","*",SP_SUL!S818)</f>
        <v>-</v>
      </c>
      <c r="E818" s="138" t="str">
        <f>IF(SP_SUL!T818="","*",SP_SUL!T818)</f>
        <v>-</v>
      </c>
      <c r="F818" s="143" t="str">
        <f>IF(SP_SUL!B818="","*",SP_SUL!B818)</f>
        <v>*</v>
      </c>
      <c r="G818" s="143" t="str">
        <f>IF(SP_SUL!D818="","*",SP_SUL!D818)</f>
        <v>*</v>
      </c>
      <c r="H818" s="143" t="str">
        <f>IF(SP_SUL!F818="","*",SP_SUL!F818)</f>
        <v>*</v>
      </c>
      <c r="I818" s="143" t="str">
        <f>IF(SP_SUL!H818="","*",SP_SUL!H818)</f>
        <v>*</v>
      </c>
      <c r="J818" s="143" t="str">
        <f>IF(SP_SUL!I818="","*",SP_SUL!I818)</f>
        <v>*</v>
      </c>
      <c r="K818" s="138" t="str">
        <f>IF(SP_SUL!M818="","*",SP_SUL!M818)</f>
        <v>-</v>
      </c>
      <c r="L818" s="138" t="str">
        <f>IF(SP_SUL!N818="","*",SP_SUL!N818)</f>
        <v>-</v>
      </c>
      <c r="M818" s="139" t="str">
        <f>IF(SP_SUL!J818="","*",SP_SUL!J818)</f>
        <v>*</v>
      </c>
      <c r="N818" s="142" t="str">
        <f>IF(SP_SUL!K818="","*",SP_SUL!K818)</f>
        <v>*</v>
      </c>
      <c r="O818" s="142" t="str">
        <f>IF(SP_SUL!L818="","*",SP_SUL!L818)</f>
        <v>*</v>
      </c>
      <c r="P818" s="141" t="str">
        <f>IF(SP_SUL!O818="","*",SP_SUL!O818)</f>
        <v>*</v>
      </c>
      <c r="Q818" s="141" t="str">
        <f>IF(SP_SUL!P818="","*",SP_SUL!P818)</f>
        <v>*</v>
      </c>
      <c r="R818" s="143" t="str">
        <f>IF(SP_SUL!Q818="","*",CONCATENATE(SP_SUL!Q818," ",SP_SUL!R818))</f>
        <v>*</v>
      </c>
      <c r="S818" s="143" t="str">
        <f>IF(SP_SUL!V818="","*",SP_SUL!V818)</f>
        <v>*</v>
      </c>
      <c r="T818" s="143" t="str">
        <f>IF(SP_SUL!W818="","*",SP_SUL!W818)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IF(SP_SUL!Y819="","*",SP_SUL!Y819)</f>
        <v>*</v>
      </c>
      <c r="B819" s="144" t="str">
        <f>IF(SP_SUL!X819="","*",SP_SUL!X819)</f>
        <v>*</v>
      </c>
      <c r="C819" s="144" t="str">
        <f>IF(SP_SUL!Z819="","*",SP_SUL!Z819)</f>
        <v>*</v>
      </c>
      <c r="D819" s="138" t="str">
        <f>IF(SP_SUL!S819="","*",SP_SUL!S819)</f>
        <v>-</v>
      </c>
      <c r="E819" s="138" t="str">
        <f>IF(SP_SUL!T819="","*",SP_SUL!T819)</f>
        <v>-</v>
      </c>
      <c r="F819" s="143" t="str">
        <f>IF(SP_SUL!B819="","*",SP_SUL!B819)</f>
        <v>*</v>
      </c>
      <c r="G819" s="143" t="str">
        <f>IF(SP_SUL!D819="","*",SP_SUL!D819)</f>
        <v>*</v>
      </c>
      <c r="H819" s="143" t="str">
        <f>IF(SP_SUL!F819="","*",SP_SUL!F819)</f>
        <v>*</v>
      </c>
      <c r="I819" s="143" t="str">
        <f>IF(SP_SUL!H819="","*",SP_SUL!H819)</f>
        <v>*</v>
      </c>
      <c r="J819" s="143" t="str">
        <f>IF(SP_SUL!I819="","*",SP_SUL!I819)</f>
        <v>*</v>
      </c>
      <c r="K819" s="138" t="str">
        <f>IF(SP_SUL!M819="","*",SP_SUL!M819)</f>
        <v>-</v>
      </c>
      <c r="L819" s="138" t="str">
        <f>IF(SP_SUL!N819="","*",SP_SUL!N819)</f>
        <v>-</v>
      </c>
      <c r="M819" s="139" t="str">
        <f>IF(SP_SUL!J819="","*",SP_SUL!J819)</f>
        <v>*</v>
      </c>
      <c r="N819" s="142" t="str">
        <f>IF(SP_SUL!K819="","*",SP_SUL!K819)</f>
        <v>*</v>
      </c>
      <c r="O819" s="142" t="str">
        <f>IF(SP_SUL!L819="","*",SP_SUL!L819)</f>
        <v>*</v>
      </c>
      <c r="P819" s="141" t="str">
        <f>IF(SP_SUL!O819="","*",SP_SUL!O819)</f>
        <v>*</v>
      </c>
      <c r="Q819" s="141" t="str">
        <f>IF(SP_SUL!P819="","*",SP_SUL!P819)</f>
        <v>*</v>
      </c>
      <c r="R819" s="143" t="str">
        <f>IF(SP_SUL!Q819="","*",CONCATENATE(SP_SUL!Q819," ",SP_SUL!R819))</f>
        <v>*</v>
      </c>
      <c r="S819" s="143" t="str">
        <f>IF(SP_SUL!V819="","*",SP_SUL!V819)</f>
        <v>*</v>
      </c>
      <c r="T819" s="143" t="str">
        <f>IF(SP_SUL!W819="","*",SP_SUL!W819)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IF(SP_SUL!Y820="","*",SP_SUL!Y820)</f>
        <v>*</v>
      </c>
      <c r="B820" s="144" t="str">
        <f>IF(SP_SUL!X820="","*",SP_SUL!X820)</f>
        <v>*</v>
      </c>
      <c r="C820" s="144" t="str">
        <f>IF(SP_SUL!Z820="","*",SP_SUL!Z820)</f>
        <v>*</v>
      </c>
      <c r="D820" s="138" t="str">
        <f>IF(SP_SUL!S820="","*",SP_SUL!S820)</f>
        <v>-</v>
      </c>
      <c r="E820" s="138" t="str">
        <f>IF(SP_SUL!T820="","*",SP_SUL!T820)</f>
        <v>-</v>
      </c>
      <c r="F820" s="143" t="str">
        <f>IF(SP_SUL!B820="","*",SP_SUL!B820)</f>
        <v>*</v>
      </c>
      <c r="G820" s="143" t="str">
        <f>IF(SP_SUL!D820="","*",SP_SUL!D820)</f>
        <v>*</v>
      </c>
      <c r="H820" s="143" t="str">
        <f>IF(SP_SUL!F820="","*",SP_SUL!F820)</f>
        <v>*</v>
      </c>
      <c r="I820" s="143" t="str">
        <f>IF(SP_SUL!H820="","*",SP_SUL!H820)</f>
        <v>*</v>
      </c>
      <c r="J820" s="143" t="str">
        <f>IF(SP_SUL!I820="","*",SP_SUL!I820)</f>
        <v>*</v>
      </c>
      <c r="K820" s="138" t="str">
        <f>IF(SP_SUL!M820="","*",SP_SUL!M820)</f>
        <v>-</v>
      </c>
      <c r="L820" s="138" t="str">
        <f>IF(SP_SUL!N820="","*",SP_SUL!N820)</f>
        <v>-</v>
      </c>
      <c r="M820" s="139" t="str">
        <f>IF(SP_SUL!J820="","*",SP_SUL!J820)</f>
        <v>*</v>
      </c>
      <c r="N820" s="142" t="str">
        <f>IF(SP_SUL!K820="","*",SP_SUL!K820)</f>
        <v>*</v>
      </c>
      <c r="O820" s="142" t="str">
        <f>IF(SP_SUL!L820="","*",SP_SUL!L820)</f>
        <v>*</v>
      </c>
      <c r="P820" s="141" t="str">
        <f>IF(SP_SUL!O820="","*",SP_SUL!O820)</f>
        <v>*</v>
      </c>
      <c r="Q820" s="141" t="str">
        <f>IF(SP_SUL!P820="","*",SP_SUL!P820)</f>
        <v>*</v>
      </c>
      <c r="R820" s="143" t="str">
        <f>IF(SP_SUL!Q820="","*",CONCATENATE(SP_SUL!Q820," ",SP_SUL!R820))</f>
        <v>*</v>
      </c>
      <c r="S820" s="143" t="str">
        <f>IF(SP_SUL!V820="","*",SP_SUL!V820)</f>
        <v>*</v>
      </c>
      <c r="T820" s="143" t="str">
        <f>IF(SP_SUL!W820="","*",SP_SUL!W820)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IF(SP_SUL!Y821="","*",SP_SUL!Y821)</f>
        <v>*</v>
      </c>
      <c r="B821" s="144" t="str">
        <f>IF(SP_SUL!X821="","*",SP_SUL!X821)</f>
        <v>*</v>
      </c>
      <c r="C821" s="144" t="str">
        <f>IF(SP_SUL!Z821="","*",SP_SUL!Z821)</f>
        <v>*</v>
      </c>
      <c r="D821" s="138" t="str">
        <f>IF(SP_SUL!S821="","*",SP_SUL!S821)</f>
        <v>-</v>
      </c>
      <c r="E821" s="138" t="str">
        <f>IF(SP_SUL!T821="","*",SP_SUL!T821)</f>
        <v>-</v>
      </c>
      <c r="F821" s="143" t="str">
        <f>IF(SP_SUL!B821="","*",SP_SUL!B821)</f>
        <v>*</v>
      </c>
      <c r="G821" s="143" t="str">
        <f>IF(SP_SUL!D821="","*",SP_SUL!D821)</f>
        <v>*</v>
      </c>
      <c r="H821" s="143" t="str">
        <f>IF(SP_SUL!F821="","*",SP_SUL!F821)</f>
        <v>*</v>
      </c>
      <c r="I821" s="143" t="str">
        <f>IF(SP_SUL!H821="","*",SP_SUL!H821)</f>
        <v>*</v>
      </c>
      <c r="J821" s="143" t="str">
        <f>IF(SP_SUL!I821="","*",SP_SUL!I821)</f>
        <v>*</v>
      </c>
      <c r="K821" s="138" t="str">
        <f>IF(SP_SUL!M821="","*",SP_SUL!M821)</f>
        <v>-</v>
      </c>
      <c r="L821" s="138" t="str">
        <f>IF(SP_SUL!N821="","*",SP_SUL!N821)</f>
        <v>-</v>
      </c>
      <c r="M821" s="139" t="str">
        <f>IF(SP_SUL!J821="","*",SP_SUL!J821)</f>
        <v>*</v>
      </c>
      <c r="N821" s="142" t="str">
        <f>IF(SP_SUL!K821="","*",SP_SUL!K821)</f>
        <v>*</v>
      </c>
      <c r="O821" s="142" t="str">
        <f>IF(SP_SUL!L821="","*",SP_SUL!L821)</f>
        <v>*</v>
      </c>
      <c r="P821" s="141" t="str">
        <f>IF(SP_SUL!O821="","*",SP_SUL!O821)</f>
        <v>*</v>
      </c>
      <c r="Q821" s="141" t="str">
        <f>IF(SP_SUL!P821="","*",SP_SUL!P821)</f>
        <v>*</v>
      </c>
      <c r="R821" s="143" t="str">
        <f>IF(SP_SUL!Q821="","*",CONCATENATE(SP_SUL!Q821," ",SP_SUL!R821))</f>
        <v>*</v>
      </c>
      <c r="S821" s="143" t="str">
        <f>IF(SP_SUL!V821="","*",SP_SUL!V821)</f>
        <v>*</v>
      </c>
      <c r="T821" s="143" t="str">
        <f>IF(SP_SUL!W821="","*",SP_SUL!W821)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IF(SP_SUL!Y822="","*",SP_SUL!Y822)</f>
        <v>*</v>
      </c>
      <c r="B822" s="144" t="str">
        <f>IF(SP_SUL!X822="","*",SP_SUL!X822)</f>
        <v>*</v>
      </c>
      <c r="C822" s="144" t="str">
        <f>IF(SP_SUL!Z822="","*",SP_SUL!Z822)</f>
        <v>*</v>
      </c>
      <c r="D822" s="138" t="str">
        <f>IF(SP_SUL!S822="","*",SP_SUL!S822)</f>
        <v>-</v>
      </c>
      <c r="E822" s="138" t="str">
        <f>IF(SP_SUL!T822="","*",SP_SUL!T822)</f>
        <v>-</v>
      </c>
      <c r="F822" s="143" t="str">
        <f>IF(SP_SUL!B822="","*",SP_SUL!B822)</f>
        <v>*</v>
      </c>
      <c r="G822" s="143" t="str">
        <f>IF(SP_SUL!D822="","*",SP_SUL!D822)</f>
        <v>*</v>
      </c>
      <c r="H822" s="143" t="str">
        <f>IF(SP_SUL!F822="","*",SP_SUL!F822)</f>
        <v>*</v>
      </c>
      <c r="I822" s="143" t="str">
        <f>IF(SP_SUL!H822="","*",SP_SUL!H822)</f>
        <v>*</v>
      </c>
      <c r="J822" s="143" t="str">
        <f>IF(SP_SUL!I822="","*",SP_SUL!I822)</f>
        <v>*</v>
      </c>
      <c r="K822" s="138" t="str">
        <f>IF(SP_SUL!M822="","*",SP_SUL!M822)</f>
        <v>-</v>
      </c>
      <c r="L822" s="138" t="str">
        <f>IF(SP_SUL!N822="","*",SP_SUL!N822)</f>
        <v>-</v>
      </c>
      <c r="M822" s="139" t="str">
        <f>IF(SP_SUL!J822="","*",SP_SUL!J822)</f>
        <v>*</v>
      </c>
      <c r="N822" s="142" t="str">
        <f>IF(SP_SUL!K822="","*",SP_SUL!K822)</f>
        <v>*</v>
      </c>
      <c r="O822" s="142" t="str">
        <f>IF(SP_SUL!L822="","*",SP_SUL!L822)</f>
        <v>*</v>
      </c>
      <c r="P822" s="141" t="str">
        <f>IF(SP_SUL!O822="","*",SP_SUL!O822)</f>
        <v>*</v>
      </c>
      <c r="Q822" s="141" t="str">
        <f>IF(SP_SUL!P822="","*",SP_SUL!P822)</f>
        <v>*</v>
      </c>
      <c r="R822" s="143" t="str">
        <f>IF(SP_SUL!Q822="","*",CONCATENATE(SP_SUL!Q822," ",SP_SUL!R822))</f>
        <v>*</v>
      </c>
      <c r="S822" s="143" t="str">
        <f>IF(SP_SUL!V822="","*",SP_SUL!V822)</f>
        <v>*</v>
      </c>
      <c r="T822" s="143" t="str">
        <f>IF(SP_SUL!W822="","*",SP_SUL!W822)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IF(SP_SUL!Y823="","*",SP_SUL!Y823)</f>
        <v>*</v>
      </c>
      <c r="B823" s="144" t="str">
        <f>IF(SP_SUL!X823="","*",SP_SUL!X823)</f>
        <v>*</v>
      </c>
      <c r="C823" s="144" t="str">
        <f>IF(SP_SUL!Z823="","*",SP_SUL!Z823)</f>
        <v>*</v>
      </c>
      <c r="D823" s="138" t="str">
        <f>IF(SP_SUL!S823="","*",SP_SUL!S823)</f>
        <v>-</v>
      </c>
      <c r="E823" s="138" t="str">
        <f>IF(SP_SUL!T823="","*",SP_SUL!T823)</f>
        <v>-</v>
      </c>
      <c r="F823" s="143" t="str">
        <f>IF(SP_SUL!B823="","*",SP_SUL!B823)</f>
        <v>*</v>
      </c>
      <c r="G823" s="143" t="str">
        <f>IF(SP_SUL!D823="","*",SP_SUL!D823)</f>
        <v>*</v>
      </c>
      <c r="H823" s="143" t="str">
        <f>IF(SP_SUL!F823="","*",SP_SUL!F823)</f>
        <v>*</v>
      </c>
      <c r="I823" s="143" t="str">
        <f>IF(SP_SUL!H823="","*",SP_SUL!H823)</f>
        <v>*</v>
      </c>
      <c r="J823" s="143" t="str">
        <f>IF(SP_SUL!I823="","*",SP_SUL!I823)</f>
        <v>*</v>
      </c>
      <c r="K823" s="138" t="str">
        <f>IF(SP_SUL!M823="","*",SP_SUL!M823)</f>
        <v>-</v>
      </c>
      <c r="L823" s="138" t="str">
        <f>IF(SP_SUL!N823="","*",SP_SUL!N823)</f>
        <v>-</v>
      </c>
      <c r="M823" s="139" t="str">
        <f>IF(SP_SUL!J823="","*",SP_SUL!J823)</f>
        <v>*</v>
      </c>
      <c r="N823" s="142" t="str">
        <f>IF(SP_SUL!K823="","*",SP_SUL!K823)</f>
        <v>*</v>
      </c>
      <c r="O823" s="142" t="str">
        <f>IF(SP_SUL!L823="","*",SP_SUL!L823)</f>
        <v>*</v>
      </c>
      <c r="P823" s="141" t="str">
        <f>IF(SP_SUL!O823="","*",SP_SUL!O823)</f>
        <v>*</v>
      </c>
      <c r="Q823" s="141" t="str">
        <f>IF(SP_SUL!P823="","*",SP_SUL!P823)</f>
        <v>*</v>
      </c>
      <c r="R823" s="143" t="str">
        <f>IF(SP_SUL!Q823="","*",CONCATENATE(SP_SUL!Q823," ",SP_SUL!R823))</f>
        <v>*</v>
      </c>
      <c r="S823" s="143" t="str">
        <f>IF(SP_SUL!V823="","*",SP_SUL!V823)</f>
        <v>*</v>
      </c>
      <c r="T823" s="143" t="str">
        <f>IF(SP_SUL!W823="","*",SP_SUL!W823)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IF(SP_SUL!Y824="","*",SP_SUL!Y824)</f>
        <v>*</v>
      </c>
      <c r="B824" s="144" t="str">
        <f>IF(SP_SUL!X824="","*",SP_SUL!X824)</f>
        <v>*</v>
      </c>
      <c r="C824" s="144" t="str">
        <f>IF(SP_SUL!Z824="","*",SP_SUL!Z824)</f>
        <v>*</v>
      </c>
      <c r="D824" s="138" t="str">
        <f>IF(SP_SUL!S824="","*",SP_SUL!S824)</f>
        <v>-</v>
      </c>
      <c r="E824" s="138" t="str">
        <f>IF(SP_SUL!T824="","*",SP_SUL!T824)</f>
        <v>-</v>
      </c>
      <c r="F824" s="143" t="str">
        <f>IF(SP_SUL!B824="","*",SP_SUL!B824)</f>
        <v>*</v>
      </c>
      <c r="G824" s="143" t="str">
        <f>IF(SP_SUL!D824="","*",SP_SUL!D824)</f>
        <v>*</v>
      </c>
      <c r="H824" s="143" t="str">
        <f>IF(SP_SUL!F824="","*",SP_SUL!F824)</f>
        <v>*</v>
      </c>
      <c r="I824" s="143" t="str">
        <f>IF(SP_SUL!H824="","*",SP_SUL!H824)</f>
        <v>*</v>
      </c>
      <c r="J824" s="143" t="str">
        <f>IF(SP_SUL!I824="","*",SP_SUL!I824)</f>
        <v>*</v>
      </c>
      <c r="K824" s="138" t="str">
        <f>IF(SP_SUL!M824="","*",SP_SUL!M824)</f>
        <v>-</v>
      </c>
      <c r="L824" s="138" t="str">
        <f>IF(SP_SUL!N824="","*",SP_SUL!N824)</f>
        <v>-</v>
      </c>
      <c r="M824" s="139" t="str">
        <f>IF(SP_SUL!J824="","*",SP_SUL!J824)</f>
        <v>*</v>
      </c>
      <c r="N824" s="142" t="str">
        <f>IF(SP_SUL!K824="","*",SP_SUL!K824)</f>
        <v>*</v>
      </c>
      <c r="O824" s="142" t="str">
        <f>IF(SP_SUL!L824="","*",SP_SUL!L824)</f>
        <v>*</v>
      </c>
      <c r="P824" s="141" t="str">
        <f>IF(SP_SUL!O824="","*",SP_SUL!O824)</f>
        <v>*</v>
      </c>
      <c r="Q824" s="141" t="str">
        <f>IF(SP_SUL!P824="","*",SP_SUL!P824)</f>
        <v>*</v>
      </c>
      <c r="R824" s="143" t="str">
        <f>IF(SP_SUL!Q824="","*",CONCATENATE(SP_SUL!Q824," ",SP_SUL!R824))</f>
        <v>*</v>
      </c>
      <c r="S824" s="143" t="str">
        <f>IF(SP_SUL!V824="","*",SP_SUL!V824)</f>
        <v>*</v>
      </c>
      <c r="T824" s="143" t="str">
        <f>IF(SP_SUL!W824="","*",SP_SUL!W824)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IF(SP_SUL!Y825="","*",SP_SUL!Y825)</f>
        <v>*</v>
      </c>
      <c r="B825" s="144" t="str">
        <f>IF(SP_SUL!X825="","*",SP_SUL!X825)</f>
        <v>*</v>
      </c>
      <c r="C825" s="144" t="str">
        <f>IF(SP_SUL!Z825="","*",SP_SUL!Z825)</f>
        <v>*</v>
      </c>
      <c r="D825" s="138" t="str">
        <f>IF(SP_SUL!S825="","*",SP_SUL!S825)</f>
        <v>-</v>
      </c>
      <c r="E825" s="138" t="str">
        <f>IF(SP_SUL!T825="","*",SP_SUL!T825)</f>
        <v>-</v>
      </c>
      <c r="F825" s="143" t="str">
        <f>IF(SP_SUL!B825="","*",SP_SUL!B825)</f>
        <v>*</v>
      </c>
      <c r="G825" s="143" t="str">
        <f>IF(SP_SUL!D825="","*",SP_SUL!D825)</f>
        <v>*</v>
      </c>
      <c r="H825" s="143" t="str">
        <f>IF(SP_SUL!F825="","*",SP_SUL!F825)</f>
        <v>*</v>
      </c>
      <c r="I825" s="143" t="str">
        <f>IF(SP_SUL!H825="","*",SP_SUL!H825)</f>
        <v>*</v>
      </c>
      <c r="J825" s="143" t="str">
        <f>IF(SP_SUL!I825="","*",SP_SUL!I825)</f>
        <v>*</v>
      </c>
      <c r="K825" s="138" t="str">
        <f>IF(SP_SUL!M825="","*",SP_SUL!M825)</f>
        <v>-</v>
      </c>
      <c r="L825" s="138" t="str">
        <f>IF(SP_SUL!N825="","*",SP_SUL!N825)</f>
        <v>-</v>
      </c>
      <c r="M825" s="139" t="str">
        <f>IF(SP_SUL!J825="","*",SP_SUL!J825)</f>
        <v>*</v>
      </c>
      <c r="N825" s="142" t="str">
        <f>IF(SP_SUL!K825="","*",SP_SUL!K825)</f>
        <v>*</v>
      </c>
      <c r="O825" s="142" t="str">
        <f>IF(SP_SUL!L825="","*",SP_SUL!L825)</f>
        <v>*</v>
      </c>
      <c r="P825" s="141" t="str">
        <f>IF(SP_SUL!O825="","*",SP_SUL!O825)</f>
        <v>*</v>
      </c>
      <c r="Q825" s="141" t="str">
        <f>IF(SP_SUL!P825="","*",SP_SUL!P825)</f>
        <v>*</v>
      </c>
      <c r="R825" s="143" t="str">
        <f>IF(SP_SUL!Q825="","*",CONCATENATE(SP_SUL!Q825," ",SP_SUL!R825))</f>
        <v>*</v>
      </c>
      <c r="S825" s="143" t="str">
        <f>IF(SP_SUL!V825="","*",SP_SUL!V825)</f>
        <v>*</v>
      </c>
      <c r="T825" s="143" t="str">
        <f>IF(SP_SUL!W825="","*",SP_SUL!W825)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IF(SP_SUL!Y826="","*",SP_SUL!Y826)</f>
        <v>*</v>
      </c>
      <c r="B826" s="144" t="str">
        <f>IF(SP_SUL!X826="","*",SP_SUL!X826)</f>
        <v>*</v>
      </c>
      <c r="C826" s="144" t="str">
        <f>IF(SP_SUL!Z826="","*",SP_SUL!Z826)</f>
        <v>*</v>
      </c>
      <c r="D826" s="138" t="str">
        <f>IF(SP_SUL!S826="","*",SP_SUL!S826)</f>
        <v>-</v>
      </c>
      <c r="E826" s="138" t="str">
        <f>IF(SP_SUL!T826="","*",SP_SUL!T826)</f>
        <v>-</v>
      </c>
      <c r="F826" s="143" t="str">
        <f>IF(SP_SUL!B826="","*",SP_SUL!B826)</f>
        <v>*</v>
      </c>
      <c r="G826" s="143" t="str">
        <f>IF(SP_SUL!D826="","*",SP_SUL!D826)</f>
        <v>*</v>
      </c>
      <c r="H826" s="143" t="str">
        <f>IF(SP_SUL!F826="","*",SP_SUL!F826)</f>
        <v>*</v>
      </c>
      <c r="I826" s="143" t="str">
        <f>IF(SP_SUL!H826="","*",SP_SUL!H826)</f>
        <v>*</v>
      </c>
      <c r="J826" s="143" t="str">
        <f>IF(SP_SUL!I826="","*",SP_SUL!I826)</f>
        <v>*</v>
      </c>
      <c r="K826" s="138" t="str">
        <f>IF(SP_SUL!M826="","*",SP_SUL!M826)</f>
        <v>-</v>
      </c>
      <c r="L826" s="138" t="str">
        <f>IF(SP_SUL!N826="","*",SP_SUL!N826)</f>
        <v>-</v>
      </c>
      <c r="M826" s="139" t="str">
        <f>IF(SP_SUL!J826="","*",SP_SUL!J826)</f>
        <v>*</v>
      </c>
      <c r="N826" s="142" t="str">
        <f>IF(SP_SUL!K826="","*",SP_SUL!K826)</f>
        <v>*</v>
      </c>
      <c r="O826" s="142" t="str">
        <f>IF(SP_SUL!L826="","*",SP_SUL!L826)</f>
        <v>*</v>
      </c>
      <c r="P826" s="141" t="str">
        <f>IF(SP_SUL!O826="","*",SP_SUL!O826)</f>
        <v>*</v>
      </c>
      <c r="Q826" s="141" t="str">
        <f>IF(SP_SUL!P826="","*",SP_SUL!P826)</f>
        <v>*</v>
      </c>
      <c r="R826" s="143" t="str">
        <f>IF(SP_SUL!Q826="","*",CONCATENATE(SP_SUL!Q826," ",SP_SUL!R826))</f>
        <v>*</v>
      </c>
      <c r="S826" s="143" t="str">
        <f>IF(SP_SUL!V826="","*",SP_SUL!V826)</f>
        <v>*</v>
      </c>
      <c r="T826" s="143" t="str">
        <f>IF(SP_SUL!W826="","*",SP_SUL!W826)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IF(SP_SUL!Y827="","*",SP_SUL!Y827)</f>
        <v>*</v>
      </c>
      <c r="B827" s="144" t="str">
        <f>IF(SP_SUL!X827="","*",SP_SUL!X827)</f>
        <v>*</v>
      </c>
      <c r="C827" s="144" t="str">
        <f>IF(SP_SUL!Z827="","*",SP_SUL!Z827)</f>
        <v>*</v>
      </c>
      <c r="D827" s="138" t="str">
        <f>IF(SP_SUL!S827="","*",SP_SUL!S827)</f>
        <v>-</v>
      </c>
      <c r="E827" s="138" t="str">
        <f>IF(SP_SUL!T827="","*",SP_SUL!T827)</f>
        <v>-</v>
      </c>
      <c r="F827" s="143" t="str">
        <f>IF(SP_SUL!B827="","*",SP_SUL!B827)</f>
        <v>*</v>
      </c>
      <c r="G827" s="143" t="str">
        <f>IF(SP_SUL!D827="","*",SP_SUL!D827)</f>
        <v>*</v>
      </c>
      <c r="H827" s="143" t="str">
        <f>IF(SP_SUL!F827="","*",SP_SUL!F827)</f>
        <v>*</v>
      </c>
      <c r="I827" s="143" t="str">
        <f>IF(SP_SUL!H827="","*",SP_SUL!H827)</f>
        <v>*</v>
      </c>
      <c r="J827" s="143" t="str">
        <f>IF(SP_SUL!I827="","*",SP_SUL!I827)</f>
        <v>*</v>
      </c>
      <c r="K827" s="138" t="str">
        <f>IF(SP_SUL!M827="","*",SP_SUL!M827)</f>
        <v>-</v>
      </c>
      <c r="L827" s="138" t="str">
        <f>IF(SP_SUL!N827="","*",SP_SUL!N827)</f>
        <v>-</v>
      </c>
      <c r="M827" s="139" t="str">
        <f>IF(SP_SUL!J827="","*",SP_SUL!J827)</f>
        <v>*</v>
      </c>
      <c r="N827" s="142" t="str">
        <f>IF(SP_SUL!K827="","*",SP_SUL!K827)</f>
        <v>*</v>
      </c>
      <c r="O827" s="142" t="str">
        <f>IF(SP_SUL!L827="","*",SP_SUL!L827)</f>
        <v>*</v>
      </c>
      <c r="P827" s="141" t="str">
        <f>IF(SP_SUL!O827="","*",SP_SUL!O827)</f>
        <v>*</v>
      </c>
      <c r="Q827" s="141" t="str">
        <f>IF(SP_SUL!P827="","*",SP_SUL!P827)</f>
        <v>*</v>
      </c>
      <c r="R827" s="143" t="str">
        <f>IF(SP_SUL!Q827="","*",CONCATENATE(SP_SUL!Q827," ",SP_SUL!R827))</f>
        <v>*</v>
      </c>
      <c r="S827" s="143" t="str">
        <f>IF(SP_SUL!V827="","*",SP_SUL!V827)</f>
        <v>*</v>
      </c>
      <c r="T827" s="143" t="str">
        <f>IF(SP_SUL!W827="","*",SP_SUL!W827)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IF(SP_SUL!Y828="","*",SP_SUL!Y828)</f>
        <v>*</v>
      </c>
      <c r="B828" s="144" t="str">
        <f>IF(SP_SUL!X828="","*",SP_SUL!X828)</f>
        <v>*</v>
      </c>
      <c r="C828" s="144" t="str">
        <f>IF(SP_SUL!Z828="","*",SP_SUL!Z828)</f>
        <v>*</v>
      </c>
      <c r="D828" s="138" t="str">
        <f>IF(SP_SUL!S828="","*",SP_SUL!S828)</f>
        <v>-</v>
      </c>
      <c r="E828" s="138" t="str">
        <f>IF(SP_SUL!T828="","*",SP_SUL!T828)</f>
        <v>-</v>
      </c>
      <c r="F828" s="143" t="str">
        <f>IF(SP_SUL!B828="","*",SP_SUL!B828)</f>
        <v>*</v>
      </c>
      <c r="G828" s="143" t="str">
        <f>IF(SP_SUL!D828="","*",SP_SUL!D828)</f>
        <v>*</v>
      </c>
      <c r="H828" s="143" t="str">
        <f>IF(SP_SUL!F828="","*",SP_SUL!F828)</f>
        <v>*</v>
      </c>
      <c r="I828" s="143" t="str">
        <f>IF(SP_SUL!H828="","*",SP_SUL!H828)</f>
        <v>*</v>
      </c>
      <c r="J828" s="143" t="str">
        <f>IF(SP_SUL!I828="","*",SP_SUL!I828)</f>
        <v>*</v>
      </c>
      <c r="K828" s="138" t="str">
        <f>IF(SP_SUL!M828="","*",SP_SUL!M828)</f>
        <v>-</v>
      </c>
      <c r="L828" s="138" t="str">
        <f>IF(SP_SUL!N828="","*",SP_SUL!N828)</f>
        <v>-</v>
      </c>
      <c r="M828" s="139" t="str">
        <f>IF(SP_SUL!J828="","*",SP_SUL!J828)</f>
        <v>*</v>
      </c>
      <c r="N828" s="142" t="str">
        <f>IF(SP_SUL!K828="","*",SP_SUL!K828)</f>
        <v>*</v>
      </c>
      <c r="O828" s="142" t="str">
        <f>IF(SP_SUL!L828="","*",SP_SUL!L828)</f>
        <v>*</v>
      </c>
      <c r="P828" s="141" t="str">
        <f>IF(SP_SUL!O828="","*",SP_SUL!O828)</f>
        <v>*</v>
      </c>
      <c r="Q828" s="141" t="str">
        <f>IF(SP_SUL!P828="","*",SP_SUL!P828)</f>
        <v>*</v>
      </c>
      <c r="R828" s="143" t="str">
        <f>IF(SP_SUL!Q828="","*",CONCATENATE(SP_SUL!Q828," ",SP_SUL!R828))</f>
        <v>*</v>
      </c>
      <c r="S828" s="143" t="str">
        <f>IF(SP_SUL!V828="","*",SP_SUL!V828)</f>
        <v>*</v>
      </c>
      <c r="T828" s="143" t="str">
        <f>IF(SP_SUL!W828="","*",SP_SUL!W828)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IF(SP_SUL!Y829="","*",SP_SUL!Y829)</f>
        <v>*</v>
      </c>
      <c r="B829" s="144" t="str">
        <f>IF(SP_SUL!X829="","*",SP_SUL!X829)</f>
        <v>*</v>
      </c>
      <c r="C829" s="144" t="str">
        <f>IF(SP_SUL!Z829="","*",SP_SUL!Z829)</f>
        <v>*</v>
      </c>
      <c r="D829" s="138" t="str">
        <f>IF(SP_SUL!S829="","*",SP_SUL!S829)</f>
        <v>-</v>
      </c>
      <c r="E829" s="138" t="str">
        <f>IF(SP_SUL!T829="","*",SP_SUL!T829)</f>
        <v>-</v>
      </c>
      <c r="F829" s="143" t="str">
        <f>IF(SP_SUL!B829="","*",SP_SUL!B829)</f>
        <v>*</v>
      </c>
      <c r="G829" s="143" t="str">
        <f>IF(SP_SUL!D829="","*",SP_SUL!D829)</f>
        <v>*</v>
      </c>
      <c r="H829" s="143" t="str">
        <f>IF(SP_SUL!F829="","*",SP_SUL!F829)</f>
        <v>*</v>
      </c>
      <c r="I829" s="143" t="str">
        <f>IF(SP_SUL!H829="","*",SP_SUL!H829)</f>
        <v>*</v>
      </c>
      <c r="J829" s="143" t="str">
        <f>IF(SP_SUL!I829="","*",SP_SUL!I829)</f>
        <v>*</v>
      </c>
      <c r="K829" s="138" t="str">
        <f>IF(SP_SUL!M829="","*",SP_SUL!M829)</f>
        <v>-</v>
      </c>
      <c r="L829" s="138" t="str">
        <f>IF(SP_SUL!N829="","*",SP_SUL!N829)</f>
        <v>-</v>
      </c>
      <c r="M829" s="139" t="str">
        <f>IF(SP_SUL!J829="","*",SP_SUL!J829)</f>
        <v>*</v>
      </c>
      <c r="N829" s="142" t="str">
        <f>IF(SP_SUL!K829="","*",SP_SUL!K829)</f>
        <v>*</v>
      </c>
      <c r="O829" s="142" t="str">
        <f>IF(SP_SUL!L829="","*",SP_SUL!L829)</f>
        <v>*</v>
      </c>
      <c r="P829" s="141" t="str">
        <f>IF(SP_SUL!O829="","*",SP_SUL!O829)</f>
        <v>*</v>
      </c>
      <c r="Q829" s="141" t="str">
        <f>IF(SP_SUL!P829="","*",SP_SUL!P829)</f>
        <v>*</v>
      </c>
      <c r="R829" s="143" t="str">
        <f>IF(SP_SUL!Q829="","*",CONCATENATE(SP_SUL!Q829," ",SP_SUL!R829))</f>
        <v>*</v>
      </c>
      <c r="S829" s="143" t="str">
        <f>IF(SP_SUL!V829="","*",SP_SUL!V829)</f>
        <v>*</v>
      </c>
      <c r="T829" s="143" t="str">
        <f>IF(SP_SUL!W829="","*",SP_SUL!W829)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IF(SP_SUL!Y830="","*",SP_SUL!Y830)</f>
        <v>*</v>
      </c>
      <c r="B830" s="144" t="str">
        <f>IF(SP_SUL!X830="","*",SP_SUL!X830)</f>
        <v>*</v>
      </c>
      <c r="C830" s="144" t="str">
        <f>IF(SP_SUL!Z830="","*",SP_SUL!Z830)</f>
        <v>*</v>
      </c>
      <c r="D830" s="138" t="str">
        <f>IF(SP_SUL!S830="","*",SP_SUL!S830)</f>
        <v>-</v>
      </c>
      <c r="E830" s="138" t="str">
        <f>IF(SP_SUL!T830="","*",SP_SUL!T830)</f>
        <v>-</v>
      </c>
      <c r="F830" s="143" t="str">
        <f>IF(SP_SUL!B830="","*",SP_SUL!B830)</f>
        <v>*</v>
      </c>
      <c r="G830" s="143" t="str">
        <f>IF(SP_SUL!D830="","*",SP_SUL!D830)</f>
        <v>*</v>
      </c>
      <c r="H830" s="143" t="str">
        <f>IF(SP_SUL!F830="","*",SP_SUL!F830)</f>
        <v>*</v>
      </c>
      <c r="I830" s="143" t="str">
        <f>IF(SP_SUL!H830="","*",SP_SUL!H830)</f>
        <v>*</v>
      </c>
      <c r="J830" s="143" t="str">
        <f>IF(SP_SUL!I830="","*",SP_SUL!I830)</f>
        <v>*</v>
      </c>
      <c r="K830" s="138" t="str">
        <f>IF(SP_SUL!M830="","*",SP_SUL!M830)</f>
        <v>-</v>
      </c>
      <c r="L830" s="138" t="str">
        <f>IF(SP_SUL!N830="","*",SP_SUL!N830)</f>
        <v>-</v>
      </c>
      <c r="M830" s="139" t="str">
        <f>IF(SP_SUL!J830="","*",SP_SUL!J830)</f>
        <v>*</v>
      </c>
      <c r="N830" s="142" t="str">
        <f>IF(SP_SUL!K830="","*",SP_SUL!K830)</f>
        <v>*</v>
      </c>
      <c r="O830" s="142" t="str">
        <f>IF(SP_SUL!L830="","*",SP_SUL!L830)</f>
        <v>*</v>
      </c>
      <c r="P830" s="141" t="str">
        <f>IF(SP_SUL!O830="","*",SP_SUL!O830)</f>
        <v>*</v>
      </c>
      <c r="Q830" s="141" t="str">
        <f>IF(SP_SUL!P830="","*",SP_SUL!P830)</f>
        <v>*</v>
      </c>
      <c r="R830" s="143" t="str">
        <f>IF(SP_SUL!Q830="","*",CONCATENATE(SP_SUL!Q830," ",SP_SUL!R830))</f>
        <v>*</v>
      </c>
      <c r="S830" s="143" t="str">
        <f>IF(SP_SUL!V830="","*",SP_SUL!V830)</f>
        <v>*</v>
      </c>
      <c r="T830" s="143" t="str">
        <f>IF(SP_SUL!W830="","*",SP_SUL!W830)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IF(SP_SUL!Y831="","*",SP_SUL!Y831)</f>
        <v>*</v>
      </c>
      <c r="B831" s="144" t="str">
        <f>IF(SP_SUL!X831="","*",SP_SUL!X831)</f>
        <v>*</v>
      </c>
      <c r="C831" s="144" t="str">
        <f>IF(SP_SUL!Z831="","*",SP_SUL!Z831)</f>
        <v>*</v>
      </c>
      <c r="D831" s="138" t="str">
        <f>IF(SP_SUL!S831="","*",SP_SUL!S831)</f>
        <v>-</v>
      </c>
      <c r="E831" s="138" t="str">
        <f>IF(SP_SUL!T831="","*",SP_SUL!T831)</f>
        <v>-</v>
      </c>
      <c r="F831" s="143" t="str">
        <f>IF(SP_SUL!B831="","*",SP_SUL!B831)</f>
        <v>*</v>
      </c>
      <c r="G831" s="143" t="str">
        <f>IF(SP_SUL!D831="","*",SP_SUL!D831)</f>
        <v>*</v>
      </c>
      <c r="H831" s="143" t="str">
        <f>IF(SP_SUL!F831="","*",SP_SUL!F831)</f>
        <v>*</v>
      </c>
      <c r="I831" s="143" t="str">
        <f>IF(SP_SUL!H831="","*",SP_SUL!H831)</f>
        <v>*</v>
      </c>
      <c r="J831" s="143" t="str">
        <f>IF(SP_SUL!I831="","*",SP_SUL!I831)</f>
        <v>*</v>
      </c>
      <c r="K831" s="138" t="str">
        <f>IF(SP_SUL!M831="","*",SP_SUL!M831)</f>
        <v>-</v>
      </c>
      <c r="L831" s="138" t="str">
        <f>IF(SP_SUL!N831="","*",SP_SUL!N831)</f>
        <v>-</v>
      </c>
      <c r="M831" s="139" t="str">
        <f>IF(SP_SUL!J831="","*",SP_SUL!J831)</f>
        <v>*</v>
      </c>
      <c r="N831" s="142" t="str">
        <f>IF(SP_SUL!K831="","*",SP_SUL!K831)</f>
        <v>*</v>
      </c>
      <c r="O831" s="142" t="str">
        <f>IF(SP_SUL!L831="","*",SP_SUL!L831)</f>
        <v>*</v>
      </c>
      <c r="P831" s="141" t="str">
        <f>IF(SP_SUL!O831="","*",SP_SUL!O831)</f>
        <v>*</v>
      </c>
      <c r="Q831" s="141" t="str">
        <f>IF(SP_SUL!P831="","*",SP_SUL!P831)</f>
        <v>*</v>
      </c>
      <c r="R831" s="143" t="str">
        <f>IF(SP_SUL!Q831="","*",CONCATENATE(SP_SUL!Q831," ",SP_SUL!R831))</f>
        <v>*</v>
      </c>
      <c r="S831" s="143" t="str">
        <f>IF(SP_SUL!V831="","*",SP_SUL!V831)</f>
        <v>*</v>
      </c>
      <c r="T831" s="143" t="str">
        <f>IF(SP_SUL!W831="","*",SP_SUL!W831)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IF(SP_SUL!Y832="","*",SP_SUL!Y832)</f>
        <v>*</v>
      </c>
      <c r="B832" s="144" t="str">
        <f>IF(SP_SUL!X832="","*",SP_SUL!X832)</f>
        <v>*</v>
      </c>
      <c r="C832" s="144" t="str">
        <f>IF(SP_SUL!Z832="","*",SP_SUL!Z832)</f>
        <v>*</v>
      </c>
      <c r="D832" s="138" t="str">
        <f>IF(SP_SUL!S832="","*",SP_SUL!S832)</f>
        <v>-</v>
      </c>
      <c r="E832" s="138" t="str">
        <f>IF(SP_SUL!T832="","*",SP_SUL!T832)</f>
        <v>-</v>
      </c>
      <c r="F832" s="143" t="str">
        <f>IF(SP_SUL!B832="","*",SP_SUL!B832)</f>
        <v>*</v>
      </c>
      <c r="G832" s="143" t="str">
        <f>IF(SP_SUL!D832="","*",SP_SUL!D832)</f>
        <v>*</v>
      </c>
      <c r="H832" s="143" t="str">
        <f>IF(SP_SUL!F832="","*",SP_SUL!F832)</f>
        <v>*</v>
      </c>
      <c r="I832" s="143" t="str">
        <f>IF(SP_SUL!H832="","*",SP_SUL!H832)</f>
        <v>*</v>
      </c>
      <c r="J832" s="143" t="str">
        <f>IF(SP_SUL!I832="","*",SP_SUL!I832)</f>
        <v>*</v>
      </c>
      <c r="K832" s="138" t="str">
        <f>IF(SP_SUL!M832="","*",SP_SUL!M832)</f>
        <v>-</v>
      </c>
      <c r="L832" s="138" t="str">
        <f>IF(SP_SUL!N832="","*",SP_SUL!N832)</f>
        <v>-</v>
      </c>
      <c r="M832" s="139" t="str">
        <f>IF(SP_SUL!J832="","*",SP_SUL!J832)</f>
        <v>*</v>
      </c>
      <c r="N832" s="142" t="str">
        <f>IF(SP_SUL!K832="","*",SP_SUL!K832)</f>
        <v>*</v>
      </c>
      <c r="O832" s="142" t="str">
        <f>IF(SP_SUL!L832="","*",SP_SUL!L832)</f>
        <v>*</v>
      </c>
      <c r="P832" s="141" t="str">
        <f>IF(SP_SUL!O832="","*",SP_SUL!O832)</f>
        <v>*</v>
      </c>
      <c r="Q832" s="141" t="str">
        <f>IF(SP_SUL!P832="","*",SP_SUL!P832)</f>
        <v>*</v>
      </c>
      <c r="R832" s="143" t="str">
        <f>IF(SP_SUL!Q832="","*",CONCATENATE(SP_SUL!Q832," ",SP_SUL!R832))</f>
        <v>*</v>
      </c>
      <c r="S832" s="143" t="str">
        <f>IF(SP_SUL!V832="","*",SP_SUL!V832)</f>
        <v>*</v>
      </c>
      <c r="T832" s="143" t="str">
        <f>IF(SP_SUL!W832="","*",SP_SUL!W832)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IF(SP_SUL!Y833="","*",SP_SUL!Y833)</f>
        <v>*</v>
      </c>
      <c r="B833" s="144" t="str">
        <f>IF(SP_SUL!X833="","*",SP_SUL!X833)</f>
        <v>*</v>
      </c>
      <c r="C833" s="144" t="str">
        <f>IF(SP_SUL!Z833="","*",SP_SUL!Z833)</f>
        <v>*</v>
      </c>
      <c r="D833" s="138" t="str">
        <f>IF(SP_SUL!S833="","*",SP_SUL!S833)</f>
        <v>-</v>
      </c>
      <c r="E833" s="138" t="str">
        <f>IF(SP_SUL!T833="","*",SP_SUL!T833)</f>
        <v>-</v>
      </c>
      <c r="F833" s="143" t="str">
        <f>IF(SP_SUL!B833="","*",SP_SUL!B833)</f>
        <v>*</v>
      </c>
      <c r="G833" s="143" t="str">
        <f>IF(SP_SUL!D833="","*",SP_SUL!D833)</f>
        <v>*</v>
      </c>
      <c r="H833" s="143" t="str">
        <f>IF(SP_SUL!F833="","*",SP_SUL!F833)</f>
        <v>*</v>
      </c>
      <c r="I833" s="143" t="str">
        <f>IF(SP_SUL!H833="","*",SP_SUL!H833)</f>
        <v>*</v>
      </c>
      <c r="J833" s="143" t="str">
        <f>IF(SP_SUL!I833="","*",SP_SUL!I833)</f>
        <v>*</v>
      </c>
      <c r="K833" s="138" t="str">
        <f>IF(SP_SUL!M833="","*",SP_SUL!M833)</f>
        <v>-</v>
      </c>
      <c r="L833" s="138" t="str">
        <f>IF(SP_SUL!N833="","*",SP_SUL!N833)</f>
        <v>-</v>
      </c>
      <c r="M833" s="139" t="str">
        <f>IF(SP_SUL!J833="","*",SP_SUL!J833)</f>
        <v>*</v>
      </c>
      <c r="N833" s="142" t="str">
        <f>IF(SP_SUL!K833="","*",SP_SUL!K833)</f>
        <v>*</v>
      </c>
      <c r="O833" s="142" t="str">
        <f>IF(SP_SUL!L833="","*",SP_SUL!L833)</f>
        <v>*</v>
      </c>
      <c r="P833" s="141" t="str">
        <f>IF(SP_SUL!O833="","*",SP_SUL!O833)</f>
        <v>*</v>
      </c>
      <c r="Q833" s="141" t="str">
        <f>IF(SP_SUL!P833="","*",SP_SUL!P833)</f>
        <v>*</v>
      </c>
      <c r="R833" s="143" t="str">
        <f>IF(SP_SUL!Q833="","*",CONCATENATE(SP_SUL!Q833," ",SP_SUL!R833))</f>
        <v>*</v>
      </c>
      <c r="S833" s="143" t="str">
        <f>IF(SP_SUL!V833="","*",SP_SUL!V833)</f>
        <v>*</v>
      </c>
      <c r="T833" s="143" t="str">
        <f>IF(SP_SUL!W833="","*",SP_SUL!W833)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IF(SP_SUL!Y834="","*",SP_SUL!Y834)</f>
        <v>*</v>
      </c>
      <c r="B834" s="144" t="str">
        <f>IF(SP_SUL!X834="","*",SP_SUL!X834)</f>
        <v>*</v>
      </c>
      <c r="C834" s="144" t="str">
        <f>IF(SP_SUL!Z834="","*",SP_SUL!Z834)</f>
        <v>*</v>
      </c>
      <c r="D834" s="138" t="str">
        <f>IF(SP_SUL!S834="","*",SP_SUL!S834)</f>
        <v>-</v>
      </c>
      <c r="E834" s="138" t="str">
        <f>IF(SP_SUL!T834="","*",SP_SUL!T834)</f>
        <v>-</v>
      </c>
      <c r="F834" s="143" t="str">
        <f>IF(SP_SUL!B834="","*",SP_SUL!B834)</f>
        <v>*</v>
      </c>
      <c r="G834" s="143" t="str">
        <f>IF(SP_SUL!D834="","*",SP_SUL!D834)</f>
        <v>*</v>
      </c>
      <c r="H834" s="143" t="str">
        <f>IF(SP_SUL!F834="","*",SP_SUL!F834)</f>
        <v>*</v>
      </c>
      <c r="I834" s="143" t="str">
        <f>IF(SP_SUL!H834="","*",SP_SUL!H834)</f>
        <v>*</v>
      </c>
      <c r="J834" s="143" t="str">
        <f>IF(SP_SUL!I834="","*",SP_SUL!I834)</f>
        <v>*</v>
      </c>
      <c r="K834" s="138" t="str">
        <f>IF(SP_SUL!M834="","*",SP_SUL!M834)</f>
        <v>-</v>
      </c>
      <c r="L834" s="138" t="str">
        <f>IF(SP_SUL!N834="","*",SP_SUL!N834)</f>
        <v>-</v>
      </c>
      <c r="M834" s="139" t="str">
        <f>IF(SP_SUL!J834="","*",SP_SUL!J834)</f>
        <v>*</v>
      </c>
      <c r="N834" s="142" t="str">
        <f>IF(SP_SUL!K834="","*",SP_SUL!K834)</f>
        <v>*</v>
      </c>
      <c r="O834" s="142" t="str">
        <f>IF(SP_SUL!L834="","*",SP_SUL!L834)</f>
        <v>*</v>
      </c>
      <c r="P834" s="141" t="str">
        <f>IF(SP_SUL!O834="","*",SP_SUL!O834)</f>
        <v>*</v>
      </c>
      <c r="Q834" s="141" t="str">
        <f>IF(SP_SUL!P834="","*",SP_SUL!P834)</f>
        <v>*</v>
      </c>
      <c r="R834" s="143" t="str">
        <f>IF(SP_SUL!Q834="","*",CONCATENATE(SP_SUL!Q834," ",SP_SUL!R834))</f>
        <v>*</v>
      </c>
      <c r="S834" s="143" t="str">
        <f>IF(SP_SUL!V834="","*",SP_SUL!V834)</f>
        <v>*</v>
      </c>
      <c r="T834" s="143" t="str">
        <f>IF(SP_SUL!W834="","*",SP_SUL!W834)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IF(SP_SUL!Y835="","*",SP_SUL!Y835)</f>
        <v>*</v>
      </c>
      <c r="B835" s="144" t="str">
        <f>IF(SP_SUL!X835="","*",SP_SUL!X835)</f>
        <v>*</v>
      </c>
      <c r="C835" s="144" t="str">
        <f>IF(SP_SUL!Z835="","*",SP_SUL!Z835)</f>
        <v>*</v>
      </c>
      <c r="D835" s="138" t="str">
        <f>IF(SP_SUL!S835="","*",SP_SUL!S835)</f>
        <v>-</v>
      </c>
      <c r="E835" s="138" t="str">
        <f>IF(SP_SUL!T835="","*",SP_SUL!T835)</f>
        <v>-</v>
      </c>
      <c r="F835" s="143" t="str">
        <f>IF(SP_SUL!B835="","*",SP_SUL!B835)</f>
        <v>*</v>
      </c>
      <c r="G835" s="143" t="str">
        <f>IF(SP_SUL!D835="","*",SP_SUL!D835)</f>
        <v>*</v>
      </c>
      <c r="H835" s="143" t="str">
        <f>IF(SP_SUL!F835="","*",SP_SUL!F835)</f>
        <v>*</v>
      </c>
      <c r="I835" s="143" t="str">
        <f>IF(SP_SUL!H835="","*",SP_SUL!H835)</f>
        <v>*</v>
      </c>
      <c r="J835" s="143" t="str">
        <f>IF(SP_SUL!I835="","*",SP_SUL!I835)</f>
        <v>*</v>
      </c>
      <c r="K835" s="138" t="str">
        <f>IF(SP_SUL!M835="","*",SP_SUL!M835)</f>
        <v>-</v>
      </c>
      <c r="L835" s="138" t="str">
        <f>IF(SP_SUL!N835="","*",SP_SUL!N835)</f>
        <v>-</v>
      </c>
      <c r="M835" s="139" t="str">
        <f>IF(SP_SUL!J835="","*",SP_SUL!J835)</f>
        <v>*</v>
      </c>
      <c r="N835" s="142" t="str">
        <f>IF(SP_SUL!K835="","*",SP_SUL!K835)</f>
        <v>*</v>
      </c>
      <c r="O835" s="142" t="str">
        <f>IF(SP_SUL!L835="","*",SP_SUL!L835)</f>
        <v>*</v>
      </c>
      <c r="P835" s="141" t="str">
        <f>IF(SP_SUL!O835="","*",SP_SUL!O835)</f>
        <v>*</v>
      </c>
      <c r="Q835" s="141" t="str">
        <f>IF(SP_SUL!P835="","*",SP_SUL!P835)</f>
        <v>*</v>
      </c>
      <c r="R835" s="143" t="str">
        <f>IF(SP_SUL!Q835="","*",CONCATENATE(SP_SUL!Q835," ",SP_SUL!R835))</f>
        <v>*</v>
      </c>
      <c r="S835" s="143" t="str">
        <f>IF(SP_SUL!V835="","*",SP_SUL!V835)</f>
        <v>*</v>
      </c>
      <c r="T835" s="143" t="str">
        <f>IF(SP_SUL!W835="","*",SP_SUL!W835)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IF(SP_SUL!Y836="","*",SP_SUL!Y836)</f>
        <v>*</v>
      </c>
      <c r="B836" s="144" t="str">
        <f>IF(SP_SUL!X836="","*",SP_SUL!X836)</f>
        <v>*</v>
      </c>
      <c r="C836" s="144" t="str">
        <f>IF(SP_SUL!Z836="","*",SP_SUL!Z836)</f>
        <v>*</v>
      </c>
      <c r="D836" s="138" t="str">
        <f>IF(SP_SUL!S836="","*",SP_SUL!S836)</f>
        <v>-</v>
      </c>
      <c r="E836" s="138" t="str">
        <f>IF(SP_SUL!T836="","*",SP_SUL!T836)</f>
        <v>-</v>
      </c>
      <c r="F836" s="143" t="str">
        <f>IF(SP_SUL!B836="","*",SP_SUL!B836)</f>
        <v>*</v>
      </c>
      <c r="G836" s="143" t="str">
        <f>IF(SP_SUL!D836="","*",SP_SUL!D836)</f>
        <v>*</v>
      </c>
      <c r="H836" s="143" t="str">
        <f>IF(SP_SUL!F836="","*",SP_SUL!F836)</f>
        <v>*</v>
      </c>
      <c r="I836" s="143" t="str">
        <f>IF(SP_SUL!H836="","*",SP_SUL!H836)</f>
        <v>*</v>
      </c>
      <c r="J836" s="143" t="str">
        <f>IF(SP_SUL!I836="","*",SP_SUL!I836)</f>
        <v>*</v>
      </c>
      <c r="K836" s="138" t="str">
        <f>IF(SP_SUL!M836="","*",SP_SUL!M836)</f>
        <v>-</v>
      </c>
      <c r="L836" s="138" t="str">
        <f>IF(SP_SUL!N836="","*",SP_SUL!N836)</f>
        <v>-</v>
      </c>
      <c r="M836" s="139" t="str">
        <f>IF(SP_SUL!J836="","*",SP_SUL!J836)</f>
        <v>*</v>
      </c>
      <c r="N836" s="142" t="str">
        <f>IF(SP_SUL!K836="","*",SP_SUL!K836)</f>
        <v>*</v>
      </c>
      <c r="O836" s="142" t="str">
        <f>IF(SP_SUL!L836="","*",SP_SUL!L836)</f>
        <v>*</v>
      </c>
      <c r="P836" s="141" t="str">
        <f>IF(SP_SUL!O836="","*",SP_SUL!O836)</f>
        <v>*</v>
      </c>
      <c r="Q836" s="141" t="str">
        <f>IF(SP_SUL!P836="","*",SP_SUL!P836)</f>
        <v>*</v>
      </c>
      <c r="R836" s="143" t="str">
        <f>IF(SP_SUL!Q836="","*",CONCATENATE(SP_SUL!Q836," ",SP_SUL!R836))</f>
        <v>*</v>
      </c>
      <c r="S836" s="143" t="str">
        <f>IF(SP_SUL!V836="","*",SP_SUL!V836)</f>
        <v>*</v>
      </c>
      <c r="T836" s="143" t="str">
        <f>IF(SP_SUL!W836="","*",SP_SUL!W836)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IF(SP_SUL!Y837="","*",SP_SUL!Y837)</f>
        <v>*</v>
      </c>
      <c r="B837" s="144" t="str">
        <f>IF(SP_SUL!X837="","*",SP_SUL!X837)</f>
        <v>*</v>
      </c>
      <c r="C837" s="144" t="str">
        <f>IF(SP_SUL!Z837="","*",SP_SUL!Z837)</f>
        <v>*</v>
      </c>
      <c r="D837" s="138" t="str">
        <f>IF(SP_SUL!S837="","*",SP_SUL!S837)</f>
        <v>-</v>
      </c>
      <c r="E837" s="138" t="str">
        <f>IF(SP_SUL!T837="","*",SP_SUL!T837)</f>
        <v>-</v>
      </c>
      <c r="F837" s="143" t="str">
        <f>IF(SP_SUL!B837="","*",SP_SUL!B837)</f>
        <v>*</v>
      </c>
      <c r="G837" s="143" t="str">
        <f>IF(SP_SUL!D837="","*",SP_SUL!D837)</f>
        <v>*</v>
      </c>
      <c r="H837" s="143" t="str">
        <f>IF(SP_SUL!F837="","*",SP_SUL!F837)</f>
        <v>*</v>
      </c>
      <c r="I837" s="143" t="str">
        <f>IF(SP_SUL!H837="","*",SP_SUL!H837)</f>
        <v>*</v>
      </c>
      <c r="J837" s="143" t="str">
        <f>IF(SP_SUL!I837="","*",SP_SUL!I837)</f>
        <v>*</v>
      </c>
      <c r="K837" s="138" t="str">
        <f>IF(SP_SUL!M837="","*",SP_SUL!M837)</f>
        <v>-</v>
      </c>
      <c r="L837" s="138" t="str">
        <f>IF(SP_SUL!N837="","*",SP_SUL!N837)</f>
        <v>-</v>
      </c>
      <c r="M837" s="139" t="str">
        <f>IF(SP_SUL!J837="","*",SP_SUL!J837)</f>
        <v>*</v>
      </c>
      <c r="N837" s="142" t="str">
        <f>IF(SP_SUL!K837="","*",SP_SUL!K837)</f>
        <v>*</v>
      </c>
      <c r="O837" s="142" t="str">
        <f>IF(SP_SUL!L837="","*",SP_SUL!L837)</f>
        <v>*</v>
      </c>
      <c r="P837" s="141" t="str">
        <f>IF(SP_SUL!O837="","*",SP_SUL!O837)</f>
        <v>*</v>
      </c>
      <c r="Q837" s="141" t="str">
        <f>IF(SP_SUL!P837="","*",SP_SUL!P837)</f>
        <v>*</v>
      </c>
      <c r="R837" s="143" t="str">
        <f>IF(SP_SUL!Q837="","*",CONCATENATE(SP_SUL!Q837," ",SP_SUL!R837))</f>
        <v>*</v>
      </c>
      <c r="S837" s="143" t="str">
        <f>IF(SP_SUL!V837="","*",SP_SUL!V837)</f>
        <v>*</v>
      </c>
      <c r="T837" s="143" t="str">
        <f>IF(SP_SUL!W837="","*",SP_SUL!W837)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IF(SP_SUL!Y838="","*",SP_SUL!Y838)</f>
        <v>*</v>
      </c>
      <c r="B838" s="144" t="str">
        <f>IF(SP_SUL!X838="","*",SP_SUL!X838)</f>
        <v>*</v>
      </c>
      <c r="C838" s="144" t="str">
        <f>IF(SP_SUL!Z838="","*",SP_SUL!Z838)</f>
        <v>*</v>
      </c>
      <c r="D838" s="138" t="str">
        <f>IF(SP_SUL!S838="","*",SP_SUL!S838)</f>
        <v>-</v>
      </c>
      <c r="E838" s="138" t="str">
        <f>IF(SP_SUL!T838="","*",SP_SUL!T838)</f>
        <v>-</v>
      </c>
      <c r="F838" s="143" t="str">
        <f>IF(SP_SUL!B838="","*",SP_SUL!B838)</f>
        <v>*</v>
      </c>
      <c r="G838" s="143" t="str">
        <f>IF(SP_SUL!D838="","*",SP_SUL!D838)</f>
        <v>*</v>
      </c>
      <c r="H838" s="143" t="str">
        <f>IF(SP_SUL!F838="","*",SP_SUL!F838)</f>
        <v>*</v>
      </c>
      <c r="I838" s="143" t="str">
        <f>IF(SP_SUL!H838="","*",SP_SUL!H838)</f>
        <v>*</v>
      </c>
      <c r="J838" s="143" t="str">
        <f>IF(SP_SUL!I838="","*",SP_SUL!I838)</f>
        <v>*</v>
      </c>
      <c r="K838" s="138" t="str">
        <f>IF(SP_SUL!M838="","*",SP_SUL!M838)</f>
        <v>-</v>
      </c>
      <c r="L838" s="138" t="str">
        <f>IF(SP_SUL!N838="","*",SP_SUL!N838)</f>
        <v>-</v>
      </c>
      <c r="M838" s="139" t="str">
        <f>IF(SP_SUL!J838="","*",SP_SUL!J838)</f>
        <v>*</v>
      </c>
      <c r="N838" s="142" t="str">
        <f>IF(SP_SUL!K838="","*",SP_SUL!K838)</f>
        <v>*</v>
      </c>
      <c r="O838" s="142" t="str">
        <f>IF(SP_SUL!L838="","*",SP_SUL!L838)</f>
        <v>*</v>
      </c>
      <c r="P838" s="141" t="str">
        <f>IF(SP_SUL!O838="","*",SP_SUL!O838)</f>
        <v>*</v>
      </c>
      <c r="Q838" s="141" t="str">
        <f>IF(SP_SUL!P838="","*",SP_SUL!P838)</f>
        <v>*</v>
      </c>
      <c r="R838" s="143" t="str">
        <f>IF(SP_SUL!Q838="","*",CONCATENATE(SP_SUL!Q838," ",SP_SUL!R838))</f>
        <v>*</v>
      </c>
      <c r="S838" s="143" t="str">
        <f>IF(SP_SUL!V838="","*",SP_SUL!V838)</f>
        <v>*</v>
      </c>
      <c r="T838" s="143" t="str">
        <f>IF(SP_SUL!W838="","*",SP_SUL!W838)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IF(SP_SUL!Y839="","*",SP_SUL!Y839)</f>
        <v>*</v>
      </c>
      <c r="B839" s="144" t="str">
        <f>IF(SP_SUL!X839="","*",SP_SUL!X839)</f>
        <v>*</v>
      </c>
      <c r="C839" s="144" t="str">
        <f>IF(SP_SUL!Z839="","*",SP_SUL!Z839)</f>
        <v>*</v>
      </c>
      <c r="D839" s="138" t="str">
        <f>IF(SP_SUL!S839="","*",SP_SUL!S839)</f>
        <v>-</v>
      </c>
      <c r="E839" s="138" t="str">
        <f>IF(SP_SUL!T839="","*",SP_SUL!T839)</f>
        <v>-</v>
      </c>
      <c r="F839" s="143" t="str">
        <f>IF(SP_SUL!B839="","*",SP_SUL!B839)</f>
        <v>*</v>
      </c>
      <c r="G839" s="143" t="str">
        <f>IF(SP_SUL!D839="","*",SP_SUL!D839)</f>
        <v>*</v>
      </c>
      <c r="H839" s="143" t="str">
        <f>IF(SP_SUL!F839="","*",SP_SUL!F839)</f>
        <v>*</v>
      </c>
      <c r="I839" s="143" t="str">
        <f>IF(SP_SUL!H839="","*",SP_SUL!H839)</f>
        <v>*</v>
      </c>
      <c r="J839" s="143" t="str">
        <f>IF(SP_SUL!I839="","*",SP_SUL!I839)</f>
        <v>*</v>
      </c>
      <c r="K839" s="138" t="str">
        <f>IF(SP_SUL!M839="","*",SP_SUL!M839)</f>
        <v>-</v>
      </c>
      <c r="L839" s="138" t="str">
        <f>IF(SP_SUL!N839="","*",SP_SUL!N839)</f>
        <v>-</v>
      </c>
      <c r="M839" s="139" t="str">
        <f>IF(SP_SUL!J839="","*",SP_SUL!J839)</f>
        <v>*</v>
      </c>
      <c r="N839" s="142" t="str">
        <f>IF(SP_SUL!K839="","*",SP_SUL!K839)</f>
        <v>*</v>
      </c>
      <c r="O839" s="142" t="str">
        <f>IF(SP_SUL!L839="","*",SP_SUL!L839)</f>
        <v>*</v>
      </c>
      <c r="P839" s="141" t="str">
        <f>IF(SP_SUL!O839="","*",SP_SUL!O839)</f>
        <v>*</v>
      </c>
      <c r="Q839" s="141" t="str">
        <f>IF(SP_SUL!P839="","*",SP_SUL!P839)</f>
        <v>*</v>
      </c>
      <c r="R839" s="143" t="str">
        <f>IF(SP_SUL!Q839="","*",CONCATENATE(SP_SUL!Q839," ",SP_SUL!R839))</f>
        <v>*</v>
      </c>
      <c r="S839" s="143" t="str">
        <f>IF(SP_SUL!V839="","*",SP_SUL!V839)</f>
        <v>*</v>
      </c>
      <c r="T839" s="143" t="str">
        <f>IF(SP_SUL!W839="","*",SP_SUL!W839)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IF(SP_SUL!Y840="","*",SP_SUL!Y840)</f>
        <v>*</v>
      </c>
      <c r="B840" s="144" t="str">
        <f>IF(SP_SUL!X840="","*",SP_SUL!X840)</f>
        <v>*</v>
      </c>
      <c r="C840" s="144" t="str">
        <f>IF(SP_SUL!Z840="","*",SP_SUL!Z840)</f>
        <v>*</v>
      </c>
      <c r="D840" s="138" t="str">
        <f>IF(SP_SUL!S840="","*",SP_SUL!S840)</f>
        <v>-</v>
      </c>
      <c r="E840" s="138" t="str">
        <f>IF(SP_SUL!T840="","*",SP_SUL!T840)</f>
        <v>-</v>
      </c>
      <c r="F840" s="143" t="str">
        <f>IF(SP_SUL!B840="","*",SP_SUL!B840)</f>
        <v>*</v>
      </c>
      <c r="G840" s="143" t="str">
        <f>IF(SP_SUL!D840="","*",SP_SUL!D840)</f>
        <v>*</v>
      </c>
      <c r="H840" s="143" t="str">
        <f>IF(SP_SUL!F840="","*",SP_SUL!F840)</f>
        <v>*</v>
      </c>
      <c r="I840" s="143" t="str">
        <f>IF(SP_SUL!H840="","*",SP_SUL!H840)</f>
        <v>*</v>
      </c>
      <c r="J840" s="143" t="str">
        <f>IF(SP_SUL!I840="","*",SP_SUL!I840)</f>
        <v>*</v>
      </c>
      <c r="K840" s="138" t="str">
        <f>IF(SP_SUL!M840="","*",SP_SUL!M840)</f>
        <v>-</v>
      </c>
      <c r="L840" s="138" t="str">
        <f>IF(SP_SUL!N840="","*",SP_SUL!N840)</f>
        <v>-</v>
      </c>
      <c r="M840" s="139" t="str">
        <f>IF(SP_SUL!J840="","*",SP_SUL!J840)</f>
        <v>*</v>
      </c>
      <c r="N840" s="142" t="str">
        <f>IF(SP_SUL!K840="","*",SP_SUL!K840)</f>
        <v>*</v>
      </c>
      <c r="O840" s="142" t="str">
        <f>IF(SP_SUL!L840="","*",SP_SUL!L840)</f>
        <v>*</v>
      </c>
      <c r="P840" s="141" t="str">
        <f>IF(SP_SUL!O840="","*",SP_SUL!O840)</f>
        <v>*</v>
      </c>
      <c r="Q840" s="141" t="str">
        <f>IF(SP_SUL!P840="","*",SP_SUL!P840)</f>
        <v>*</v>
      </c>
      <c r="R840" s="143" t="str">
        <f>IF(SP_SUL!Q840="","*",CONCATENATE(SP_SUL!Q840," ",SP_SUL!R840))</f>
        <v>*</v>
      </c>
      <c r="S840" s="143" t="str">
        <f>IF(SP_SUL!V840="","*",SP_SUL!V840)</f>
        <v>*</v>
      </c>
      <c r="T840" s="143" t="str">
        <f>IF(SP_SUL!W840="","*",SP_SUL!W840)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IF(SP_SUL!Y841="","*",SP_SUL!Y841)</f>
        <v>*</v>
      </c>
      <c r="B841" s="144" t="str">
        <f>IF(SP_SUL!X841="","*",SP_SUL!X841)</f>
        <v>*</v>
      </c>
      <c r="C841" s="144" t="str">
        <f>IF(SP_SUL!Z841="","*",SP_SUL!Z841)</f>
        <v>*</v>
      </c>
      <c r="D841" s="138" t="str">
        <f>IF(SP_SUL!S841="","*",SP_SUL!S841)</f>
        <v>-</v>
      </c>
      <c r="E841" s="138" t="str">
        <f>IF(SP_SUL!T841="","*",SP_SUL!T841)</f>
        <v>-</v>
      </c>
      <c r="F841" s="143" t="str">
        <f>IF(SP_SUL!B841="","*",SP_SUL!B841)</f>
        <v>*</v>
      </c>
      <c r="G841" s="143" t="str">
        <f>IF(SP_SUL!D841="","*",SP_SUL!D841)</f>
        <v>*</v>
      </c>
      <c r="H841" s="143" t="str">
        <f>IF(SP_SUL!F841="","*",SP_SUL!F841)</f>
        <v>*</v>
      </c>
      <c r="I841" s="143" t="str">
        <f>IF(SP_SUL!H841="","*",SP_SUL!H841)</f>
        <v>*</v>
      </c>
      <c r="J841" s="143" t="str">
        <f>IF(SP_SUL!I841="","*",SP_SUL!I841)</f>
        <v>*</v>
      </c>
      <c r="K841" s="138" t="str">
        <f>IF(SP_SUL!M841="","*",SP_SUL!M841)</f>
        <v>-</v>
      </c>
      <c r="L841" s="138" t="str">
        <f>IF(SP_SUL!N841="","*",SP_SUL!N841)</f>
        <v>-</v>
      </c>
      <c r="M841" s="139" t="str">
        <f>IF(SP_SUL!J841="","*",SP_SUL!J841)</f>
        <v>*</v>
      </c>
      <c r="N841" s="142" t="str">
        <f>IF(SP_SUL!K841="","*",SP_SUL!K841)</f>
        <v>*</v>
      </c>
      <c r="O841" s="142" t="str">
        <f>IF(SP_SUL!L841="","*",SP_SUL!L841)</f>
        <v>*</v>
      </c>
      <c r="P841" s="141" t="str">
        <f>IF(SP_SUL!O841="","*",SP_SUL!O841)</f>
        <v>*</v>
      </c>
      <c r="Q841" s="141" t="str">
        <f>IF(SP_SUL!P841="","*",SP_SUL!P841)</f>
        <v>*</v>
      </c>
      <c r="R841" s="143" t="str">
        <f>IF(SP_SUL!Q841="","*",CONCATENATE(SP_SUL!Q841," ",SP_SUL!R841))</f>
        <v>*</v>
      </c>
      <c r="S841" s="143" t="str">
        <f>IF(SP_SUL!V841="","*",SP_SUL!V841)</f>
        <v>*</v>
      </c>
      <c r="T841" s="143" t="str">
        <f>IF(SP_SUL!W841="","*",SP_SUL!W841)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IF(SP_SUL!Y842="","*",SP_SUL!Y842)</f>
        <v>*</v>
      </c>
      <c r="B842" s="144" t="str">
        <f>IF(SP_SUL!X842="","*",SP_SUL!X842)</f>
        <v>*</v>
      </c>
      <c r="C842" s="144" t="str">
        <f>IF(SP_SUL!Z842="","*",SP_SUL!Z842)</f>
        <v>*</v>
      </c>
      <c r="D842" s="138" t="str">
        <f>IF(SP_SUL!S842="","*",SP_SUL!S842)</f>
        <v>-</v>
      </c>
      <c r="E842" s="138" t="str">
        <f>IF(SP_SUL!T842="","*",SP_SUL!T842)</f>
        <v>-</v>
      </c>
      <c r="F842" s="143" t="str">
        <f>IF(SP_SUL!B842="","*",SP_SUL!B842)</f>
        <v>*</v>
      </c>
      <c r="G842" s="143" t="str">
        <f>IF(SP_SUL!D842="","*",SP_SUL!D842)</f>
        <v>*</v>
      </c>
      <c r="H842" s="143" t="str">
        <f>IF(SP_SUL!F842="","*",SP_SUL!F842)</f>
        <v>*</v>
      </c>
      <c r="I842" s="143" t="str">
        <f>IF(SP_SUL!H842="","*",SP_SUL!H842)</f>
        <v>*</v>
      </c>
      <c r="J842" s="143" t="str">
        <f>IF(SP_SUL!I842="","*",SP_SUL!I842)</f>
        <v>*</v>
      </c>
      <c r="K842" s="138" t="str">
        <f>IF(SP_SUL!M842="","*",SP_SUL!M842)</f>
        <v>-</v>
      </c>
      <c r="L842" s="138" t="str">
        <f>IF(SP_SUL!N842="","*",SP_SUL!N842)</f>
        <v>-</v>
      </c>
      <c r="M842" s="139" t="str">
        <f>IF(SP_SUL!J842="","*",SP_SUL!J842)</f>
        <v>*</v>
      </c>
      <c r="N842" s="142" t="str">
        <f>IF(SP_SUL!K842="","*",SP_SUL!K842)</f>
        <v>*</v>
      </c>
      <c r="O842" s="142" t="str">
        <f>IF(SP_SUL!L842="","*",SP_SUL!L842)</f>
        <v>*</v>
      </c>
      <c r="P842" s="141" t="str">
        <f>IF(SP_SUL!O842="","*",SP_SUL!O842)</f>
        <v>*</v>
      </c>
      <c r="Q842" s="141" t="str">
        <f>IF(SP_SUL!P842="","*",SP_SUL!P842)</f>
        <v>*</v>
      </c>
      <c r="R842" s="143" t="str">
        <f>IF(SP_SUL!Q842="","*",CONCATENATE(SP_SUL!Q842," ",SP_SUL!R842))</f>
        <v>*</v>
      </c>
      <c r="S842" s="143" t="str">
        <f>IF(SP_SUL!V842="","*",SP_SUL!V842)</f>
        <v>*</v>
      </c>
      <c r="T842" s="143" t="str">
        <f>IF(SP_SUL!W842="","*",SP_SUL!W842)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IF(SP_SUL!Y843="","*",SP_SUL!Y843)</f>
        <v>*</v>
      </c>
      <c r="B843" s="144" t="str">
        <f>IF(SP_SUL!X843="","*",SP_SUL!X843)</f>
        <v>*</v>
      </c>
      <c r="C843" s="144" t="str">
        <f>IF(SP_SUL!Z843="","*",SP_SUL!Z843)</f>
        <v>*</v>
      </c>
      <c r="D843" s="138" t="str">
        <f>IF(SP_SUL!S843="","*",SP_SUL!S843)</f>
        <v>-</v>
      </c>
      <c r="E843" s="138" t="str">
        <f>IF(SP_SUL!T843="","*",SP_SUL!T843)</f>
        <v>-</v>
      </c>
      <c r="F843" s="143" t="str">
        <f>IF(SP_SUL!B843="","*",SP_SUL!B843)</f>
        <v>*</v>
      </c>
      <c r="G843" s="143" t="str">
        <f>IF(SP_SUL!D843="","*",SP_SUL!D843)</f>
        <v>*</v>
      </c>
      <c r="H843" s="143" t="str">
        <f>IF(SP_SUL!F843="","*",SP_SUL!F843)</f>
        <v>*</v>
      </c>
      <c r="I843" s="143" t="str">
        <f>IF(SP_SUL!H843="","*",SP_SUL!H843)</f>
        <v>*</v>
      </c>
      <c r="J843" s="143" t="str">
        <f>IF(SP_SUL!I843="","*",SP_SUL!I843)</f>
        <v>*</v>
      </c>
      <c r="K843" s="138" t="str">
        <f>IF(SP_SUL!M843="","*",SP_SUL!M843)</f>
        <v>-</v>
      </c>
      <c r="L843" s="138" t="str">
        <f>IF(SP_SUL!N843="","*",SP_SUL!N843)</f>
        <v>-</v>
      </c>
      <c r="M843" s="139" t="str">
        <f>IF(SP_SUL!J843="","*",SP_SUL!J843)</f>
        <v>*</v>
      </c>
      <c r="N843" s="142" t="str">
        <f>IF(SP_SUL!K843="","*",SP_SUL!K843)</f>
        <v>*</v>
      </c>
      <c r="O843" s="142" t="str">
        <f>IF(SP_SUL!L843="","*",SP_SUL!L843)</f>
        <v>*</v>
      </c>
      <c r="P843" s="141" t="str">
        <f>IF(SP_SUL!O843="","*",SP_SUL!O843)</f>
        <v>*</v>
      </c>
      <c r="Q843" s="141" t="str">
        <f>IF(SP_SUL!P843="","*",SP_SUL!P843)</f>
        <v>*</v>
      </c>
      <c r="R843" s="143" t="str">
        <f>IF(SP_SUL!Q843="","*",CONCATENATE(SP_SUL!Q843," ",SP_SUL!R843))</f>
        <v>*</v>
      </c>
      <c r="S843" s="143" t="str">
        <f>IF(SP_SUL!V843="","*",SP_SUL!V843)</f>
        <v>*</v>
      </c>
      <c r="T843" s="143" t="str">
        <f>IF(SP_SUL!W843="","*",SP_SUL!W843)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IF(SP_SUL!Y844="","*",SP_SUL!Y844)</f>
        <v>*</v>
      </c>
      <c r="B844" s="144" t="str">
        <f>IF(SP_SUL!X844="","*",SP_SUL!X844)</f>
        <v>*</v>
      </c>
      <c r="C844" s="144" t="str">
        <f>IF(SP_SUL!Z844="","*",SP_SUL!Z844)</f>
        <v>*</v>
      </c>
      <c r="D844" s="138" t="str">
        <f>IF(SP_SUL!S844="","*",SP_SUL!S844)</f>
        <v>-</v>
      </c>
      <c r="E844" s="138" t="str">
        <f>IF(SP_SUL!T844="","*",SP_SUL!T844)</f>
        <v>-</v>
      </c>
      <c r="F844" s="143" t="str">
        <f>IF(SP_SUL!B844="","*",SP_SUL!B844)</f>
        <v>*</v>
      </c>
      <c r="G844" s="143" t="str">
        <f>IF(SP_SUL!D844="","*",SP_SUL!D844)</f>
        <v>*</v>
      </c>
      <c r="H844" s="143" t="str">
        <f>IF(SP_SUL!F844="","*",SP_SUL!F844)</f>
        <v>*</v>
      </c>
      <c r="I844" s="143" t="str">
        <f>IF(SP_SUL!H844="","*",SP_SUL!H844)</f>
        <v>*</v>
      </c>
      <c r="J844" s="143" t="str">
        <f>IF(SP_SUL!I844="","*",SP_SUL!I844)</f>
        <v>*</v>
      </c>
      <c r="K844" s="138" t="str">
        <f>IF(SP_SUL!M844="","*",SP_SUL!M844)</f>
        <v>-</v>
      </c>
      <c r="L844" s="138" t="str">
        <f>IF(SP_SUL!N844="","*",SP_SUL!N844)</f>
        <v>-</v>
      </c>
      <c r="M844" s="139" t="str">
        <f>IF(SP_SUL!J844="","*",SP_SUL!J844)</f>
        <v>*</v>
      </c>
      <c r="N844" s="142" t="str">
        <f>IF(SP_SUL!K844="","*",SP_SUL!K844)</f>
        <v>*</v>
      </c>
      <c r="O844" s="142" t="str">
        <f>IF(SP_SUL!L844="","*",SP_SUL!L844)</f>
        <v>*</v>
      </c>
      <c r="P844" s="141" t="str">
        <f>IF(SP_SUL!O844="","*",SP_SUL!O844)</f>
        <v>*</v>
      </c>
      <c r="Q844" s="141" t="str">
        <f>IF(SP_SUL!P844="","*",SP_SUL!P844)</f>
        <v>*</v>
      </c>
      <c r="R844" s="143" t="str">
        <f>IF(SP_SUL!Q844="","*",CONCATENATE(SP_SUL!Q844," ",SP_SUL!R844))</f>
        <v>*</v>
      </c>
      <c r="S844" s="143" t="str">
        <f>IF(SP_SUL!V844="","*",SP_SUL!V844)</f>
        <v>*</v>
      </c>
      <c r="T844" s="143" t="str">
        <f>IF(SP_SUL!W844="","*",SP_SUL!W844)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IF(SP_SUL!Y845="","*",SP_SUL!Y845)</f>
        <v>*</v>
      </c>
      <c r="B845" s="144" t="str">
        <f>IF(SP_SUL!X845="","*",SP_SUL!X845)</f>
        <v>*</v>
      </c>
      <c r="C845" s="144" t="str">
        <f>IF(SP_SUL!Z845="","*",SP_SUL!Z845)</f>
        <v>*</v>
      </c>
      <c r="D845" s="138" t="str">
        <f>IF(SP_SUL!S845="","*",SP_SUL!S845)</f>
        <v>-</v>
      </c>
      <c r="E845" s="138" t="str">
        <f>IF(SP_SUL!T845="","*",SP_SUL!T845)</f>
        <v>-</v>
      </c>
      <c r="F845" s="143" t="str">
        <f>IF(SP_SUL!B845="","*",SP_SUL!B845)</f>
        <v>*</v>
      </c>
      <c r="G845" s="143" t="str">
        <f>IF(SP_SUL!D845="","*",SP_SUL!D845)</f>
        <v>*</v>
      </c>
      <c r="H845" s="143" t="str">
        <f>IF(SP_SUL!F845="","*",SP_SUL!F845)</f>
        <v>*</v>
      </c>
      <c r="I845" s="143" t="str">
        <f>IF(SP_SUL!H845="","*",SP_SUL!H845)</f>
        <v>*</v>
      </c>
      <c r="J845" s="143" t="str">
        <f>IF(SP_SUL!I845="","*",SP_SUL!I845)</f>
        <v>*</v>
      </c>
      <c r="K845" s="138" t="str">
        <f>IF(SP_SUL!M845="","*",SP_SUL!M845)</f>
        <v>-</v>
      </c>
      <c r="L845" s="138" t="str">
        <f>IF(SP_SUL!N845="","*",SP_SUL!N845)</f>
        <v>-</v>
      </c>
      <c r="M845" s="139" t="str">
        <f>IF(SP_SUL!J845="","*",SP_SUL!J845)</f>
        <v>*</v>
      </c>
      <c r="N845" s="142" t="str">
        <f>IF(SP_SUL!K845="","*",SP_SUL!K845)</f>
        <v>*</v>
      </c>
      <c r="O845" s="142" t="str">
        <f>IF(SP_SUL!L845="","*",SP_SUL!L845)</f>
        <v>*</v>
      </c>
      <c r="P845" s="141" t="str">
        <f>IF(SP_SUL!O845="","*",SP_SUL!O845)</f>
        <v>*</v>
      </c>
      <c r="Q845" s="141" t="str">
        <f>IF(SP_SUL!P845="","*",SP_SUL!P845)</f>
        <v>*</v>
      </c>
      <c r="R845" s="143" t="str">
        <f>IF(SP_SUL!Q845="","*",CONCATENATE(SP_SUL!Q845," ",SP_SUL!R845))</f>
        <v>*</v>
      </c>
      <c r="S845" s="143" t="str">
        <f>IF(SP_SUL!V845="","*",SP_SUL!V845)</f>
        <v>*</v>
      </c>
      <c r="T845" s="143" t="str">
        <f>IF(SP_SUL!W845="","*",SP_SUL!W845)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IF(SP_SUL!Y846="","*",SP_SUL!Y846)</f>
        <v>*</v>
      </c>
      <c r="B846" s="144" t="str">
        <f>IF(SP_SUL!X846="","*",SP_SUL!X846)</f>
        <v>*</v>
      </c>
      <c r="C846" s="144" t="str">
        <f>IF(SP_SUL!Z846="","*",SP_SUL!Z846)</f>
        <v>*</v>
      </c>
      <c r="D846" s="138" t="str">
        <f>IF(SP_SUL!S846="","*",SP_SUL!S846)</f>
        <v>-</v>
      </c>
      <c r="E846" s="138" t="str">
        <f>IF(SP_SUL!T846="","*",SP_SUL!T846)</f>
        <v>-</v>
      </c>
      <c r="F846" s="143" t="str">
        <f>IF(SP_SUL!B846="","*",SP_SUL!B846)</f>
        <v>*</v>
      </c>
      <c r="G846" s="143" t="str">
        <f>IF(SP_SUL!D846="","*",SP_SUL!D846)</f>
        <v>*</v>
      </c>
      <c r="H846" s="143" t="str">
        <f>IF(SP_SUL!F846="","*",SP_SUL!F846)</f>
        <v>*</v>
      </c>
      <c r="I846" s="143" t="str">
        <f>IF(SP_SUL!H846="","*",SP_SUL!H846)</f>
        <v>*</v>
      </c>
      <c r="J846" s="143" t="str">
        <f>IF(SP_SUL!I846="","*",SP_SUL!I846)</f>
        <v>*</v>
      </c>
      <c r="K846" s="138" t="str">
        <f>IF(SP_SUL!M846="","*",SP_SUL!M846)</f>
        <v>-</v>
      </c>
      <c r="L846" s="138" t="str">
        <f>IF(SP_SUL!N846="","*",SP_SUL!N846)</f>
        <v>-</v>
      </c>
      <c r="M846" s="139" t="str">
        <f>IF(SP_SUL!J846="","*",SP_SUL!J846)</f>
        <v>*</v>
      </c>
      <c r="N846" s="142" t="str">
        <f>IF(SP_SUL!K846="","*",SP_SUL!K846)</f>
        <v>*</v>
      </c>
      <c r="O846" s="142" t="str">
        <f>IF(SP_SUL!L846="","*",SP_SUL!L846)</f>
        <v>*</v>
      </c>
      <c r="P846" s="141" t="str">
        <f>IF(SP_SUL!O846="","*",SP_SUL!O846)</f>
        <v>*</v>
      </c>
      <c r="Q846" s="141" t="str">
        <f>IF(SP_SUL!P846="","*",SP_SUL!P846)</f>
        <v>*</v>
      </c>
      <c r="R846" s="143" t="str">
        <f>IF(SP_SUL!Q846="","*",CONCATENATE(SP_SUL!Q846," ",SP_SUL!R846))</f>
        <v>*</v>
      </c>
      <c r="S846" s="143" t="str">
        <f>IF(SP_SUL!V846="","*",SP_SUL!V846)</f>
        <v>*</v>
      </c>
      <c r="T846" s="143" t="str">
        <f>IF(SP_SUL!W846="","*",SP_SUL!W846)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IF(SP_SUL!Y847="","*",SP_SUL!Y847)</f>
        <v>*</v>
      </c>
      <c r="B847" s="144" t="str">
        <f>IF(SP_SUL!X847="","*",SP_SUL!X847)</f>
        <v>*</v>
      </c>
      <c r="C847" s="144" t="str">
        <f>IF(SP_SUL!Z847="","*",SP_SUL!Z847)</f>
        <v>*</v>
      </c>
      <c r="D847" s="138" t="str">
        <f>IF(SP_SUL!S847="","*",SP_SUL!S847)</f>
        <v>-</v>
      </c>
      <c r="E847" s="138" t="str">
        <f>IF(SP_SUL!T847="","*",SP_SUL!T847)</f>
        <v>-</v>
      </c>
      <c r="F847" s="143" t="str">
        <f>IF(SP_SUL!B847="","*",SP_SUL!B847)</f>
        <v>*</v>
      </c>
      <c r="G847" s="143" t="str">
        <f>IF(SP_SUL!D847="","*",SP_SUL!D847)</f>
        <v>*</v>
      </c>
      <c r="H847" s="143" t="str">
        <f>IF(SP_SUL!F847="","*",SP_SUL!F847)</f>
        <v>*</v>
      </c>
      <c r="I847" s="143" t="str">
        <f>IF(SP_SUL!H847="","*",SP_SUL!H847)</f>
        <v>*</v>
      </c>
      <c r="J847" s="143" t="str">
        <f>IF(SP_SUL!I847="","*",SP_SUL!I847)</f>
        <v>*</v>
      </c>
      <c r="K847" s="138" t="str">
        <f>IF(SP_SUL!M847="","*",SP_SUL!M847)</f>
        <v>-</v>
      </c>
      <c r="L847" s="138" t="str">
        <f>IF(SP_SUL!N847="","*",SP_SUL!N847)</f>
        <v>-</v>
      </c>
      <c r="M847" s="139" t="str">
        <f>IF(SP_SUL!J847="","*",SP_SUL!J847)</f>
        <v>*</v>
      </c>
      <c r="N847" s="142" t="str">
        <f>IF(SP_SUL!K847="","*",SP_SUL!K847)</f>
        <v>*</v>
      </c>
      <c r="O847" s="142" t="str">
        <f>IF(SP_SUL!L847="","*",SP_SUL!L847)</f>
        <v>*</v>
      </c>
      <c r="P847" s="141" t="str">
        <f>IF(SP_SUL!O847="","*",SP_SUL!O847)</f>
        <v>*</v>
      </c>
      <c r="Q847" s="141" t="str">
        <f>IF(SP_SUL!P847="","*",SP_SUL!P847)</f>
        <v>*</v>
      </c>
      <c r="R847" s="143" t="str">
        <f>IF(SP_SUL!Q847="","*",CONCATENATE(SP_SUL!Q847," ",SP_SUL!R847))</f>
        <v>*</v>
      </c>
      <c r="S847" s="143" t="str">
        <f>IF(SP_SUL!V847="","*",SP_SUL!V847)</f>
        <v>*</v>
      </c>
      <c r="T847" s="143" t="str">
        <f>IF(SP_SUL!W847="","*",SP_SUL!W847)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IF(SP_SUL!Y848="","*",SP_SUL!Y848)</f>
        <v>*</v>
      </c>
      <c r="B848" s="144" t="str">
        <f>IF(SP_SUL!X848="","*",SP_SUL!X848)</f>
        <v>*</v>
      </c>
      <c r="C848" s="144" t="str">
        <f>IF(SP_SUL!Z848="","*",SP_SUL!Z848)</f>
        <v>*</v>
      </c>
      <c r="D848" s="138" t="str">
        <f>IF(SP_SUL!S848="","*",SP_SUL!S848)</f>
        <v>-</v>
      </c>
      <c r="E848" s="138" t="str">
        <f>IF(SP_SUL!T848="","*",SP_SUL!T848)</f>
        <v>-</v>
      </c>
      <c r="F848" s="143" t="str">
        <f>IF(SP_SUL!B848="","*",SP_SUL!B848)</f>
        <v>*</v>
      </c>
      <c r="G848" s="143" t="str">
        <f>IF(SP_SUL!D848="","*",SP_SUL!D848)</f>
        <v>*</v>
      </c>
      <c r="H848" s="143" t="str">
        <f>IF(SP_SUL!F848="","*",SP_SUL!F848)</f>
        <v>*</v>
      </c>
      <c r="I848" s="143" t="str">
        <f>IF(SP_SUL!H848="","*",SP_SUL!H848)</f>
        <v>*</v>
      </c>
      <c r="J848" s="143" t="str">
        <f>IF(SP_SUL!I848="","*",SP_SUL!I848)</f>
        <v>*</v>
      </c>
      <c r="K848" s="138" t="str">
        <f>IF(SP_SUL!M848="","*",SP_SUL!M848)</f>
        <v>-</v>
      </c>
      <c r="L848" s="138" t="str">
        <f>IF(SP_SUL!N848="","*",SP_SUL!N848)</f>
        <v>-</v>
      </c>
      <c r="M848" s="139" t="str">
        <f>IF(SP_SUL!J848="","*",SP_SUL!J848)</f>
        <v>*</v>
      </c>
      <c r="N848" s="142" t="str">
        <f>IF(SP_SUL!K848="","*",SP_SUL!K848)</f>
        <v>*</v>
      </c>
      <c r="O848" s="142" t="str">
        <f>IF(SP_SUL!L848="","*",SP_SUL!L848)</f>
        <v>*</v>
      </c>
      <c r="P848" s="141" t="str">
        <f>IF(SP_SUL!O848="","*",SP_SUL!O848)</f>
        <v>*</v>
      </c>
      <c r="Q848" s="141" t="str">
        <f>IF(SP_SUL!P848="","*",SP_SUL!P848)</f>
        <v>*</v>
      </c>
      <c r="R848" s="143" t="str">
        <f>IF(SP_SUL!Q848="","*",CONCATENATE(SP_SUL!Q848," ",SP_SUL!R848))</f>
        <v>*</v>
      </c>
      <c r="S848" s="143" t="str">
        <f>IF(SP_SUL!V848="","*",SP_SUL!V848)</f>
        <v>*</v>
      </c>
      <c r="T848" s="143" t="str">
        <f>IF(SP_SUL!W848="","*",SP_SUL!W848)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IF(SP_SUL!Y849="","*",SP_SUL!Y849)</f>
        <v>*</v>
      </c>
      <c r="B849" s="144" t="str">
        <f>IF(SP_SUL!X849="","*",SP_SUL!X849)</f>
        <v>*</v>
      </c>
      <c r="C849" s="144" t="str">
        <f>IF(SP_SUL!Z849="","*",SP_SUL!Z849)</f>
        <v>*</v>
      </c>
      <c r="D849" s="138" t="str">
        <f>IF(SP_SUL!S849="","*",SP_SUL!S849)</f>
        <v>-</v>
      </c>
      <c r="E849" s="138" t="str">
        <f>IF(SP_SUL!T849="","*",SP_SUL!T849)</f>
        <v>-</v>
      </c>
      <c r="F849" s="143" t="str">
        <f>IF(SP_SUL!B849="","*",SP_SUL!B849)</f>
        <v>*</v>
      </c>
      <c r="G849" s="143" t="str">
        <f>IF(SP_SUL!D849="","*",SP_SUL!D849)</f>
        <v>*</v>
      </c>
      <c r="H849" s="143" t="str">
        <f>IF(SP_SUL!F849="","*",SP_SUL!F849)</f>
        <v>*</v>
      </c>
      <c r="I849" s="143" t="str">
        <f>IF(SP_SUL!H849="","*",SP_SUL!H849)</f>
        <v>*</v>
      </c>
      <c r="J849" s="143" t="str">
        <f>IF(SP_SUL!I849="","*",SP_SUL!I849)</f>
        <v>*</v>
      </c>
      <c r="K849" s="138" t="str">
        <f>IF(SP_SUL!M849="","*",SP_SUL!M849)</f>
        <v>-</v>
      </c>
      <c r="L849" s="138" t="str">
        <f>IF(SP_SUL!N849="","*",SP_SUL!N849)</f>
        <v>-</v>
      </c>
      <c r="M849" s="139" t="str">
        <f>IF(SP_SUL!J849="","*",SP_SUL!J849)</f>
        <v>*</v>
      </c>
      <c r="N849" s="142" t="str">
        <f>IF(SP_SUL!K849="","*",SP_SUL!K849)</f>
        <v>*</v>
      </c>
      <c r="O849" s="142" t="str">
        <f>IF(SP_SUL!L849="","*",SP_SUL!L849)</f>
        <v>*</v>
      </c>
      <c r="P849" s="141" t="str">
        <f>IF(SP_SUL!O849="","*",SP_SUL!O849)</f>
        <v>*</v>
      </c>
      <c r="Q849" s="141" t="str">
        <f>IF(SP_SUL!P849="","*",SP_SUL!P849)</f>
        <v>*</v>
      </c>
      <c r="R849" s="143" t="str">
        <f>IF(SP_SUL!Q849="","*",CONCATENATE(SP_SUL!Q849," ",SP_SUL!R849))</f>
        <v>*</v>
      </c>
      <c r="S849" s="143" t="str">
        <f>IF(SP_SUL!V849="","*",SP_SUL!V849)</f>
        <v>*</v>
      </c>
      <c r="T849" s="143" t="str">
        <f>IF(SP_SUL!W849="","*",SP_SUL!W849)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IF(SP_SUL!Y850="","*",SP_SUL!Y850)</f>
        <v>*</v>
      </c>
      <c r="B850" s="144" t="str">
        <f>IF(SP_SUL!X850="","*",SP_SUL!X850)</f>
        <v>*</v>
      </c>
      <c r="C850" s="144" t="str">
        <f>IF(SP_SUL!Z850="","*",SP_SUL!Z850)</f>
        <v>*</v>
      </c>
      <c r="D850" s="138" t="str">
        <f>IF(SP_SUL!S850="","*",SP_SUL!S850)</f>
        <v>-</v>
      </c>
      <c r="E850" s="138" t="str">
        <f>IF(SP_SUL!T850="","*",SP_SUL!T850)</f>
        <v>-</v>
      </c>
      <c r="F850" s="143" t="str">
        <f>IF(SP_SUL!B850="","*",SP_SUL!B850)</f>
        <v>*</v>
      </c>
      <c r="G850" s="143" t="str">
        <f>IF(SP_SUL!D850="","*",SP_SUL!D850)</f>
        <v>*</v>
      </c>
      <c r="H850" s="143" t="str">
        <f>IF(SP_SUL!F850="","*",SP_SUL!F850)</f>
        <v>*</v>
      </c>
      <c r="I850" s="143" t="str">
        <f>IF(SP_SUL!H850="","*",SP_SUL!H850)</f>
        <v>*</v>
      </c>
      <c r="J850" s="143" t="str">
        <f>IF(SP_SUL!I850="","*",SP_SUL!I850)</f>
        <v>*</v>
      </c>
      <c r="K850" s="138" t="str">
        <f>IF(SP_SUL!M850="","*",SP_SUL!M850)</f>
        <v>-</v>
      </c>
      <c r="L850" s="138" t="str">
        <f>IF(SP_SUL!N850="","*",SP_SUL!N850)</f>
        <v>-</v>
      </c>
      <c r="M850" s="139" t="str">
        <f>IF(SP_SUL!J850="","*",SP_SUL!J850)</f>
        <v>*</v>
      </c>
      <c r="N850" s="142" t="str">
        <f>IF(SP_SUL!K850="","*",SP_SUL!K850)</f>
        <v>*</v>
      </c>
      <c r="O850" s="142" t="str">
        <f>IF(SP_SUL!L850="","*",SP_SUL!L850)</f>
        <v>*</v>
      </c>
      <c r="P850" s="141" t="str">
        <f>IF(SP_SUL!O850="","*",SP_SUL!O850)</f>
        <v>*</v>
      </c>
      <c r="Q850" s="141" t="str">
        <f>IF(SP_SUL!P850="","*",SP_SUL!P850)</f>
        <v>*</v>
      </c>
      <c r="R850" s="143" t="str">
        <f>IF(SP_SUL!Q850="","*",CONCATENATE(SP_SUL!Q850," ",SP_SUL!R850))</f>
        <v>*</v>
      </c>
      <c r="S850" s="143" t="str">
        <f>IF(SP_SUL!V850="","*",SP_SUL!V850)</f>
        <v>*</v>
      </c>
      <c r="T850" s="143" t="str">
        <f>IF(SP_SUL!W850="","*",SP_SUL!W850)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IF(SP_SUL!Y851="","*",SP_SUL!Y851)</f>
        <v>*</v>
      </c>
      <c r="B851" s="144" t="str">
        <f>IF(SP_SUL!X851="","*",SP_SUL!X851)</f>
        <v>*</v>
      </c>
      <c r="C851" s="144" t="str">
        <f>IF(SP_SUL!Z851="","*",SP_SUL!Z851)</f>
        <v>*</v>
      </c>
      <c r="D851" s="138" t="str">
        <f>IF(SP_SUL!S851="","*",SP_SUL!S851)</f>
        <v>-</v>
      </c>
      <c r="E851" s="138" t="str">
        <f>IF(SP_SUL!T851="","*",SP_SUL!T851)</f>
        <v>-</v>
      </c>
      <c r="F851" s="143" t="str">
        <f>IF(SP_SUL!B851="","*",SP_SUL!B851)</f>
        <v>*</v>
      </c>
      <c r="G851" s="143" t="str">
        <f>IF(SP_SUL!D851="","*",SP_SUL!D851)</f>
        <v>*</v>
      </c>
      <c r="H851" s="143" t="str">
        <f>IF(SP_SUL!F851="","*",SP_SUL!F851)</f>
        <v>*</v>
      </c>
      <c r="I851" s="143" t="str">
        <f>IF(SP_SUL!H851="","*",SP_SUL!H851)</f>
        <v>*</v>
      </c>
      <c r="J851" s="143" t="str">
        <f>IF(SP_SUL!I851="","*",SP_SUL!I851)</f>
        <v>*</v>
      </c>
      <c r="K851" s="138" t="str">
        <f>IF(SP_SUL!M851="","*",SP_SUL!M851)</f>
        <v>-</v>
      </c>
      <c r="L851" s="138" t="str">
        <f>IF(SP_SUL!N851="","*",SP_SUL!N851)</f>
        <v>-</v>
      </c>
      <c r="M851" s="139" t="str">
        <f>IF(SP_SUL!J851="","*",SP_SUL!J851)</f>
        <v>*</v>
      </c>
      <c r="N851" s="142" t="str">
        <f>IF(SP_SUL!K851="","*",SP_SUL!K851)</f>
        <v>*</v>
      </c>
      <c r="O851" s="142" t="str">
        <f>IF(SP_SUL!L851="","*",SP_SUL!L851)</f>
        <v>*</v>
      </c>
      <c r="P851" s="141" t="str">
        <f>IF(SP_SUL!O851="","*",SP_SUL!O851)</f>
        <v>*</v>
      </c>
      <c r="Q851" s="141" t="str">
        <f>IF(SP_SUL!P851="","*",SP_SUL!P851)</f>
        <v>*</v>
      </c>
      <c r="R851" s="143" t="str">
        <f>IF(SP_SUL!Q851="","*",CONCATENATE(SP_SUL!Q851," ",SP_SUL!R851))</f>
        <v>*</v>
      </c>
      <c r="S851" s="143" t="str">
        <f>IF(SP_SUL!V851="","*",SP_SUL!V851)</f>
        <v>*</v>
      </c>
      <c r="T851" s="143" t="str">
        <f>IF(SP_SUL!W851="","*",SP_SUL!W851)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IF(SP_SUL!Y852="","*",SP_SUL!Y852)</f>
        <v>*</v>
      </c>
      <c r="B852" s="144" t="str">
        <f>IF(SP_SUL!X852="","*",SP_SUL!X852)</f>
        <v>*</v>
      </c>
      <c r="C852" s="144" t="str">
        <f>IF(SP_SUL!Z852="","*",SP_SUL!Z852)</f>
        <v>*</v>
      </c>
      <c r="D852" s="138" t="str">
        <f>IF(SP_SUL!S852="","*",SP_SUL!S852)</f>
        <v>-</v>
      </c>
      <c r="E852" s="138" t="str">
        <f>IF(SP_SUL!T852="","*",SP_SUL!T852)</f>
        <v>-</v>
      </c>
      <c r="F852" s="143" t="str">
        <f>IF(SP_SUL!B852="","*",SP_SUL!B852)</f>
        <v>*</v>
      </c>
      <c r="G852" s="143" t="str">
        <f>IF(SP_SUL!D852="","*",SP_SUL!D852)</f>
        <v>*</v>
      </c>
      <c r="H852" s="143" t="str">
        <f>IF(SP_SUL!F852="","*",SP_SUL!F852)</f>
        <v>*</v>
      </c>
      <c r="I852" s="143" t="str">
        <f>IF(SP_SUL!H852="","*",SP_SUL!H852)</f>
        <v>*</v>
      </c>
      <c r="J852" s="143" t="str">
        <f>IF(SP_SUL!I852="","*",SP_SUL!I852)</f>
        <v>*</v>
      </c>
      <c r="K852" s="138" t="str">
        <f>IF(SP_SUL!M852="","*",SP_SUL!M852)</f>
        <v>-</v>
      </c>
      <c r="L852" s="138" t="str">
        <f>IF(SP_SUL!N852="","*",SP_SUL!N852)</f>
        <v>-</v>
      </c>
      <c r="M852" s="139" t="str">
        <f>IF(SP_SUL!J852="","*",SP_SUL!J852)</f>
        <v>*</v>
      </c>
      <c r="N852" s="142" t="str">
        <f>IF(SP_SUL!K852="","*",SP_SUL!K852)</f>
        <v>*</v>
      </c>
      <c r="O852" s="142" t="str">
        <f>IF(SP_SUL!L852="","*",SP_SUL!L852)</f>
        <v>*</v>
      </c>
      <c r="P852" s="141" t="str">
        <f>IF(SP_SUL!O852="","*",SP_SUL!O852)</f>
        <v>*</v>
      </c>
      <c r="Q852" s="141" t="str">
        <f>IF(SP_SUL!P852="","*",SP_SUL!P852)</f>
        <v>*</v>
      </c>
      <c r="R852" s="143" t="str">
        <f>IF(SP_SUL!Q852="","*",CONCATENATE(SP_SUL!Q852," ",SP_SUL!R852))</f>
        <v>*</v>
      </c>
      <c r="S852" s="143" t="str">
        <f>IF(SP_SUL!V852="","*",SP_SUL!V852)</f>
        <v>*</v>
      </c>
      <c r="T852" s="143" t="str">
        <f>IF(SP_SUL!W852="","*",SP_SUL!W852)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IF(SP_SUL!Y853="","*",SP_SUL!Y853)</f>
        <v>*</v>
      </c>
      <c r="B853" s="144" t="str">
        <f>IF(SP_SUL!X853="","*",SP_SUL!X853)</f>
        <v>*</v>
      </c>
      <c r="C853" s="144" t="str">
        <f>IF(SP_SUL!Z853="","*",SP_SUL!Z853)</f>
        <v>*</v>
      </c>
      <c r="D853" s="138" t="str">
        <f>IF(SP_SUL!S853="","*",SP_SUL!S853)</f>
        <v>-</v>
      </c>
      <c r="E853" s="138" t="str">
        <f>IF(SP_SUL!T853="","*",SP_SUL!T853)</f>
        <v>-</v>
      </c>
      <c r="F853" s="143" t="str">
        <f>IF(SP_SUL!B853="","*",SP_SUL!B853)</f>
        <v>*</v>
      </c>
      <c r="G853" s="143" t="str">
        <f>IF(SP_SUL!D853="","*",SP_SUL!D853)</f>
        <v>*</v>
      </c>
      <c r="H853" s="143" t="str">
        <f>IF(SP_SUL!F853="","*",SP_SUL!F853)</f>
        <v>*</v>
      </c>
      <c r="I853" s="143" t="str">
        <f>IF(SP_SUL!H853="","*",SP_SUL!H853)</f>
        <v>*</v>
      </c>
      <c r="J853" s="143" t="str">
        <f>IF(SP_SUL!I853="","*",SP_SUL!I853)</f>
        <v>*</v>
      </c>
      <c r="K853" s="138" t="str">
        <f>IF(SP_SUL!M853="","*",SP_SUL!M853)</f>
        <v>-</v>
      </c>
      <c r="L853" s="138" t="str">
        <f>IF(SP_SUL!N853="","*",SP_SUL!N853)</f>
        <v>-</v>
      </c>
      <c r="M853" s="139" t="str">
        <f>IF(SP_SUL!J853="","*",SP_SUL!J853)</f>
        <v>*</v>
      </c>
      <c r="N853" s="142" t="str">
        <f>IF(SP_SUL!K853="","*",SP_SUL!K853)</f>
        <v>*</v>
      </c>
      <c r="O853" s="142" t="str">
        <f>IF(SP_SUL!L853="","*",SP_SUL!L853)</f>
        <v>*</v>
      </c>
      <c r="P853" s="141" t="str">
        <f>IF(SP_SUL!O853="","*",SP_SUL!O853)</f>
        <v>*</v>
      </c>
      <c r="Q853" s="141" t="str">
        <f>IF(SP_SUL!P853="","*",SP_SUL!P853)</f>
        <v>*</v>
      </c>
      <c r="R853" s="143" t="str">
        <f>IF(SP_SUL!Q853="","*",CONCATENATE(SP_SUL!Q853," ",SP_SUL!R853))</f>
        <v>*</v>
      </c>
      <c r="S853" s="143" t="str">
        <f>IF(SP_SUL!V853="","*",SP_SUL!V853)</f>
        <v>*</v>
      </c>
      <c r="T853" s="143" t="str">
        <f>IF(SP_SUL!W853="","*",SP_SUL!W853)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IF(SP_SUL!Y854="","*",SP_SUL!Y854)</f>
        <v>*</v>
      </c>
      <c r="B854" s="144" t="str">
        <f>IF(SP_SUL!X854="","*",SP_SUL!X854)</f>
        <v>*</v>
      </c>
      <c r="C854" s="144" t="str">
        <f>IF(SP_SUL!Z854="","*",SP_SUL!Z854)</f>
        <v>*</v>
      </c>
      <c r="D854" s="138" t="str">
        <f>IF(SP_SUL!S854="","*",SP_SUL!S854)</f>
        <v>-</v>
      </c>
      <c r="E854" s="138" t="str">
        <f>IF(SP_SUL!T854="","*",SP_SUL!T854)</f>
        <v>-</v>
      </c>
      <c r="F854" s="143" t="str">
        <f>IF(SP_SUL!B854="","*",SP_SUL!B854)</f>
        <v>*</v>
      </c>
      <c r="G854" s="143" t="str">
        <f>IF(SP_SUL!D854="","*",SP_SUL!D854)</f>
        <v>*</v>
      </c>
      <c r="H854" s="143" t="str">
        <f>IF(SP_SUL!F854="","*",SP_SUL!F854)</f>
        <v>*</v>
      </c>
      <c r="I854" s="143" t="str">
        <f>IF(SP_SUL!H854="","*",SP_SUL!H854)</f>
        <v>*</v>
      </c>
      <c r="J854" s="143" t="str">
        <f>IF(SP_SUL!I854="","*",SP_SUL!I854)</f>
        <v>*</v>
      </c>
      <c r="K854" s="138" t="str">
        <f>IF(SP_SUL!M854="","*",SP_SUL!M854)</f>
        <v>-</v>
      </c>
      <c r="L854" s="138" t="str">
        <f>IF(SP_SUL!N854="","*",SP_SUL!N854)</f>
        <v>-</v>
      </c>
      <c r="M854" s="139" t="str">
        <f>IF(SP_SUL!J854="","*",SP_SUL!J854)</f>
        <v>*</v>
      </c>
      <c r="N854" s="142" t="str">
        <f>IF(SP_SUL!K854="","*",SP_SUL!K854)</f>
        <v>*</v>
      </c>
      <c r="O854" s="142" t="str">
        <f>IF(SP_SUL!L854="","*",SP_SUL!L854)</f>
        <v>*</v>
      </c>
      <c r="P854" s="141" t="str">
        <f>IF(SP_SUL!O854="","*",SP_SUL!O854)</f>
        <v>*</v>
      </c>
      <c r="Q854" s="141" t="str">
        <f>IF(SP_SUL!P854="","*",SP_SUL!P854)</f>
        <v>*</v>
      </c>
      <c r="R854" s="143" t="str">
        <f>IF(SP_SUL!Q854="","*",CONCATENATE(SP_SUL!Q854," ",SP_SUL!R854))</f>
        <v>*</v>
      </c>
      <c r="S854" s="143" t="str">
        <f>IF(SP_SUL!V854="","*",SP_SUL!V854)</f>
        <v>*</v>
      </c>
      <c r="T854" s="143" t="str">
        <f>IF(SP_SUL!W854="","*",SP_SUL!W854)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IF(SP_SUL!Y855="","*",SP_SUL!Y855)</f>
        <v>*</v>
      </c>
      <c r="B855" s="144" t="str">
        <f>IF(SP_SUL!X855="","*",SP_SUL!X855)</f>
        <v>*</v>
      </c>
      <c r="C855" s="144" t="str">
        <f>IF(SP_SUL!Z855="","*",SP_SUL!Z855)</f>
        <v>*</v>
      </c>
      <c r="D855" s="138" t="str">
        <f>IF(SP_SUL!S855="","*",SP_SUL!S855)</f>
        <v>-</v>
      </c>
      <c r="E855" s="138" t="str">
        <f>IF(SP_SUL!T855="","*",SP_SUL!T855)</f>
        <v>-</v>
      </c>
      <c r="F855" s="143" t="str">
        <f>IF(SP_SUL!B855="","*",SP_SUL!B855)</f>
        <v>*</v>
      </c>
      <c r="G855" s="143" t="str">
        <f>IF(SP_SUL!D855="","*",SP_SUL!D855)</f>
        <v>*</v>
      </c>
      <c r="H855" s="143" t="str">
        <f>IF(SP_SUL!F855="","*",SP_SUL!F855)</f>
        <v>*</v>
      </c>
      <c r="I855" s="143" t="str">
        <f>IF(SP_SUL!H855="","*",SP_SUL!H855)</f>
        <v>*</v>
      </c>
      <c r="J855" s="143" t="str">
        <f>IF(SP_SUL!I855="","*",SP_SUL!I855)</f>
        <v>*</v>
      </c>
      <c r="K855" s="138" t="str">
        <f>IF(SP_SUL!M855="","*",SP_SUL!M855)</f>
        <v>-</v>
      </c>
      <c r="L855" s="138" t="str">
        <f>IF(SP_SUL!N855="","*",SP_SUL!N855)</f>
        <v>-</v>
      </c>
      <c r="M855" s="139" t="str">
        <f>IF(SP_SUL!J855="","*",SP_SUL!J855)</f>
        <v>*</v>
      </c>
      <c r="N855" s="142" t="str">
        <f>IF(SP_SUL!K855="","*",SP_SUL!K855)</f>
        <v>*</v>
      </c>
      <c r="O855" s="142" t="str">
        <f>IF(SP_SUL!L855="","*",SP_SUL!L855)</f>
        <v>*</v>
      </c>
      <c r="P855" s="141" t="str">
        <f>IF(SP_SUL!O855="","*",SP_SUL!O855)</f>
        <v>*</v>
      </c>
      <c r="Q855" s="141" t="str">
        <f>IF(SP_SUL!P855="","*",SP_SUL!P855)</f>
        <v>*</v>
      </c>
      <c r="R855" s="143" t="str">
        <f>IF(SP_SUL!Q855="","*",CONCATENATE(SP_SUL!Q855," ",SP_SUL!R855))</f>
        <v>*</v>
      </c>
      <c r="S855" s="143" t="str">
        <f>IF(SP_SUL!V855="","*",SP_SUL!V855)</f>
        <v>*</v>
      </c>
      <c r="T855" s="143" t="str">
        <f>IF(SP_SUL!W855="","*",SP_SUL!W855)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IF(SP_SUL!Y856="","*",SP_SUL!Y856)</f>
        <v>*</v>
      </c>
      <c r="B856" s="144" t="str">
        <f>IF(SP_SUL!X856="","*",SP_SUL!X856)</f>
        <v>*</v>
      </c>
      <c r="C856" s="144" t="str">
        <f>IF(SP_SUL!Z856="","*",SP_SUL!Z856)</f>
        <v>*</v>
      </c>
      <c r="D856" s="138" t="str">
        <f>IF(SP_SUL!S856="","*",SP_SUL!S856)</f>
        <v>-</v>
      </c>
      <c r="E856" s="138" t="str">
        <f>IF(SP_SUL!T856="","*",SP_SUL!T856)</f>
        <v>-</v>
      </c>
      <c r="F856" s="143" t="str">
        <f>IF(SP_SUL!B856="","*",SP_SUL!B856)</f>
        <v>*</v>
      </c>
      <c r="G856" s="143" t="str">
        <f>IF(SP_SUL!D856="","*",SP_SUL!D856)</f>
        <v>*</v>
      </c>
      <c r="H856" s="143" t="str">
        <f>IF(SP_SUL!F856="","*",SP_SUL!F856)</f>
        <v>*</v>
      </c>
      <c r="I856" s="143" t="str">
        <f>IF(SP_SUL!H856="","*",SP_SUL!H856)</f>
        <v>*</v>
      </c>
      <c r="J856" s="143" t="str">
        <f>IF(SP_SUL!I856="","*",SP_SUL!I856)</f>
        <v>*</v>
      </c>
      <c r="K856" s="138" t="str">
        <f>IF(SP_SUL!M856="","*",SP_SUL!M856)</f>
        <v>-</v>
      </c>
      <c r="L856" s="138" t="str">
        <f>IF(SP_SUL!N856="","*",SP_SUL!N856)</f>
        <v>-</v>
      </c>
      <c r="M856" s="139" t="str">
        <f>IF(SP_SUL!J856="","*",SP_SUL!J856)</f>
        <v>*</v>
      </c>
      <c r="N856" s="142" t="str">
        <f>IF(SP_SUL!K856="","*",SP_SUL!K856)</f>
        <v>*</v>
      </c>
      <c r="O856" s="142" t="str">
        <f>IF(SP_SUL!L856="","*",SP_SUL!L856)</f>
        <v>*</v>
      </c>
      <c r="P856" s="141" t="str">
        <f>IF(SP_SUL!O856="","*",SP_SUL!O856)</f>
        <v>*</v>
      </c>
      <c r="Q856" s="141" t="str">
        <f>IF(SP_SUL!P856="","*",SP_SUL!P856)</f>
        <v>*</v>
      </c>
      <c r="R856" s="143" t="str">
        <f>IF(SP_SUL!Q856="","*",CONCATENATE(SP_SUL!Q856," ",SP_SUL!R856))</f>
        <v>*</v>
      </c>
      <c r="S856" s="143" t="str">
        <f>IF(SP_SUL!V856="","*",SP_SUL!V856)</f>
        <v>*</v>
      </c>
      <c r="T856" s="143" t="str">
        <f>IF(SP_SUL!W856="","*",SP_SUL!W856)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IF(SP_SUL!Y857="","*",SP_SUL!Y857)</f>
        <v>*</v>
      </c>
      <c r="B857" s="144" t="str">
        <f>IF(SP_SUL!X857="","*",SP_SUL!X857)</f>
        <v>*</v>
      </c>
      <c r="C857" s="144" t="str">
        <f>IF(SP_SUL!Z857="","*",SP_SUL!Z857)</f>
        <v>*</v>
      </c>
      <c r="D857" s="138" t="str">
        <f>IF(SP_SUL!S857="","*",SP_SUL!S857)</f>
        <v>-</v>
      </c>
      <c r="E857" s="138" t="str">
        <f>IF(SP_SUL!T857="","*",SP_SUL!T857)</f>
        <v>-</v>
      </c>
      <c r="F857" s="143" t="str">
        <f>IF(SP_SUL!B857="","*",SP_SUL!B857)</f>
        <v>*</v>
      </c>
      <c r="G857" s="143" t="str">
        <f>IF(SP_SUL!D857="","*",SP_SUL!D857)</f>
        <v>*</v>
      </c>
      <c r="H857" s="143" t="str">
        <f>IF(SP_SUL!F857="","*",SP_SUL!F857)</f>
        <v>*</v>
      </c>
      <c r="I857" s="143" t="str">
        <f>IF(SP_SUL!H857="","*",SP_SUL!H857)</f>
        <v>*</v>
      </c>
      <c r="J857" s="143" t="str">
        <f>IF(SP_SUL!I857="","*",SP_SUL!I857)</f>
        <v>*</v>
      </c>
      <c r="K857" s="138" t="str">
        <f>IF(SP_SUL!M857="","*",SP_SUL!M857)</f>
        <v>-</v>
      </c>
      <c r="L857" s="138" t="str">
        <f>IF(SP_SUL!N857="","*",SP_SUL!N857)</f>
        <v>-</v>
      </c>
      <c r="M857" s="139" t="str">
        <f>IF(SP_SUL!J857="","*",SP_SUL!J857)</f>
        <v>*</v>
      </c>
      <c r="N857" s="142" t="str">
        <f>IF(SP_SUL!K857="","*",SP_SUL!K857)</f>
        <v>*</v>
      </c>
      <c r="O857" s="142" t="str">
        <f>IF(SP_SUL!L857="","*",SP_SUL!L857)</f>
        <v>*</v>
      </c>
      <c r="P857" s="141" t="str">
        <f>IF(SP_SUL!O857="","*",SP_SUL!O857)</f>
        <v>*</v>
      </c>
      <c r="Q857" s="141" t="str">
        <f>IF(SP_SUL!P857="","*",SP_SUL!P857)</f>
        <v>*</v>
      </c>
      <c r="R857" s="143" t="str">
        <f>IF(SP_SUL!Q857="","*",CONCATENATE(SP_SUL!Q857," ",SP_SUL!R857))</f>
        <v>*</v>
      </c>
      <c r="S857" s="143" t="str">
        <f>IF(SP_SUL!V857="","*",SP_SUL!V857)</f>
        <v>*</v>
      </c>
      <c r="T857" s="143" t="str">
        <f>IF(SP_SUL!W857="","*",SP_SUL!W857)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IF(SP_SUL!Y858="","*",SP_SUL!Y858)</f>
        <v>*</v>
      </c>
      <c r="B858" s="144" t="str">
        <f>IF(SP_SUL!X858="","*",SP_SUL!X858)</f>
        <v>*</v>
      </c>
      <c r="C858" s="144" t="str">
        <f>IF(SP_SUL!Z858="","*",SP_SUL!Z858)</f>
        <v>*</v>
      </c>
      <c r="D858" s="138" t="str">
        <f>IF(SP_SUL!S858="","*",SP_SUL!S858)</f>
        <v>-</v>
      </c>
      <c r="E858" s="138" t="str">
        <f>IF(SP_SUL!T858="","*",SP_SUL!T858)</f>
        <v>-</v>
      </c>
      <c r="F858" s="143" t="str">
        <f>IF(SP_SUL!B858="","*",SP_SUL!B858)</f>
        <v>*</v>
      </c>
      <c r="G858" s="143" t="str">
        <f>IF(SP_SUL!D858="","*",SP_SUL!D858)</f>
        <v>*</v>
      </c>
      <c r="H858" s="143" t="str">
        <f>IF(SP_SUL!F858="","*",SP_SUL!F858)</f>
        <v>*</v>
      </c>
      <c r="I858" s="143" t="str">
        <f>IF(SP_SUL!H858="","*",SP_SUL!H858)</f>
        <v>*</v>
      </c>
      <c r="J858" s="143" t="str">
        <f>IF(SP_SUL!I858="","*",SP_SUL!I858)</f>
        <v>*</v>
      </c>
      <c r="K858" s="138" t="str">
        <f>IF(SP_SUL!M858="","*",SP_SUL!M858)</f>
        <v>-</v>
      </c>
      <c r="L858" s="138" t="str">
        <f>IF(SP_SUL!N858="","*",SP_SUL!N858)</f>
        <v>-</v>
      </c>
      <c r="M858" s="139" t="str">
        <f>IF(SP_SUL!J858="","*",SP_SUL!J858)</f>
        <v>*</v>
      </c>
      <c r="N858" s="142" t="str">
        <f>IF(SP_SUL!K858="","*",SP_SUL!K858)</f>
        <v>*</v>
      </c>
      <c r="O858" s="142" t="str">
        <f>IF(SP_SUL!L858="","*",SP_SUL!L858)</f>
        <v>*</v>
      </c>
      <c r="P858" s="141" t="str">
        <f>IF(SP_SUL!O858="","*",SP_SUL!O858)</f>
        <v>*</v>
      </c>
      <c r="Q858" s="141" t="str">
        <f>IF(SP_SUL!P858="","*",SP_SUL!P858)</f>
        <v>*</v>
      </c>
      <c r="R858" s="143" t="str">
        <f>IF(SP_SUL!Q858="","*",CONCATENATE(SP_SUL!Q858," ",SP_SUL!R858))</f>
        <v>*</v>
      </c>
      <c r="S858" s="143" t="str">
        <f>IF(SP_SUL!V858="","*",SP_SUL!V858)</f>
        <v>*</v>
      </c>
      <c r="T858" s="143" t="str">
        <f>IF(SP_SUL!W858="","*",SP_SUL!W858)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IF(SP_SUL!Y859="","*",SP_SUL!Y859)</f>
        <v>*</v>
      </c>
      <c r="B859" s="144" t="str">
        <f>IF(SP_SUL!X859="","*",SP_SUL!X859)</f>
        <v>*</v>
      </c>
      <c r="C859" s="144" t="str">
        <f>IF(SP_SUL!Z859="","*",SP_SUL!Z859)</f>
        <v>*</v>
      </c>
      <c r="D859" s="138" t="str">
        <f>IF(SP_SUL!S859="","*",SP_SUL!S859)</f>
        <v>-</v>
      </c>
      <c r="E859" s="138" t="str">
        <f>IF(SP_SUL!T859="","*",SP_SUL!T859)</f>
        <v>-</v>
      </c>
      <c r="F859" s="143" t="str">
        <f>IF(SP_SUL!B859="","*",SP_SUL!B859)</f>
        <v>*</v>
      </c>
      <c r="G859" s="143" t="str">
        <f>IF(SP_SUL!D859="","*",SP_SUL!D859)</f>
        <v>*</v>
      </c>
      <c r="H859" s="143" t="str">
        <f>IF(SP_SUL!F859="","*",SP_SUL!F859)</f>
        <v>*</v>
      </c>
      <c r="I859" s="143" t="str">
        <f>IF(SP_SUL!H859="","*",SP_SUL!H859)</f>
        <v>*</v>
      </c>
      <c r="J859" s="143" t="str">
        <f>IF(SP_SUL!I859="","*",SP_SUL!I859)</f>
        <v>*</v>
      </c>
      <c r="K859" s="138" t="str">
        <f>IF(SP_SUL!M859="","*",SP_SUL!M859)</f>
        <v>-</v>
      </c>
      <c r="L859" s="138" t="str">
        <f>IF(SP_SUL!N859="","*",SP_SUL!N859)</f>
        <v>-</v>
      </c>
      <c r="M859" s="139" t="str">
        <f>IF(SP_SUL!J859="","*",SP_SUL!J859)</f>
        <v>*</v>
      </c>
      <c r="N859" s="142" t="str">
        <f>IF(SP_SUL!K859="","*",SP_SUL!K859)</f>
        <v>*</v>
      </c>
      <c r="O859" s="142" t="str">
        <f>IF(SP_SUL!L859="","*",SP_SUL!L859)</f>
        <v>*</v>
      </c>
      <c r="P859" s="141" t="str">
        <f>IF(SP_SUL!O859="","*",SP_SUL!O859)</f>
        <v>*</v>
      </c>
      <c r="Q859" s="141" t="str">
        <f>IF(SP_SUL!P859="","*",SP_SUL!P859)</f>
        <v>*</v>
      </c>
      <c r="R859" s="143" t="str">
        <f>IF(SP_SUL!Q859="","*",CONCATENATE(SP_SUL!Q859," ",SP_SUL!R859))</f>
        <v>*</v>
      </c>
      <c r="S859" s="143" t="str">
        <f>IF(SP_SUL!V859="","*",SP_SUL!V859)</f>
        <v>*</v>
      </c>
      <c r="T859" s="143" t="str">
        <f>IF(SP_SUL!W859="","*",SP_SUL!W859)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IF(SP_SUL!Y860="","*",SP_SUL!Y860)</f>
        <v>*</v>
      </c>
      <c r="B860" s="144" t="str">
        <f>IF(SP_SUL!X860="","*",SP_SUL!X860)</f>
        <v>*</v>
      </c>
      <c r="C860" s="144" t="str">
        <f>IF(SP_SUL!Z860="","*",SP_SUL!Z860)</f>
        <v>*</v>
      </c>
      <c r="D860" s="138" t="str">
        <f>IF(SP_SUL!S860="","*",SP_SUL!S860)</f>
        <v>-</v>
      </c>
      <c r="E860" s="138" t="str">
        <f>IF(SP_SUL!T860="","*",SP_SUL!T860)</f>
        <v>-</v>
      </c>
      <c r="F860" s="143" t="str">
        <f>IF(SP_SUL!B860="","*",SP_SUL!B860)</f>
        <v>*</v>
      </c>
      <c r="G860" s="143" t="str">
        <f>IF(SP_SUL!D860="","*",SP_SUL!D860)</f>
        <v>*</v>
      </c>
      <c r="H860" s="143" t="str">
        <f>IF(SP_SUL!F860="","*",SP_SUL!F860)</f>
        <v>*</v>
      </c>
      <c r="I860" s="143" t="str">
        <f>IF(SP_SUL!H860="","*",SP_SUL!H860)</f>
        <v>*</v>
      </c>
      <c r="J860" s="143" t="str">
        <f>IF(SP_SUL!I860="","*",SP_SUL!I860)</f>
        <v>*</v>
      </c>
      <c r="K860" s="138" t="str">
        <f>IF(SP_SUL!M860="","*",SP_SUL!M860)</f>
        <v>-</v>
      </c>
      <c r="L860" s="138" t="str">
        <f>IF(SP_SUL!N860="","*",SP_SUL!N860)</f>
        <v>-</v>
      </c>
      <c r="M860" s="139" t="str">
        <f>IF(SP_SUL!J860="","*",SP_SUL!J860)</f>
        <v>*</v>
      </c>
      <c r="N860" s="142" t="str">
        <f>IF(SP_SUL!K860="","*",SP_SUL!K860)</f>
        <v>*</v>
      </c>
      <c r="O860" s="142" t="str">
        <f>IF(SP_SUL!L860="","*",SP_SUL!L860)</f>
        <v>*</v>
      </c>
      <c r="P860" s="141" t="str">
        <f>IF(SP_SUL!O860="","*",SP_SUL!O860)</f>
        <v>*</v>
      </c>
      <c r="Q860" s="141" t="str">
        <f>IF(SP_SUL!P860="","*",SP_SUL!P860)</f>
        <v>*</v>
      </c>
      <c r="R860" s="143" t="str">
        <f>IF(SP_SUL!Q860="","*",CONCATENATE(SP_SUL!Q860," ",SP_SUL!R860))</f>
        <v>*</v>
      </c>
      <c r="S860" s="143" t="str">
        <f>IF(SP_SUL!V860="","*",SP_SUL!V860)</f>
        <v>*</v>
      </c>
      <c r="T860" s="143" t="str">
        <f>IF(SP_SUL!W860="","*",SP_SUL!W860)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IF(SP_SUL!Y861="","*",SP_SUL!Y861)</f>
        <v>*</v>
      </c>
      <c r="B861" s="144" t="str">
        <f>IF(SP_SUL!X861="","*",SP_SUL!X861)</f>
        <v>*</v>
      </c>
      <c r="C861" s="144" t="str">
        <f>IF(SP_SUL!Z861="","*",SP_SUL!Z861)</f>
        <v>*</v>
      </c>
      <c r="D861" s="138" t="str">
        <f>IF(SP_SUL!S861="","*",SP_SUL!S861)</f>
        <v>-</v>
      </c>
      <c r="E861" s="138" t="str">
        <f>IF(SP_SUL!T861="","*",SP_SUL!T861)</f>
        <v>-</v>
      </c>
      <c r="F861" s="143" t="str">
        <f>IF(SP_SUL!B861="","*",SP_SUL!B861)</f>
        <v>*</v>
      </c>
      <c r="G861" s="143" t="str">
        <f>IF(SP_SUL!D861="","*",SP_SUL!D861)</f>
        <v>*</v>
      </c>
      <c r="H861" s="143" t="str">
        <f>IF(SP_SUL!F861="","*",SP_SUL!F861)</f>
        <v>*</v>
      </c>
      <c r="I861" s="143" t="str">
        <f>IF(SP_SUL!H861="","*",SP_SUL!H861)</f>
        <v>*</v>
      </c>
      <c r="J861" s="143" t="str">
        <f>IF(SP_SUL!I861="","*",SP_SUL!I861)</f>
        <v>*</v>
      </c>
      <c r="K861" s="138" t="str">
        <f>IF(SP_SUL!M861="","*",SP_SUL!M861)</f>
        <v>-</v>
      </c>
      <c r="L861" s="138" t="str">
        <f>IF(SP_SUL!N861="","*",SP_SUL!N861)</f>
        <v>-</v>
      </c>
      <c r="M861" s="139" t="str">
        <f>IF(SP_SUL!J861="","*",SP_SUL!J861)</f>
        <v>*</v>
      </c>
      <c r="N861" s="142" t="str">
        <f>IF(SP_SUL!K861="","*",SP_SUL!K861)</f>
        <v>*</v>
      </c>
      <c r="O861" s="142" t="str">
        <f>IF(SP_SUL!L861="","*",SP_SUL!L861)</f>
        <v>*</v>
      </c>
      <c r="P861" s="141" t="str">
        <f>IF(SP_SUL!O861="","*",SP_SUL!O861)</f>
        <v>*</v>
      </c>
      <c r="Q861" s="141" t="str">
        <f>IF(SP_SUL!P861="","*",SP_SUL!P861)</f>
        <v>*</v>
      </c>
      <c r="R861" s="143" t="str">
        <f>IF(SP_SUL!Q861="","*",CONCATENATE(SP_SUL!Q861," ",SP_SUL!R861))</f>
        <v>*</v>
      </c>
      <c r="S861" s="143" t="str">
        <f>IF(SP_SUL!V861="","*",SP_SUL!V861)</f>
        <v>*</v>
      </c>
      <c r="T861" s="143" t="str">
        <f>IF(SP_SUL!W861="","*",SP_SUL!W861)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IF(SP_SUL!Y862="","*",SP_SUL!Y862)</f>
        <v>*</v>
      </c>
      <c r="B862" s="144" t="str">
        <f>IF(SP_SUL!X862="","*",SP_SUL!X862)</f>
        <v>*</v>
      </c>
      <c r="C862" s="144" t="str">
        <f>IF(SP_SUL!Z862="","*",SP_SUL!Z862)</f>
        <v>*</v>
      </c>
      <c r="D862" s="138" t="str">
        <f>IF(SP_SUL!S862="","*",SP_SUL!S862)</f>
        <v>-</v>
      </c>
      <c r="E862" s="138" t="str">
        <f>IF(SP_SUL!T862="","*",SP_SUL!T862)</f>
        <v>-</v>
      </c>
      <c r="F862" s="143" t="str">
        <f>IF(SP_SUL!B862="","*",SP_SUL!B862)</f>
        <v>*</v>
      </c>
      <c r="G862" s="143" t="str">
        <f>IF(SP_SUL!D862="","*",SP_SUL!D862)</f>
        <v>*</v>
      </c>
      <c r="H862" s="143" t="str">
        <f>IF(SP_SUL!F862="","*",SP_SUL!F862)</f>
        <v>*</v>
      </c>
      <c r="I862" s="143" t="str">
        <f>IF(SP_SUL!H862="","*",SP_SUL!H862)</f>
        <v>*</v>
      </c>
      <c r="J862" s="143" t="str">
        <f>IF(SP_SUL!I862="","*",SP_SUL!I862)</f>
        <v>*</v>
      </c>
      <c r="K862" s="138" t="str">
        <f>IF(SP_SUL!M862="","*",SP_SUL!M862)</f>
        <v>-</v>
      </c>
      <c r="L862" s="138" t="str">
        <f>IF(SP_SUL!N862="","*",SP_SUL!N862)</f>
        <v>-</v>
      </c>
      <c r="M862" s="139" t="str">
        <f>IF(SP_SUL!J862="","*",SP_SUL!J862)</f>
        <v>*</v>
      </c>
      <c r="N862" s="142" t="str">
        <f>IF(SP_SUL!K862="","*",SP_SUL!K862)</f>
        <v>*</v>
      </c>
      <c r="O862" s="142" t="str">
        <f>IF(SP_SUL!L862="","*",SP_SUL!L862)</f>
        <v>*</v>
      </c>
      <c r="P862" s="141" t="str">
        <f>IF(SP_SUL!O862="","*",SP_SUL!O862)</f>
        <v>*</v>
      </c>
      <c r="Q862" s="141" t="str">
        <f>IF(SP_SUL!P862="","*",SP_SUL!P862)</f>
        <v>*</v>
      </c>
      <c r="R862" s="143" t="str">
        <f>IF(SP_SUL!Q862="","*",CONCATENATE(SP_SUL!Q862," ",SP_SUL!R862))</f>
        <v>*</v>
      </c>
      <c r="S862" s="143" t="str">
        <f>IF(SP_SUL!V862="","*",SP_SUL!V862)</f>
        <v>*</v>
      </c>
      <c r="T862" s="143" t="str">
        <f>IF(SP_SUL!W862="","*",SP_SUL!W862)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IF(SP_SUL!Y863="","*",SP_SUL!Y863)</f>
        <v>*</v>
      </c>
      <c r="B863" s="144" t="str">
        <f>IF(SP_SUL!X863="","*",SP_SUL!X863)</f>
        <v>*</v>
      </c>
      <c r="C863" s="144" t="str">
        <f>IF(SP_SUL!Z863="","*",SP_SUL!Z863)</f>
        <v>*</v>
      </c>
      <c r="D863" s="138" t="str">
        <f>IF(SP_SUL!S863="","*",SP_SUL!S863)</f>
        <v>-</v>
      </c>
      <c r="E863" s="138" t="str">
        <f>IF(SP_SUL!T863="","*",SP_SUL!T863)</f>
        <v>-</v>
      </c>
      <c r="F863" s="143" t="str">
        <f>IF(SP_SUL!B863="","*",SP_SUL!B863)</f>
        <v>*</v>
      </c>
      <c r="G863" s="143" t="str">
        <f>IF(SP_SUL!D863="","*",SP_SUL!D863)</f>
        <v>*</v>
      </c>
      <c r="H863" s="143" t="str">
        <f>IF(SP_SUL!F863="","*",SP_SUL!F863)</f>
        <v>*</v>
      </c>
      <c r="I863" s="143" t="str">
        <f>IF(SP_SUL!H863="","*",SP_SUL!H863)</f>
        <v>*</v>
      </c>
      <c r="J863" s="143" t="str">
        <f>IF(SP_SUL!I863="","*",SP_SUL!I863)</f>
        <v>*</v>
      </c>
      <c r="K863" s="138" t="str">
        <f>IF(SP_SUL!M863="","*",SP_SUL!M863)</f>
        <v>-</v>
      </c>
      <c r="L863" s="138" t="str">
        <f>IF(SP_SUL!N863="","*",SP_SUL!N863)</f>
        <v>-</v>
      </c>
      <c r="M863" s="139" t="str">
        <f>IF(SP_SUL!J863="","*",SP_SUL!J863)</f>
        <v>*</v>
      </c>
      <c r="N863" s="142" t="str">
        <f>IF(SP_SUL!K863="","*",SP_SUL!K863)</f>
        <v>*</v>
      </c>
      <c r="O863" s="142" t="str">
        <f>IF(SP_SUL!L863="","*",SP_SUL!L863)</f>
        <v>*</v>
      </c>
      <c r="P863" s="141" t="str">
        <f>IF(SP_SUL!O863="","*",SP_SUL!O863)</f>
        <v>*</v>
      </c>
      <c r="Q863" s="141" t="str">
        <f>IF(SP_SUL!P863="","*",SP_SUL!P863)</f>
        <v>*</v>
      </c>
      <c r="R863" s="143" t="str">
        <f>IF(SP_SUL!Q863="","*",CONCATENATE(SP_SUL!Q863," ",SP_SUL!R863))</f>
        <v>*</v>
      </c>
      <c r="S863" s="143" t="str">
        <f>IF(SP_SUL!V863="","*",SP_SUL!V863)</f>
        <v>*</v>
      </c>
      <c r="T863" s="143" t="str">
        <f>IF(SP_SUL!W863="","*",SP_SUL!W863)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IF(SP_SUL!Y864="","*",SP_SUL!Y864)</f>
        <v>*</v>
      </c>
      <c r="B864" s="144" t="str">
        <f>IF(SP_SUL!X864="","*",SP_SUL!X864)</f>
        <v>*</v>
      </c>
      <c r="C864" s="144" t="str">
        <f>IF(SP_SUL!Z864="","*",SP_SUL!Z864)</f>
        <v>*</v>
      </c>
      <c r="D864" s="138" t="str">
        <f>IF(SP_SUL!S864="","*",SP_SUL!S864)</f>
        <v>-</v>
      </c>
      <c r="E864" s="138" t="str">
        <f>IF(SP_SUL!T864="","*",SP_SUL!T864)</f>
        <v>-</v>
      </c>
      <c r="F864" s="143" t="str">
        <f>IF(SP_SUL!B864="","*",SP_SUL!B864)</f>
        <v>*</v>
      </c>
      <c r="G864" s="143" t="str">
        <f>IF(SP_SUL!D864="","*",SP_SUL!D864)</f>
        <v>*</v>
      </c>
      <c r="H864" s="143" t="str">
        <f>IF(SP_SUL!F864="","*",SP_SUL!F864)</f>
        <v>*</v>
      </c>
      <c r="I864" s="143" t="str">
        <f>IF(SP_SUL!H864="","*",SP_SUL!H864)</f>
        <v>*</v>
      </c>
      <c r="J864" s="143" t="str">
        <f>IF(SP_SUL!I864="","*",SP_SUL!I864)</f>
        <v>*</v>
      </c>
      <c r="K864" s="138" t="str">
        <f>IF(SP_SUL!M864="","*",SP_SUL!M864)</f>
        <v>-</v>
      </c>
      <c r="L864" s="138" t="str">
        <f>IF(SP_SUL!N864="","*",SP_SUL!N864)</f>
        <v>-</v>
      </c>
      <c r="M864" s="139" t="str">
        <f>IF(SP_SUL!J864="","*",SP_SUL!J864)</f>
        <v>*</v>
      </c>
      <c r="N864" s="142" t="str">
        <f>IF(SP_SUL!K864="","*",SP_SUL!K864)</f>
        <v>*</v>
      </c>
      <c r="O864" s="142" t="str">
        <f>IF(SP_SUL!L864="","*",SP_SUL!L864)</f>
        <v>*</v>
      </c>
      <c r="P864" s="141" t="str">
        <f>IF(SP_SUL!O864="","*",SP_SUL!O864)</f>
        <v>*</v>
      </c>
      <c r="Q864" s="141" t="str">
        <f>IF(SP_SUL!P864="","*",SP_SUL!P864)</f>
        <v>*</v>
      </c>
      <c r="R864" s="143" t="str">
        <f>IF(SP_SUL!Q864="","*",CONCATENATE(SP_SUL!Q864," ",SP_SUL!R864))</f>
        <v>*</v>
      </c>
      <c r="S864" s="143" t="str">
        <f>IF(SP_SUL!V864="","*",SP_SUL!V864)</f>
        <v>*</v>
      </c>
      <c r="T864" s="143" t="str">
        <f>IF(SP_SUL!W864="","*",SP_SUL!W864)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IF(SP_SUL!Y865="","*",SP_SUL!Y865)</f>
        <v>*</v>
      </c>
      <c r="B865" s="144" t="str">
        <f>IF(SP_SUL!X865="","*",SP_SUL!X865)</f>
        <v>*</v>
      </c>
      <c r="C865" s="144" t="str">
        <f>IF(SP_SUL!Z865="","*",SP_SUL!Z865)</f>
        <v>*</v>
      </c>
      <c r="D865" s="138" t="str">
        <f>IF(SP_SUL!S865="","*",SP_SUL!S865)</f>
        <v>-</v>
      </c>
      <c r="E865" s="138" t="str">
        <f>IF(SP_SUL!T865="","*",SP_SUL!T865)</f>
        <v>-</v>
      </c>
      <c r="F865" s="143" t="str">
        <f>IF(SP_SUL!B865="","*",SP_SUL!B865)</f>
        <v>*</v>
      </c>
      <c r="G865" s="143" t="str">
        <f>IF(SP_SUL!D865="","*",SP_SUL!D865)</f>
        <v>*</v>
      </c>
      <c r="H865" s="143" t="str">
        <f>IF(SP_SUL!F865="","*",SP_SUL!F865)</f>
        <v>*</v>
      </c>
      <c r="I865" s="143" t="str">
        <f>IF(SP_SUL!H865="","*",SP_SUL!H865)</f>
        <v>*</v>
      </c>
      <c r="J865" s="143" t="str">
        <f>IF(SP_SUL!I865="","*",SP_SUL!I865)</f>
        <v>*</v>
      </c>
      <c r="K865" s="138" t="str">
        <f>IF(SP_SUL!M865="","*",SP_SUL!M865)</f>
        <v>-</v>
      </c>
      <c r="L865" s="138" t="str">
        <f>IF(SP_SUL!N865="","*",SP_SUL!N865)</f>
        <v>-</v>
      </c>
      <c r="M865" s="139" t="str">
        <f>IF(SP_SUL!J865="","*",SP_SUL!J865)</f>
        <v>*</v>
      </c>
      <c r="N865" s="142" t="str">
        <f>IF(SP_SUL!K865="","*",SP_SUL!K865)</f>
        <v>*</v>
      </c>
      <c r="O865" s="142" t="str">
        <f>IF(SP_SUL!L865="","*",SP_SUL!L865)</f>
        <v>*</v>
      </c>
      <c r="P865" s="141" t="str">
        <f>IF(SP_SUL!O865="","*",SP_SUL!O865)</f>
        <v>*</v>
      </c>
      <c r="Q865" s="141" t="str">
        <f>IF(SP_SUL!P865="","*",SP_SUL!P865)</f>
        <v>*</v>
      </c>
      <c r="R865" s="143" t="str">
        <f>IF(SP_SUL!Q865="","*",CONCATENATE(SP_SUL!Q865," ",SP_SUL!R865))</f>
        <v>*</v>
      </c>
      <c r="S865" s="143" t="str">
        <f>IF(SP_SUL!V865="","*",SP_SUL!V865)</f>
        <v>*</v>
      </c>
      <c r="T865" s="143" t="str">
        <f>IF(SP_SUL!W865="","*",SP_SUL!W865)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IF(SP_SUL!Y866="","*",SP_SUL!Y866)</f>
        <v>*</v>
      </c>
      <c r="B866" s="144" t="str">
        <f>IF(SP_SUL!X866="","*",SP_SUL!X866)</f>
        <v>*</v>
      </c>
      <c r="C866" s="144" t="str">
        <f>IF(SP_SUL!Z866="","*",SP_SUL!Z866)</f>
        <v>*</v>
      </c>
      <c r="D866" s="138" t="str">
        <f>IF(SP_SUL!S866="","*",SP_SUL!S866)</f>
        <v>-</v>
      </c>
      <c r="E866" s="138" t="str">
        <f>IF(SP_SUL!T866="","*",SP_SUL!T866)</f>
        <v>-</v>
      </c>
      <c r="F866" s="143" t="str">
        <f>IF(SP_SUL!B866="","*",SP_SUL!B866)</f>
        <v>*</v>
      </c>
      <c r="G866" s="143" t="str">
        <f>IF(SP_SUL!D866="","*",SP_SUL!D866)</f>
        <v>*</v>
      </c>
      <c r="H866" s="143" t="str">
        <f>IF(SP_SUL!F866="","*",SP_SUL!F866)</f>
        <v>*</v>
      </c>
      <c r="I866" s="143" t="str">
        <f>IF(SP_SUL!H866="","*",SP_SUL!H866)</f>
        <v>*</v>
      </c>
      <c r="J866" s="143" t="str">
        <f>IF(SP_SUL!I866="","*",SP_SUL!I866)</f>
        <v>*</v>
      </c>
      <c r="K866" s="138" t="str">
        <f>IF(SP_SUL!M866="","*",SP_SUL!M866)</f>
        <v>-</v>
      </c>
      <c r="L866" s="138" t="str">
        <f>IF(SP_SUL!N866="","*",SP_SUL!N866)</f>
        <v>-</v>
      </c>
      <c r="M866" s="139" t="str">
        <f>IF(SP_SUL!J866="","*",SP_SUL!J866)</f>
        <v>*</v>
      </c>
      <c r="N866" s="142" t="str">
        <f>IF(SP_SUL!K866="","*",SP_SUL!K866)</f>
        <v>*</v>
      </c>
      <c r="O866" s="142" t="str">
        <f>IF(SP_SUL!L866="","*",SP_SUL!L866)</f>
        <v>*</v>
      </c>
      <c r="P866" s="141" t="str">
        <f>IF(SP_SUL!O866="","*",SP_SUL!O866)</f>
        <v>*</v>
      </c>
      <c r="Q866" s="141" t="str">
        <f>IF(SP_SUL!P866="","*",SP_SUL!P866)</f>
        <v>*</v>
      </c>
      <c r="R866" s="143" t="str">
        <f>IF(SP_SUL!Q866="","*",CONCATENATE(SP_SUL!Q866," ",SP_SUL!R866))</f>
        <v>*</v>
      </c>
      <c r="S866" s="143" t="str">
        <f>IF(SP_SUL!V866="","*",SP_SUL!V866)</f>
        <v>*</v>
      </c>
      <c r="T866" s="143" t="str">
        <f>IF(SP_SUL!W866="","*",SP_SUL!W866)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IF(SP_SUL!Y867="","*",SP_SUL!Y867)</f>
        <v>*</v>
      </c>
      <c r="B867" s="144" t="str">
        <f>IF(SP_SUL!X867="","*",SP_SUL!X867)</f>
        <v>*</v>
      </c>
      <c r="C867" s="144" t="str">
        <f>IF(SP_SUL!Z867="","*",SP_SUL!Z867)</f>
        <v>*</v>
      </c>
      <c r="D867" s="138" t="str">
        <f>IF(SP_SUL!S867="","*",SP_SUL!S867)</f>
        <v>-</v>
      </c>
      <c r="E867" s="138" t="str">
        <f>IF(SP_SUL!T867="","*",SP_SUL!T867)</f>
        <v>-</v>
      </c>
      <c r="F867" s="143" t="str">
        <f>IF(SP_SUL!B867="","*",SP_SUL!B867)</f>
        <v>*</v>
      </c>
      <c r="G867" s="143" t="str">
        <f>IF(SP_SUL!D867="","*",SP_SUL!D867)</f>
        <v>*</v>
      </c>
      <c r="H867" s="143" t="str">
        <f>IF(SP_SUL!F867="","*",SP_SUL!F867)</f>
        <v>*</v>
      </c>
      <c r="I867" s="143" t="str">
        <f>IF(SP_SUL!H867="","*",SP_SUL!H867)</f>
        <v>*</v>
      </c>
      <c r="J867" s="143" t="str">
        <f>IF(SP_SUL!I867="","*",SP_SUL!I867)</f>
        <v>*</v>
      </c>
      <c r="K867" s="138" t="str">
        <f>IF(SP_SUL!M867="","*",SP_SUL!M867)</f>
        <v>-</v>
      </c>
      <c r="L867" s="138" t="str">
        <f>IF(SP_SUL!N867="","*",SP_SUL!N867)</f>
        <v>-</v>
      </c>
      <c r="M867" s="139" t="str">
        <f>IF(SP_SUL!J867="","*",SP_SUL!J867)</f>
        <v>*</v>
      </c>
      <c r="N867" s="142" t="str">
        <f>IF(SP_SUL!K867="","*",SP_SUL!K867)</f>
        <v>*</v>
      </c>
      <c r="O867" s="142" t="str">
        <f>IF(SP_SUL!L867="","*",SP_SUL!L867)</f>
        <v>*</v>
      </c>
      <c r="P867" s="141" t="str">
        <f>IF(SP_SUL!O867="","*",SP_SUL!O867)</f>
        <v>*</v>
      </c>
      <c r="Q867" s="141" t="str">
        <f>IF(SP_SUL!P867="","*",SP_SUL!P867)</f>
        <v>*</v>
      </c>
      <c r="R867" s="143" t="str">
        <f>IF(SP_SUL!Q867="","*",CONCATENATE(SP_SUL!Q867," ",SP_SUL!R867))</f>
        <v>*</v>
      </c>
      <c r="S867" s="143" t="str">
        <f>IF(SP_SUL!V867="","*",SP_SUL!V867)</f>
        <v>*</v>
      </c>
      <c r="T867" s="143" t="str">
        <f>IF(SP_SUL!W867="","*",SP_SUL!W867)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IF(SP_SUL!Y868="","*",SP_SUL!Y868)</f>
        <v>*</v>
      </c>
      <c r="B868" s="144" t="str">
        <f>IF(SP_SUL!X868="","*",SP_SUL!X868)</f>
        <v>*</v>
      </c>
      <c r="C868" s="144" t="str">
        <f>IF(SP_SUL!Z868="","*",SP_SUL!Z868)</f>
        <v>*</v>
      </c>
      <c r="D868" s="138" t="str">
        <f>IF(SP_SUL!S868="","*",SP_SUL!S868)</f>
        <v>-</v>
      </c>
      <c r="E868" s="138" t="str">
        <f>IF(SP_SUL!T868="","*",SP_SUL!T868)</f>
        <v>-</v>
      </c>
      <c r="F868" s="143" t="str">
        <f>IF(SP_SUL!B868="","*",SP_SUL!B868)</f>
        <v>*</v>
      </c>
      <c r="G868" s="143" t="str">
        <f>IF(SP_SUL!D868="","*",SP_SUL!D868)</f>
        <v>*</v>
      </c>
      <c r="H868" s="143" t="str">
        <f>IF(SP_SUL!F868="","*",SP_SUL!F868)</f>
        <v>*</v>
      </c>
      <c r="I868" s="143" t="str">
        <f>IF(SP_SUL!H868="","*",SP_SUL!H868)</f>
        <v>*</v>
      </c>
      <c r="J868" s="143" t="str">
        <f>IF(SP_SUL!I868="","*",SP_SUL!I868)</f>
        <v>*</v>
      </c>
      <c r="K868" s="138" t="str">
        <f>IF(SP_SUL!M868="","*",SP_SUL!M868)</f>
        <v>-</v>
      </c>
      <c r="L868" s="138" t="str">
        <f>IF(SP_SUL!N868="","*",SP_SUL!N868)</f>
        <v>-</v>
      </c>
      <c r="M868" s="139" t="str">
        <f>IF(SP_SUL!J868="","*",SP_SUL!J868)</f>
        <v>*</v>
      </c>
      <c r="N868" s="142" t="str">
        <f>IF(SP_SUL!K868="","*",SP_SUL!K868)</f>
        <v>*</v>
      </c>
      <c r="O868" s="142" t="str">
        <f>IF(SP_SUL!L868="","*",SP_SUL!L868)</f>
        <v>*</v>
      </c>
      <c r="P868" s="141" t="str">
        <f>IF(SP_SUL!O868="","*",SP_SUL!O868)</f>
        <v>*</v>
      </c>
      <c r="Q868" s="141" t="str">
        <f>IF(SP_SUL!P868="","*",SP_SUL!P868)</f>
        <v>*</v>
      </c>
      <c r="R868" s="143" t="str">
        <f>IF(SP_SUL!Q868="","*",CONCATENATE(SP_SUL!Q868," ",SP_SUL!R868))</f>
        <v>*</v>
      </c>
      <c r="S868" s="143" t="str">
        <f>IF(SP_SUL!V868="","*",SP_SUL!V868)</f>
        <v>*</v>
      </c>
      <c r="T868" s="143" t="str">
        <f>IF(SP_SUL!W868="","*",SP_SUL!W868)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IF(SP_SUL!Y869="","*",SP_SUL!Y869)</f>
        <v>*</v>
      </c>
      <c r="B869" s="144" t="str">
        <f>IF(SP_SUL!X869="","*",SP_SUL!X869)</f>
        <v>*</v>
      </c>
      <c r="C869" s="144" t="str">
        <f>IF(SP_SUL!Z869="","*",SP_SUL!Z869)</f>
        <v>*</v>
      </c>
      <c r="D869" s="138" t="str">
        <f>IF(SP_SUL!S869="","*",SP_SUL!S869)</f>
        <v>-</v>
      </c>
      <c r="E869" s="138" t="str">
        <f>IF(SP_SUL!T869="","*",SP_SUL!T869)</f>
        <v>-</v>
      </c>
      <c r="F869" s="143" t="str">
        <f>IF(SP_SUL!B869="","*",SP_SUL!B869)</f>
        <v>*</v>
      </c>
      <c r="G869" s="143" t="str">
        <f>IF(SP_SUL!D869="","*",SP_SUL!D869)</f>
        <v>*</v>
      </c>
      <c r="H869" s="143" t="str">
        <f>IF(SP_SUL!F869="","*",SP_SUL!F869)</f>
        <v>*</v>
      </c>
      <c r="I869" s="143" t="str">
        <f>IF(SP_SUL!H869="","*",SP_SUL!H869)</f>
        <v>*</v>
      </c>
      <c r="J869" s="143" t="str">
        <f>IF(SP_SUL!I869="","*",SP_SUL!I869)</f>
        <v>*</v>
      </c>
      <c r="K869" s="138" t="str">
        <f>IF(SP_SUL!M869="","*",SP_SUL!M869)</f>
        <v>-</v>
      </c>
      <c r="L869" s="138" t="str">
        <f>IF(SP_SUL!N869="","*",SP_SUL!N869)</f>
        <v>-</v>
      </c>
      <c r="M869" s="139" t="str">
        <f>IF(SP_SUL!J869="","*",SP_SUL!J869)</f>
        <v>*</v>
      </c>
      <c r="N869" s="142" t="str">
        <f>IF(SP_SUL!K869="","*",SP_SUL!K869)</f>
        <v>*</v>
      </c>
      <c r="O869" s="142" t="str">
        <f>IF(SP_SUL!L869="","*",SP_SUL!L869)</f>
        <v>*</v>
      </c>
      <c r="P869" s="141" t="str">
        <f>IF(SP_SUL!O869="","*",SP_SUL!O869)</f>
        <v>*</v>
      </c>
      <c r="Q869" s="141" t="str">
        <f>IF(SP_SUL!P869="","*",SP_SUL!P869)</f>
        <v>*</v>
      </c>
      <c r="R869" s="143" t="str">
        <f>IF(SP_SUL!Q869="","*",CONCATENATE(SP_SUL!Q869," ",SP_SUL!R869))</f>
        <v>*</v>
      </c>
      <c r="S869" s="143" t="str">
        <f>IF(SP_SUL!V869="","*",SP_SUL!V869)</f>
        <v>*</v>
      </c>
      <c r="T869" s="143" t="str">
        <f>IF(SP_SUL!W869="","*",SP_SUL!W869)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IF(SP_SUL!Y870="","*",SP_SUL!Y870)</f>
        <v>*</v>
      </c>
      <c r="B870" s="144" t="str">
        <f>IF(SP_SUL!X870="","*",SP_SUL!X870)</f>
        <v>*</v>
      </c>
      <c r="C870" s="144" t="str">
        <f>IF(SP_SUL!Z870="","*",SP_SUL!Z870)</f>
        <v>*</v>
      </c>
      <c r="D870" s="138" t="str">
        <f>IF(SP_SUL!S870="","*",SP_SUL!S870)</f>
        <v>-</v>
      </c>
      <c r="E870" s="138" t="str">
        <f>IF(SP_SUL!T870="","*",SP_SUL!T870)</f>
        <v>-</v>
      </c>
      <c r="F870" s="143" t="str">
        <f>IF(SP_SUL!B870="","*",SP_SUL!B870)</f>
        <v>*</v>
      </c>
      <c r="G870" s="143" t="str">
        <f>IF(SP_SUL!D870="","*",SP_SUL!D870)</f>
        <v>*</v>
      </c>
      <c r="H870" s="143" t="str">
        <f>IF(SP_SUL!F870="","*",SP_SUL!F870)</f>
        <v>*</v>
      </c>
      <c r="I870" s="143" t="str">
        <f>IF(SP_SUL!H870="","*",SP_SUL!H870)</f>
        <v>*</v>
      </c>
      <c r="J870" s="143" t="str">
        <f>IF(SP_SUL!I870="","*",SP_SUL!I870)</f>
        <v>*</v>
      </c>
      <c r="K870" s="138" t="str">
        <f>IF(SP_SUL!M870="","*",SP_SUL!M870)</f>
        <v>-</v>
      </c>
      <c r="L870" s="138" t="str">
        <f>IF(SP_SUL!N870="","*",SP_SUL!N870)</f>
        <v>-</v>
      </c>
      <c r="M870" s="139" t="str">
        <f>IF(SP_SUL!J870="","*",SP_SUL!J870)</f>
        <v>*</v>
      </c>
      <c r="N870" s="142" t="str">
        <f>IF(SP_SUL!K870="","*",SP_SUL!K870)</f>
        <v>*</v>
      </c>
      <c r="O870" s="142" t="str">
        <f>IF(SP_SUL!L870="","*",SP_SUL!L870)</f>
        <v>*</v>
      </c>
      <c r="P870" s="141" t="str">
        <f>IF(SP_SUL!O870="","*",SP_SUL!O870)</f>
        <v>*</v>
      </c>
      <c r="Q870" s="141" t="str">
        <f>IF(SP_SUL!P870="","*",SP_SUL!P870)</f>
        <v>*</v>
      </c>
      <c r="R870" s="143" t="str">
        <f>IF(SP_SUL!Q870="","*",CONCATENATE(SP_SUL!Q870," ",SP_SUL!R870))</f>
        <v>*</v>
      </c>
      <c r="S870" s="143" t="str">
        <f>IF(SP_SUL!V870="","*",SP_SUL!V870)</f>
        <v>*</v>
      </c>
      <c r="T870" s="143" t="str">
        <f>IF(SP_SUL!W870="","*",SP_SUL!W870)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IF(SP_SUL!Y871="","*",SP_SUL!Y871)</f>
        <v>*</v>
      </c>
      <c r="B871" s="144" t="str">
        <f>IF(SP_SUL!X871="","*",SP_SUL!X871)</f>
        <v>*</v>
      </c>
      <c r="C871" s="144" t="str">
        <f>IF(SP_SUL!Z871="","*",SP_SUL!Z871)</f>
        <v>*</v>
      </c>
      <c r="D871" s="138" t="str">
        <f>IF(SP_SUL!S871="","*",SP_SUL!S871)</f>
        <v>-</v>
      </c>
      <c r="E871" s="138" t="str">
        <f>IF(SP_SUL!T871="","*",SP_SUL!T871)</f>
        <v>-</v>
      </c>
      <c r="F871" s="143" t="str">
        <f>IF(SP_SUL!B871="","*",SP_SUL!B871)</f>
        <v>*</v>
      </c>
      <c r="G871" s="143" t="str">
        <f>IF(SP_SUL!D871="","*",SP_SUL!D871)</f>
        <v>*</v>
      </c>
      <c r="H871" s="143" t="str">
        <f>IF(SP_SUL!F871="","*",SP_SUL!F871)</f>
        <v>*</v>
      </c>
      <c r="I871" s="143" t="str">
        <f>IF(SP_SUL!H871="","*",SP_SUL!H871)</f>
        <v>*</v>
      </c>
      <c r="J871" s="143" t="str">
        <f>IF(SP_SUL!I871="","*",SP_SUL!I871)</f>
        <v>*</v>
      </c>
      <c r="K871" s="138" t="str">
        <f>IF(SP_SUL!M871="","*",SP_SUL!M871)</f>
        <v>-</v>
      </c>
      <c r="L871" s="138" t="str">
        <f>IF(SP_SUL!N871="","*",SP_SUL!N871)</f>
        <v>-</v>
      </c>
      <c r="M871" s="139" t="str">
        <f>IF(SP_SUL!J871="","*",SP_SUL!J871)</f>
        <v>*</v>
      </c>
      <c r="N871" s="142" t="str">
        <f>IF(SP_SUL!K871="","*",SP_SUL!K871)</f>
        <v>*</v>
      </c>
      <c r="O871" s="142" t="str">
        <f>IF(SP_SUL!L871="","*",SP_SUL!L871)</f>
        <v>*</v>
      </c>
      <c r="P871" s="141" t="str">
        <f>IF(SP_SUL!O871="","*",SP_SUL!O871)</f>
        <v>*</v>
      </c>
      <c r="Q871" s="141" t="str">
        <f>IF(SP_SUL!P871="","*",SP_SUL!P871)</f>
        <v>*</v>
      </c>
      <c r="R871" s="143" t="str">
        <f>IF(SP_SUL!Q871="","*",CONCATENATE(SP_SUL!Q871," ",SP_SUL!R871))</f>
        <v>*</v>
      </c>
      <c r="S871" s="143" t="str">
        <f>IF(SP_SUL!V871="","*",SP_SUL!V871)</f>
        <v>*</v>
      </c>
      <c r="T871" s="143" t="str">
        <f>IF(SP_SUL!W871="","*",SP_SUL!W871)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IF(SP_SUL!Y872="","*",SP_SUL!Y872)</f>
        <v>*</v>
      </c>
      <c r="B872" s="144" t="str">
        <f>IF(SP_SUL!X872="","*",SP_SUL!X872)</f>
        <v>*</v>
      </c>
      <c r="C872" s="144" t="str">
        <f>IF(SP_SUL!Z872="","*",SP_SUL!Z872)</f>
        <v>*</v>
      </c>
      <c r="D872" s="138" t="str">
        <f>IF(SP_SUL!S872="","*",SP_SUL!S872)</f>
        <v>-</v>
      </c>
      <c r="E872" s="138" t="str">
        <f>IF(SP_SUL!T872="","*",SP_SUL!T872)</f>
        <v>-</v>
      </c>
      <c r="F872" s="143" t="str">
        <f>IF(SP_SUL!B872="","*",SP_SUL!B872)</f>
        <v>*</v>
      </c>
      <c r="G872" s="143" t="str">
        <f>IF(SP_SUL!D872="","*",SP_SUL!D872)</f>
        <v>*</v>
      </c>
      <c r="H872" s="143" t="str">
        <f>IF(SP_SUL!F872="","*",SP_SUL!F872)</f>
        <v>*</v>
      </c>
      <c r="I872" s="143" t="str">
        <f>IF(SP_SUL!H872="","*",SP_SUL!H872)</f>
        <v>*</v>
      </c>
      <c r="J872" s="143" t="str">
        <f>IF(SP_SUL!I872="","*",SP_SUL!I872)</f>
        <v>*</v>
      </c>
      <c r="K872" s="138" t="str">
        <f>IF(SP_SUL!M872="","*",SP_SUL!M872)</f>
        <v>-</v>
      </c>
      <c r="L872" s="138" t="str">
        <f>IF(SP_SUL!N872="","*",SP_SUL!N872)</f>
        <v>-</v>
      </c>
      <c r="M872" s="139" t="str">
        <f>IF(SP_SUL!J872="","*",SP_SUL!J872)</f>
        <v>*</v>
      </c>
      <c r="N872" s="142" t="str">
        <f>IF(SP_SUL!K872="","*",SP_SUL!K872)</f>
        <v>*</v>
      </c>
      <c r="O872" s="142" t="str">
        <f>IF(SP_SUL!L872="","*",SP_SUL!L872)</f>
        <v>*</v>
      </c>
      <c r="P872" s="141" t="str">
        <f>IF(SP_SUL!O872="","*",SP_SUL!O872)</f>
        <v>*</v>
      </c>
      <c r="Q872" s="141" t="str">
        <f>IF(SP_SUL!P872="","*",SP_SUL!P872)</f>
        <v>*</v>
      </c>
      <c r="R872" s="143" t="str">
        <f>IF(SP_SUL!Q872="","*",CONCATENATE(SP_SUL!Q872," ",SP_SUL!R872))</f>
        <v>*</v>
      </c>
      <c r="S872" s="143" t="str">
        <f>IF(SP_SUL!V872="","*",SP_SUL!V872)</f>
        <v>*</v>
      </c>
      <c r="T872" s="143" t="str">
        <f>IF(SP_SUL!W872="","*",SP_SUL!W872)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IF(SP_SUL!Y873="","*",SP_SUL!Y873)</f>
        <v>*</v>
      </c>
      <c r="B873" s="144" t="str">
        <f>IF(SP_SUL!X873="","*",SP_SUL!X873)</f>
        <v>*</v>
      </c>
      <c r="C873" s="144" t="str">
        <f>IF(SP_SUL!Z873="","*",SP_SUL!Z873)</f>
        <v>*</v>
      </c>
      <c r="D873" s="138" t="str">
        <f>IF(SP_SUL!S873="","*",SP_SUL!S873)</f>
        <v>-</v>
      </c>
      <c r="E873" s="138" t="str">
        <f>IF(SP_SUL!T873="","*",SP_SUL!T873)</f>
        <v>-</v>
      </c>
      <c r="F873" s="143" t="str">
        <f>IF(SP_SUL!B873="","*",SP_SUL!B873)</f>
        <v>*</v>
      </c>
      <c r="G873" s="143" t="str">
        <f>IF(SP_SUL!D873="","*",SP_SUL!D873)</f>
        <v>*</v>
      </c>
      <c r="H873" s="143" t="str">
        <f>IF(SP_SUL!F873="","*",SP_SUL!F873)</f>
        <v>*</v>
      </c>
      <c r="I873" s="143" t="str">
        <f>IF(SP_SUL!H873="","*",SP_SUL!H873)</f>
        <v>*</v>
      </c>
      <c r="J873" s="143" t="str">
        <f>IF(SP_SUL!I873="","*",SP_SUL!I873)</f>
        <v>*</v>
      </c>
      <c r="K873" s="138" t="str">
        <f>IF(SP_SUL!M873="","*",SP_SUL!M873)</f>
        <v>-</v>
      </c>
      <c r="L873" s="138" t="str">
        <f>IF(SP_SUL!N873="","*",SP_SUL!N873)</f>
        <v>-</v>
      </c>
      <c r="M873" s="139" t="str">
        <f>IF(SP_SUL!J873="","*",SP_SUL!J873)</f>
        <v>*</v>
      </c>
      <c r="N873" s="142" t="str">
        <f>IF(SP_SUL!K873="","*",SP_SUL!K873)</f>
        <v>*</v>
      </c>
      <c r="O873" s="142" t="str">
        <f>IF(SP_SUL!L873="","*",SP_SUL!L873)</f>
        <v>*</v>
      </c>
      <c r="P873" s="141" t="str">
        <f>IF(SP_SUL!O873="","*",SP_SUL!O873)</f>
        <v>*</v>
      </c>
      <c r="Q873" s="141" t="str">
        <f>IF(SP_SUL!P873="","*",SP_SUL!P873)</f>
        <v>*</v>
      </c>
      <c r="R873" s="143" t="str">
        <f>IF(SP_SUL!Q873="","*",CONCATENATE(SP_SUL!Q873," ",SP_SUL!R873))</f>
        <v>*</v>
      </c>
      <c r="S873" s="143" t="str">
        <f>IF(SP_SUL!V873="","*",SP_SUL!V873)</f>
        <v>*</v>
      </c>
      <c r="T873" s="143" t="str">
        <f>IF(SP_SUL!W873="","*",SP_SUL!W873)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IF(SP_SUL!Y874="","*",SP_SUL!Y874)</f>
        <v>*</v>
      </c>
      <c r="B874" s="144" t="str">
        <f>IF(SP_SUL!X874="","*",SP_SUL!X874)</f>
        <v>*</v>
      </c>
      <c r="C874" s="144" t="str">
        <f>IF(SP_SUL!Z874="","*",SP_SUL!Z874)</f>
        <v>*</v>
      </c>
      <c r="D874" s="138" t="str">
        <f>IF(SP_SUL!S874="","*",SP_SUL!S874)</f>
        <v>-</v>
      </c>
      <c r="E874" s="138" t="str">
        <f>IF(SP_SUL!T874="","*",SP_SUL!T874)</f>
        <v>-</v>
      </c>
      <c r="F874" s="143" t="str">
        <f>IF(SP_SUL!B874="","*",SP_SUL!B874)</f>
        <v>*</v>
      </c>
      <c r="G874" s="143" t="str">
        <f>IF(SP_SUL!D874="","*",SP_SUL!D874)</f>
        <v>*</v>
      </c>
      <c r="H874" s="143" t="str">
        <f>IF(SP_SUL!F874="","*",SP_SUL!F874)</f>
        <v>*</v>
      </c>
      <c r="I874" s="143" t="str">
        <f>IF(SP_SUL!H874="","*",SP_SUL!H874)</f>
        <v>*</v>
      </c>
      <c r="J874" s="143" t="str">
        <f>IF(SP_SUL!I874="","*",SP_SUL!I874)</f>
        <v>*</v>
      </c>
      <c r="K874" s="138" t="str">
        <f>IF(SP_SUL!M874="","*",SP_SUL!M874)</f>
        <v>-</v>
      </c>
      <c r="L874" s="138" t="str">
        <f>IF(SP_SUL!N874="","*",SP_SUL!N874)</f>
        <v>-</v>
      </c>
      <c r="M874" s="139" t="str">
        <f>IF(SP_SUL!J874="","*",SP_SUL!J874)</f>
        <v>*</v>
      </c>
      <c r="N874" s="142" t="str">
        <f>IF(SP_SUL!K874="","*",SP_SUL!K874)</f>
        <v>*</v>
      </c>
      <c r="O874" s="142" t="str">
        <f>IF(SP_SUL!L874="","*",SP_SUL!L874)</f>
        <v>*</v>
      </c>
      <c r="P874" s="141" t="str">
        <f>IF(SP_SUL!O874="","*",SP_SUL!O874)</f>
        <v>*</v>
      </c>
      <c r="Q874" s="141" t="str">
        <f>IF(SP_SUL!P874="","*",SP_SUL!P874)</f>
        <v>*</v>
      </c>
      <c r="R874" s="143" t="str">
        <f>IF(SP_SUL!Q874="","*",CONCATENATE(SP_SUL!Q874," ",SP_SUL!R874))</f>
        <v>*</v>
      </c>
      <c r="S874" s="143" t="str">
        <f>IF(SP_SUL!V874="","*",SP_SUL!V874)</f>
        <v>*</v>
      </c>
      <c r="T874" s="143" t="str">
        <f>IF(SP_SUL!W874="","*",SP_SUL!W874)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IF(SP_SUL!Y875="","*",SP_SUL!Y875)</f>
        <v>*</v>
      </c>
      <c r="B875" s="144" t="str">
        <f>IF(SP_SUL!X875="","*",SP_SUL!X875)</f>
        <v>*</v>
      </c>
      <c r="C875" s="144" t="str">
        <f>IF(SP_SUL!Z875="","*",SP_SUL!Z875)</f>
        <v>*</v>
      </c>
      <c r="D875" s="138" t="str">
        <f>IF(SP_SUL!S875="","*",SP_SUL!S875)</f>
        <v>-</v>
      </c>
      <c r="E875" s="138" t="str">
        <f>IF(SP_SUL!T875="","*",SP_SUL!T875)</f>
        <v>-</v>
      </c>
      <c r="F875" s="143" t="str">
        <f>IF(SP_SUL!B875="","*",SP_SUL!B875)</f>
        <v>*</v>
      </c>
      <c r="G875" s="143" t="str">
        <f>IF(SP_SUL!D875="","*",SP_SUL!D875)</f>
        <v>*</v>
      </c>
      <c r="H875" s="143" t="str">
        <f>IF(SP_SUL!F875="","*",SP_SUL!F875)</f>
        <v>*</v>
      </c>
      <c r="I875" s="143" t="str">
        <f>IF(SP_SUL!H875="","*",SP_SUL!H875)</f>
        <v>*</v>
      </c>
      <c r="J875" s="143" t="str">
        <f>IF(SP_SUL!I875="","*",SP_SUL!I875)</f>
        <v>*</v>
      </c>
      <c r="K875" s="138" t="str">
        <f>IF(SP_SUL!M875="","*",SP_SUL!M875)</f>
        <v>-</v>
      </c>
      <c r="L875" s="138" t="str">
        <f>IF(SP_SUL!N875="","*",SP_SUL!N875)</f>
        <v>-</v>
      </c>
      <c r="M875" s="139" t="str">
        <f>IF(SP_SUL!J875="","*",SP_SUL!J875)</f>
        <v>*</v>
      </c>
      <c r="N875" s="142" t="str">
        <f>IF(SP_SUL!K875="","*",SP_SUL!K875)</f>
        <v>*</v>
      </c>
      <c r="O875" s="142" t="str">
        <f>IF(SP_SUL!L875="","*",SP_SUL!L875)</f>
        <v>*</v>
      </c>
      <c r="P875" s="141" t="str">
        <f>IF(SP_SUL!O875="","*",SP_SUL!O875)</f>
        <v>*</v>
      </c>
      <c r="Q875" s="141" t="str">
        <f>IF(SP_SUL!P875="","*",SP_SUL!P875)</f>
        <v>*</v>
      </c>
      <c r="R875" s="143" t="str">
        <f>IF(SP_SUL!Q875="","*",CONCATENATE(SP_SUL!Q875," ",SP_SUL!R875))</f>
        <v>*</v>
      </c>
      <c r="S875" s="143" t="str">
        <f>IF(SP_SUL!V875="","*",SP_SUL!V875)</f>
        <v>*</v>
      </c>
      <c r="T875" s="143" t="str">
        <f>IF(SP_SUL!W875="","*",SP_SUL!W875)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IF(SP_SUL!Y876="","*",SP_SUL!Y876)</f>
        <v>*</v>
      </c>
      <c r="B876" s="144" t="str">
        <f>IF(SP_SUL!X876="","*",SP_SUL!X876)</f>
        <v>*</v>
      </c>
      <c r="C876" s="144" t="str">
        <f>IF(SP_SUL!Z876="","*",SP_SUL!Z876)</f>
        <v>*</v>
      </c>
      <c r="D876" s="138" t="str">
        <f>IF(SP_SUL!S876="","*",SP_SUL!S876)</f>
        <v>-</v>
      </c>
      <c r="E876" s="138" t="str">
        <f>IF(SP_SUL!T876="","*",SP_SUL!T876)</f>
        <v>-</v>
      </c>
      <c r="F876" s="143" t="str">
        <f>IF(SP_SUL!B876="","*",SP_SUL!B876)</f>
        <v>*</v>
      </c>
      <c r="G876" s="143" t="str">
        <f>IF(SP_SUL!D876="","*",SP_SUL!D876)</f>
        <v>*</v>
      </c>
      <c r="H876" s="143" t="str">
        <f>IF(SP_SUL!F876="","*",SP_SUL!F876)</f>
        <v>*</v>
      </c>
      <c r="I876" s="143" t="str">
        <f>IF(SP_SUL!H876="","*",SP_SUL!H876)</f>
        <v>*</v>
      </c>
      <c r="J876" s="143" t="str">
        <f>IF(SP_SUL!I876="","*",SP_SUL!I876)</f>
        <v>*</v>
      </c>
      <c r="K876" s="138" t="str">
        <f>IF(SP_SUL!M876="","*",SP_SUL!M876)</f>
        <v>-</v>
      </c>
      <c r="L876" s="138" t="str">
        <f>IF(SP_SUL!N876="","*",SP_SUL!N876)</f>
        <v>-</v>
      </c>
      <c r="M876" s="139" t="str">
        <f>IF(SP_SUL!J876="","*",SP_SUL!J876)</f>
        <v>*</v>
      </c>
      <c r="N876" s="142" t="str">
        <f>IF(SP_SUL!K876="","*",SP_SUL!K876)</f>
        <v>*</v>
      </c>
      <c r="O876" s="142" t="str">
        <f>IF(SP_SUL!L876="","*",SP_SUL!L876)</f>
        <v>*</v>
      </c>
      <c r="P876" s="141" t="str">
        <f>IF(SP_SUL!O876="","*",SP_SUL!O876)</f>
        <v>*</v>
      </c>
      <c r="Q876" s="141" t="str">
        <f>IF(SP_SUL!P876="","*",SP_SUL!P876)</f>
        <v>*</v>
      </c>
      <c r="R876" s="143" t="str">
        <f>IF(SP_SUL!Q876="","*",CONCATENATE(SP_SUL!Q876," ",SP_SUL!R876))</f>
        <v>*</v>
      </c>
      <c r="S876" s="143" t="str">
        <f>IF(SP_SUL!V876="","*",SP_SUL!V876)</f>
        <v>*</v>
      </c>
      <c r="T876" s="143" t="str">
        <f>IF(SP_SUL!W876="","*",SP_SUL!W876)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IF(SP_SUL!Y877="","*",SP_SUL!Y877)</f>
        <v>*</v>
      </c>
      <c r="B877" s="144" t="str">
        <f>IF(SP_SUL!X877="","*",SP_SUL!X877)</f>
        <v>*</v>
      </c>
      <c r="C877" s="144" t="str">
        <f>IF(SP_SUL!Z877="","*",SP_SUL!Z877)</f>
        <v>*</v>
      </c>
      <c r="D877" s="138" t="str">
        <f>IF(SP_SUL!S877="","*",SP_SUL!S877)</f>
        <v>-</v>
      </c>
      <c r="E877" s="138" t="str">
        <f>IF(SP_SUL!T877="","*",SP_SUL!T877)</f>
        <v>-</v>
      </c>
      <c r="F877" s="143" t="str">
        <f>IF(SP_SUL!B877="","*",SP_SUL!B877)</f>
        <v>*</v>
      </c>
      <c r="G877" s="143" t="str">
        <f>IF(SP_SUL!D877="","*",SP_SUL!D877)</f>
        <v>*</v>
      </c>
      <c r="H877" s="143" t="str">
        <f>IF(SP_SUL!F877="","*",SP_SUL!F877)</f>
        <v>*</v>
      </c>
      <c r="I877" s="143" t="str">
        <f>IF(SP_SUL!H877="","*",SP_SUL!H877)</f>
        <v>*</v>
      </c>
      <c r="J877" s="143" t="str">
        <f>IF(SP_SUL!I877="","*",SP_SUL!I877)</f>
        <v>*</v>
      </c>
      <c r="K877" s="138" t="str">
        <f>IF(SP_SUL!M877="","*",SP_SUL!M877)</f>
        <v>-</v>
      </c>
      <c r="L877" s="138" t="str">
        <f>IF(SP_SUL!N877="","*",SP_SUL!N877)</f>
        <v>-</v>
      </c>
      <c r="M877" s="139" t="str">
        <f>IF(SP_SUL!J877="","*",SP_SUL!J877)</f>
        <v>*</v>
      </c>
      <c r="N877" s="142" t="str">
        <f>IF(SP_SUL!K877="","*",SP_SUL!K877)</f>
        <v>*</v>
      </c>
      <c r="O877" s="142" t="str">
        <f>IF(SP_SUL!L877="","*",SP_SUL!L877)</f>
        <v>*</v>
      </c>
      <c r="P877" s="141" t="str">
        <f>IF(SP_SUL!O877="","*",SP_SUL!O877)</f>
        <v>*</v>
      </c>
      <c r="Q877" s="141" t="str">
        <f>IF(SP_SUL!P877="","*",SP_SUL!P877)</f>
        <v>*</v>
      </c>
      <c r="R877" s="143" t="str">
        <f>IF(SP_SUL!Q877="","*",CONCATENATE(SP_SUL!Q877," ",SP_SUL!R877))</f>
        <v>*</v>
      </c>
      <c r="S877" s="143" t="str">
        <f>IF(SP_SUL!V877="","*",SP_SUL!V877)</f>
        <v>*</v>
      </c>
      <c r="T877" s="143" t="str">
        <f>IF(SP_SUL!W877="","*",SP_SUL!W877)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IF(SP_SUL!Y878="","*",SP_SUL!Y878)</f>
        <v>*</v>
      </c>
      <c r="B878" s="144" t="str">
        <f>IF(SP_SUL!X878="","*",SP_SUL!X878)</f>
        <v>*</v>
      </c>
      <c r="C878" s="144" t="str">
        <f>IF(SP_SUL!Z878="","*",SP_SUL!Z878)</f>
        <v>*</v>
      </c>
      <c r="D878" s="138" t="str">
        <f>IF(SP_SUL!S878="","*",SP_SUL!S878)</f>
        <v>-</v>
      </c>
      <c r="E878" s="138" t="str">
        <f>IF(SP_SUL!T878="","*",SP_SUL!T878)</f>
        <v>-</v>
      </c>
      <c r="F878" s="143" t="str">
        <f>IF(SP_SUL!B878="","*",SP_SUL!B878)</f>
        <v>*</v>
      </c>
      <c r="G878" s="143" t="str">
        <f>IF(SP_SUL!D878="","*",SP_SUL!D878)</f>
        <v>*</v>
      </c>
      <c r="H878" s="143" t="str">
        <f>IF(SP_SUL!F878="","*",SP_SUL!F878)</f>
        <v>*</v>
      </c>
      <c r="I878" s="143" t="str">
        <f>IF(SP_SUL!H878="","*",SP_SUL!H878)</f>
        <v>*</v>
      </c>
      <c r="J878" s="143" t="str">
        <f>IF(SP_SUL!I878="","*",SP_SUL!I878)</f>
        <v>*</v>
      </c>
      <c r="K878" s="138" t="str">
        <f>IF(SP_SUL!M878="","*",SP_SUL!M878)</f>
        <v>-</v>
      </c>
      <c r="L878" s="138" t="str">
        <f>IF(SP_SUL!N878="","*",SP_SUL!N878)</f>
        <v>-</v>
      </c>
      <c r="M878" s="139" t="str">
        <f>IF(SP_SUL!J878="","*",SP_SUL!J878)</f>
        <v>*</v>
      </c>
      <c r="N878" s="142" t="str">
        <f>IF(SP_SUL!K878="","*",SP_SUL!K878)</f>
        <v>*</v>
      </c>
      <c r="O878" s="142" t="str">
        <f>IF(SP_SUL!L878="","*",SP_SUL!L878)</f>
        <v>*</v>
      </c>
      <c r="P878" s="141" t="str">
        <f>IF(SP_SUL!O878="","*",SP_SUL!O878)</f>
        <v>*</v>
      </c>
      <c r="Q878" s="141" t="str">
        <f>IF(SP_SUL!P878="","*",SP_SUL!P878)</f>
        <v>*</v>
      </c>
      <c r="R878" s="143" t="str">
        <f>IF(SP_SUL!Q878="","*",CONCATENATE(SP_SUL!Q878," ",SP_SUL!R878))</f>
        <v>*</v>
      </c>
      <c r="S878" s="143" t="str">
        <f>IF(SP_SUL!V878="","*",SP_SUL!V878)</f>
        <v>*</v>
      </c>
      <c r="T878" s="143" t="str">
        <f>IF(SP_SUL!W878="","*",SP_SUL!W878)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IF(SP_SUL!Y879="","*",SP_SUL!Y879)</f>
        <v>*</v>
      </c>
      <c r="B879" s="144" t="str">
        <f>IF(SP_SUL!X879="","*",SP_SUL!X879)</f>
        <v>*</v>
      </c>
      <c r="C879" s="144" t="str">
        <f>IF(SP_SUL!Z879="","*",SP_SUL!Z879)</f>
        <v>*</v>
      </c>
      <c r="D879" s="138" t="str">
        <f>IF(SP_SUL!S879="","*",SP_SUL!S879)</f>
        <v>-</v>
      </c>
      <c r="E879" s="138" t="str">
        <f>IF(SP_SUL!T879="","*",SP_SUL!T879)</f>
        <v>-</v>
      </c>
      <c r="F879" s="143" t="str">
        <f>IF(SP_SUL!B879="","*",SP_SUL!B879)</f>
        <v>*</v>
      </c>
      <c r="G879" s="143" t="str">
        <f>IF(SP_SUL!D879="","*",SP_SUL!D879)</f>
        <v>*</v>
      </c>
      <c r="H879" s="143" t="str">
        <f>IF(SP_SUL!F879="","*",SP_SUL!F879)</f>
        <v>*</v>
      </c>
      <c r="I879" s="143" t="str">
        <f>IF(SP_SUL!H879="","*",SP_SUL!H879)</f>
        <v>*</v>
      </c>
      <c r="J879" s="143" t="str">
        <f>IF(SP_SUL!I879="","*",SP_SUL!I879)</f>
        <v>*</v>
      </c>
      <c r="K879" s="138" t="str">
        <f>IF(SP_SUL!M879="","*",SP_SUL!M879)</f>
        <v>-</v>
      </c>
      <c r="L879" s="138" t="str">
        <f>IF(SP_SUL!N879="","*",SP_SUL!N879)</f>
        <v>-</v>
      </c>
      <c r="M879" s="139" t="str">
        <f>IF(SP_SUL!J879="","*",SP_SUL!J879)</f>
        <v>*</v>
      </c>
      <c r="N879" s="142" t="str">
        <f>IF(SP_SUL!K879="","*",SP_SUL!K879)</f>
        <v>*</v>
      </c>
      <c r="O879" s="142" t="str">
        <f>IF(SP_SUL!L879="","*",SP_SUL!L879)</f>
        <v>*</v>
      </c>
      <c r="P879" s="141" t="str">
        <f>IF(SP_SUL!O879="","*",SP_SUL!O879)</f>
        <v>*</v>
      </c>
      <c r="Q879" s="141" t="str">
        <f>IF(SP_SUL!P879="","*",SP_SUL!P879)</f>
        <v>*</v>
      </c>
      <c r="R879" s="143" t="str">
        <f>IF(SP_SUL!Q879="","*",CONCATENATE(SP_SUL!Q879," ",SP_SUL!R879))</f>
        <v>*</v>
      </c>
      <c r="S879" s="143" t="str">
        <f>IF(SP_SUL!V879="","*",SP_SUL!V879)</f>
        <v>*</v>
      </c>
      <c r="T879" s="143" t="str">
        <f>IF(SP_SUL!W879="","*",SP_SUL!W879)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IF(SP_SUL!Y880="","*",SP_SUL!Y880)</f>
        <v>*</v>
      </c>
      <c r="B880" s="144" t="str">
        <f>IF(SP_SUL!X880="","*",SP_SUL!X880)</f>
        <v>*</v>
      </c>
      <c r="C880" s="144" t="str">
        <f>IF(SP_SUL!Z880="","*",SP_SUL!Z880)</f>
        <v>*</v>
      </c>
      <c r="D880" s="138" t="str">
        <f>IF(SP_SUL!S880="","*",SP_SUL!S880)</f>
        <v>-</v>
      </c>
      <c r="E880" s="138" t="str">
        <f>IF(SP_SUL!T880="","*",SP_SUL!T880)</f>
        <v>-</v>
      </c>
      <c r="F880" s="143" t="str">
        <f>IF(SP_SUL!B880="","*",SP_SUL!B880)</f>
        <v>*</v>
      </c>
      <c r="G880" s="143" t="str">
        <f>IF(SP_SUL!D880="","*",SP_SUL!D880)</f>
        <v>*</v>
      </c>
      <c r="H880" s="143" t="str">
        <f>IF(SP_SUL!F880="","*",SP_SUL!F880)</f>
        <v>*</v>
      </c>
      <c r="I880" s="143" t="str">
        <f>IF(SP_SUL!H880="","*",SP_SUL!H880)</f>
        <v>*</v>
      </c>
      <c r="J880" s="143" t="str">
        <f>IF(SP_SUL!I880="","*",SP_SUL!I880)</f>
        <v>*</v>
      </c>
      <c r="K880" s="138" t="str">
        <f>IF(SP_SUL!M880="","*",SP_SUL!M880)</f>
        <v>-</v>
      </c>
      <c r="L880" s="138" t="str">
        <f>IF(SP_SUL!N880="","*",SP_SUL!N880)</f>
        <v>-</v>
      </c>
      <c r="M880" s="139" t="str">
        <f>IF(SP_SUL!J880="","*",SP_SUL!J880)</f>
        <v>*</v>
      </c>
      <c r="N880" s="142" t="str">
        <f>IF(SP_SUL!K880="","*",SP_SUL!K880)</f>
        <v>*</v>
      </c>
      <c r="O880" s="142" t="str">
        <f>IF(SP_SUL!L880="","*",SP_SUL!L880)</f>
        <v>*</v>
      </c>
      <c r="P880" s="141" t="str">
        <f>IF(SP_SUL!O880="","*",SP_SUL!O880)</f>
        <v>*</v>
      </c>
      <c r="Q880" s="141" t="str">
        <f>IF(SP_SUL!P880="","*",SP_SUL!P880)</f>
        <v>*</v>
      </c>
      <c r="R880" s="143" t="str">
        <f>IF(SP_SUL!Q880="","*",CONCATENATE(SP_SUL!Q880," ",SP_SUL!R880))</f>
        <v>*</v>
      </c>
      <c r="S880" s="143" t="str">
        <f>IF(SP_SUL!V880="","*",SP_SUL!V880)</f>
        <v>*</v>
      </c>
      <c r="T880" s="143" t="str">
        <f>IF(SP_SUL!W880="","*",SP_SUL!W880)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IF(SP_SUL!Y881="","*",SP_SUL!Y881)</f>
        <v>*</v>
      </c>
      <c r="B881" s="144" t="str">
        <f>IF(SP_SUL!X881="","*",SP_SUL!X881)</f>
        <v>*</v>
      </c>
      <c r="C881" s="144" t="str">
        <f>IF(SP_SUL!Z881="","*",SP_SUL!Z881)</f>
        <v>*</v>
      </c>
      <c r="D881" s="138" t="str">
        <f>IF(SP_SUL!S881="","*",SP_SUL!S881)</f>
        <v>-</v>
      </c>
      <c r="E881" s="138" t="str">
        <f>IF(SP_SUL!T881="","*",SP_SUL!T881)</f>
        <v>-</v>
      </c>
      <c r="F881" s="143" t="str">
        <f>IF(SP_SUL!B881="","*",SP_SUL!B881)</f>
        <v>*</v>
      </c>
      <c r="G881" s="143" t="str">
        <f>IF(SP_SUL!D881="","*",SP_SUL!D881)</f>
        <v>*</v>
      </c>
      <c r="H881" s="143" t="str">
        <f>IF(SP_SUL!F881="","*",SP_SUL!F881)</f>
        <v>*</v>
      </c>
      <c r="I881" s="143" t="str">
        <f>IF(SP_SUL!H881="","*",SP_SUL!H881)</f>
        <v>*</v>
      </c>
      <c r="J881" s="143" t="str">
        <f>IF(SP_SUL!I881="","*",SP_SUL!I881)</f>
        <v>*</v>
      </c>
      <c r="K881" s="138" t="str">
        <f>IF(SP_SUL!M881="","*",SP_SUL!M881)</f>
        <v>-</v>
      </c>
      <c r="L881" s="138" t="str">
        <f>IF(SP_SUL!N881="","*",SP_SUL!N881)</f>
        <v>-</v>
      </c>
      <c r="M881" s="139" t="str">
        <f>IF(SP_SUL!J881="","*",SP_SUL!J881)</f>
        <v>*</v>
      </c>
      <c r="N881" s="142" t="str">
        <f>IF(SP_SUL!K881="","*",SP_SUL!K881)</f>
        <v>*</v>
      </c>
      <c r="O881" s="142" t="str">
        <f>IF(SP_SUL!L881="","*",SP_SUL!L881)</f>
        <v>*</v>
      </c>
      <c r="P881" s="141" t="str">
        <f>IF(SP_SUL!O881="","*",SP_SUL!O881)</f>
        <v>*</v>
      </c>
      <c r="Q881" s="141" t="str">
        <f>IF(SP_SUL!P881="","*",SP_SUL!P881)</f>
        <v>*</v>
      </c>
      <c r="R881" s="143" t="str">
        <f>IF(SP_SUL!Q881="","*",CONCATENATE(SP_SUL!Q881," ",SP_SUL!R881))</f>
        <v>*</v>
      </c>
      <c r="S881" s="143" t="str">
        <f>IF(SP_SUL!V881="","*",SP_SUL!V881)</f>
        <v>*</v>
      </c>
      <c r="T881" s="143" t="str">
        <f>IF(SP_SUL!W881="","*",SP_SUL!W881)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IF(SP_SUL!Y882="","*",SP_SUL!Y882)</f>
        <v>*</v>
      </c>
      <c r="B882" s="144" t="str">
        <f>IF(SP_SUL!X882="","*",SP_SUL!X882)</f>
        <v>*</v>
      </c>
      <c r="C882" s="144" t="str">
        <f>IF(SP_SUL!Z882="","*",SP_SUL!Z882)</f>
        <v>*</v>
      </c>
      <c r="D882" s="138" t="str">
        <f>IF(SP_SUL!S882="","*",SP_SUL!S882)</f>
        <v>-</v>
      </c>
      <c r="E882" s="138" t="str">
        <f>IF(SP_SUL!T882="","*",SP_SUL!T882)</f>
        <v>-</v>
      </c>
      <c r="F882" s="143" t="str">
        <f>IF(SP_SUL!B882="","*",SP_SUL!B882)</f>
        <v>*</v>
      </c>
      <c r="G882" s="143" t="str">
        <f>IF(SP_SUL!D882="","*",SP_SUL!D882)</f>
        <v>*</v>
      </c>
      <c r="H882" s="143" t="str">
        <f>IF(SP_SUL!F882="","*",SP_SUL!F882)</f>
        <v>*</v>
      </c>
      <c r="I882" s="143" t="str">
        <f>IF(SP_SUL!H882="","*",SP_SUL!H882)</f>
        <v>*</v>
      </c>
      <c r="J882" s="143" t="str">
        <f>IF(SP_SUL!I882="","*",SP_SUL!I882)</f>
        <v>*</v>
      </c>
      <c r="K882" s="138" t="str">
        <f>IF(SP_SUL!M882="","*",SP_SUL!M882)</f>
        <v>-</v>
      </c>
      <c r="L882" s="138" t="str">
        <f>IF(SP_SUL!N882="","*",SP_SUL!N882)</f>
        <v>-</v>
      </c>
      <c r="M882" s="139" t="str">
        <f>IF(SP_SUL!J882="","*",SP_SUL!J882)</f>
        <v>*</v>
      </c>
      <c r="N882" s="142" t="str">
        <f>IF(SP_SUL!K882="","*",SP_SUL!K882)</f>
        <v>*</v>
      </c>
      <c r="O882" s="142" t="str">
        <f>IF(SP_SUL!L882="","*",SP_SUL!L882)</f>
        <v>*</v>
      </c>
      <c r="P882" s="141" t="str">
        <f>IF(SP_SUL!O882="","*",SP_SUL!O882)</f>
        <v>*</v>
      </c>
      <c r="Q882" s="141" t="str">
        <f>IF(SP_SUL!P882="","*",SP_SUL!P882)</f>
        <v>*</v>
      </c>
      <c r="R882" s="143" t="str">
        <f>IF(SP_SUL!Q882="","*",CONCATENATE(SP_SUL!Q882," ",SP_SUL!R882))</f>
        <v>*</v>
      </c>
      <c r="S882" s="143" t="str">
        <f>IF(SP_SUL!V882="","*",SP_SUL!V882)</f>
        <v>*</v>
      </c>
      <c r="T882" s="143" t="str">
        <f>IF(SP_SUL!W882="","*",SP_SUL!W882)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IF(SP_SUL!Y883="","*",SP_SUL!Y883)</f>
        <v>*</v>
      </c>
      <c r="B883" s="144" t="str">
        <f>IF(SP_SUL!X883="","*",SP_SUL!X883)</f>
        <v>*</v>
      </c>
      <c r="C883" s="144" t="str">
        <f>IF(SP_SUL!Z883="","*",SP_SUL!Z883)</f>
        <v>*</v>
      </c>
      <c r="D883" s="138" t="str">
        <f>IF(SP_SUL!S883="","*",SP_SUL!S883)</f>
        <v>-</v>
      </c>
      <c r="E883" s="138" t="str">
        <f>IF(SP_SUL!T883="","*",SP_SUL!T883)</f>
        <v>-</v>
      </c>
      <c r="F883" s="143" t="str">
        <f>IF(SP_SUL!B883="","*",SP_SUL!B883)</f>
        <v>*</v>
      </c>
      <c r="G883" s="143" t="str">
        <f>IF(SP_SUL!D883="","*",SP_SUL!D883)</f>
        <v>*</v>
      </c>
      <c r="H883" s="143" t="str">
        <f>IF(SP_SUL!F883="","*",SP_SUL!F883)</f>
        <v>*</v>
      </c>
      <c r="I883" s="143" t="str">
        <f>IF(SP_SUL!H883="","*",SP_SUL!H883)</f>
        <v>*</v>
      </c>
      <c r="J883" s="143" t="str">
        <f>IF(SP_SUL!I883="","*",SP_SUL!I883)</f>
        <v>*</v>
      </c>
      <c r="K883" s="138" t="str">
        <f>IF(SP_SUL!M883="","*",SP_SUL!M883)</f>
        <v>-</v>
      </c>
      <c r="L883" s="138" t="str">
        <f>IF(SP_SUL!N883="","*",SP_SUL!N883)</f>
        <v>-</v>
      </c>
      <c r="M883" s="139" t="str">
        <f>IF(SP_SUL!J883="","*",SP_SUL!J883)</f>
        <v>*</v>
      </c>
      <c r="N883" s="142" t="str">
        <f>IF(SP_SUL!K883="","*",SP_SUL!K883)</f>
        <v>*</v>
      </c>
      <c r="O883" s="142" t="str">
        <f>IF(SP_SUL!L883="","*",SP_SUL!L883)</f>
        <v>*</v>
      </c>
      <c r="P883" s="141" t="str">
        <f>IF(SP_SUL!O883="","*",SP_SUL!O883)</f>
        <v>*</v>
      </c>
      <c r="Q883" s="141" t="str">
        <f>IF(SP_SUL!P883="","*",SP_SUL!P883)</f>
        <v>*</v>
      </c>
      <c r="R883" s="143" t="str">
        <f>IF(SP_SUL!Q883="","*",CONCATENATE(SP_SUL!Q883," ",SP_SUL!R883))</f>
        <v>*</v>
      </c>
      <c r="S883" s="143" t="str">
        <f>IF(SP_SUL!V883="","*",SP_SUL!V883)</f>
        <v>*</v>
      </c>
      <c r="T883" s="143" t="str">
        <f>IF(SP_SUL!W883="","*",SP_SUL!W883)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IF(SP_SUL!Y884="","*",SP_SUL!Y884)</f>
        <v>*</v>
      </c>
      <c r="B884" s="144" t="str">
        <f>IF(SP_SUL!X884="","*",SP_SUL!X884)</f>
        <v>*</v>
      </c>
      <c r="C884" s="144" t="str">
        <f>IF(SP_SUL!Z884="","*",SP_SUL!Z884)</f>
        <v>*</v>
      </c>
      <c r="D884" s="138" t="str">
        <f>IF(SP_SUL!S884="","*",SP_SUL!S884)</f>
        <v>-</v>
      </c>
      <c r="E884" s="138" t="str">
        <f>IF(SP_SUL!T884="","*",SP_SUL!T884)</f>
        <v>-</v>
      </c>
      <c r="F884" s="143" t="str">
        <f>IF(SP_SUL!B884="","*",SP_SUL!B884)</f>
        <v>*</v>
      </c>
      <c r="G884" s="143" t="str">
        <f>IF(SP_SUL!D884="","*",SP_SUL!D884)</f>
        <v>*</v>
      </c>
      <c r="H884" s="143" t="str">
        <f>IF(SP_SUL!F884="","*",SP_SUL!F884)</f>
        <v>*</v>
      </c>
      <c r="I884" s="143" t="str">
        <f>IF(SP_SUL!H884="","*",SP_SUL!H884)</f>
        <v>*</v>
      </c>
      <c r="J884" s="143" t="str">
        <f>IF(SP_SUL!I884="","*",SP_SUL!I884)</f>
        <v>*</v>
      </c>
      <c r="K884" s="138" t="str">
        <f>IF(SP_SUL!M884="","*",SP_SUL!M884)</f>
        <v>-</v>
      </c>
      <c r="L884" s="138" t="str">
        <f>IF(SP_SUL!N884="","*",SP_SUL!N884)</f>
        <v>-</v>
      </c>
      <c r="M884" s="139" t="str">
        <f>IF(SP_SUL!J884="","*",SP_SUL!J884)</f>
        <v>*</v>
      </c>
      <c r="N884" s="142" t="str">
        <f>IF(SP_SUL!K884="","*",SP_SUL!K884)</f>
        <v>*</v>
      </c>
      <c r="O884" s="142" t="str">
        <f>IF(SP_SUL!L884="","*",SP_SUL!L884)</f>
        <v>*</v>
      </c>
      <c r="P884" s="141" t="str">
        <f>IF(SP_SUL!O884="","*",SP_SUL!O884)</f>
        <v>*</v>
      </c>
      <c r="Q884" s="141" t="str">
        <f>IF(SP_SUL!P884="","*",SP_SUL!P884)</f>
        <v>*</v>
      </c>
      <c r="R884" s="143" t="str">
        <f>IF(SP_SUL!Q884="","*",CONCATENATE(SP_SUL!Q884," ",SP_SUL!R884))</f>
        <v>*</v>
      </c>
      <c r="S884" s="143" t="str">
        <f>IF(SP_SUL!V884="","*",SP_SUL!V884)</f>
        <v>*</v>
      </c>
      <c r="T884" s="143" t="str">
        <f>IF(SP_SUL!W884="","*",SP_SUL!W884)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IF(SP_SUL!Y885="","*",SP_SUL!Y885)</f>
        <v>*</v>
      </c>
      <c r="B885" s="144" t="str">
        <f>IF(SP_SUL!X885="","*",SP_SUL!X885)</f>
        <v>*</v>
      </c>
      <c r="C885" s="144" t="str">
        <f>IF(SP_SUL!Z885="","*",SP_SUL!Z885)</f>
        <v>*</v>
      </c>
      <c r="D885" s="138" t="str">
        <f>IF(SP_SUL!S885="","*",SP_SUL!S885)</f>
        <v>-</v>
      </c>
      <c r="E885" s="138" t="str">
        <f>IF(SP_SUL!T885="","*",SP_SUL!T885)</f>
        <v>-</v>
      </c>
      <c r="F885" s="143" t="str">
        <f>IF(SP_SUL!B885="","*",SP_SUL!B885)</f>
        <v>*</v>
      </c>
      <c r="G885" s="143" t="str">
        <f>IF(SP_SUL!D885="","*",SP_SUL!D885)</f>
        <v>*</v>
      </c>
      <c r="H885" s="143" t="str">
        <f>IF(SP_SUL!F885="","*",SP_SUL!F885)</f>
        <v>*</v>
      </c>
      <c r="I885" s="143" t="str">
        <f>IF(SP_SUL!H885="","*",SP_SUL!H885)</f>
        <v>*</v>
      </c>
      <c r="J885" s="143" t="str">
        <f>IF(SP_SUL!I885="","*",SP_SUL!I885)</f>
        <v>*</v>
      </c>
      <c r="K885" s="138" t="str">
        <f>IF(SP_SUL!M885="","*",SP_SUL!M885)</f>
        <v>-</v>
      </c>
      <c r="L885" s="138" t="str">
        <f>IF(SP_SUL!N885="","*",SP_SUL!N885)</f>
        <v>-</v>
      </c>
      <c r="M885" s="139" t="str">
        <f>IF(SP_SUL!J885="","*",SP_SUL!J885)</f>
        <v>*</v>
      </c>
      <c r="N885" s="142" t="str">
        <f>IF(SP_SUL!K885="","*",SP_SUL!K885)</f>
        <v>*</v>
      </c>
      <c r="O885" s="142" t="str">
        <f>IF(SP_SUL!L885="","*",SP_SUL!L885)</f>
        <v>*</v>
      </c>
      <c r="P885" s="141" t="str">
        <f>IF(SP_SUL!O885="","*",SP_SUL!O885)</f>
        <v>*</v>
      </c>
      <c r="Q885" s="141" t="str">
        <f>IF(SP_SUL!P885="","*",SP_SUL!P885)</f>
        <v>*</v>
      </c>
      <c r="R885" s="143" t="str">
        <f>IF(SP_SUL!Q885="","*",CONCATENATE(SP_SUL!Q885," ",SP_SUL!R885))</f>
        <v>*</v>
      </c>
      <c r="S885" s="143" t="str">
        <f>IF(SP_SUL!V885="","*",SP_SUL!V885)</f>
        <v>*</v>
      </c>
      <c r="T885" s="143" t="str">
        <f>IF(SP_SUL!W885="","*",SP_SUL!W885)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IF(SP_SUL!Y886="","*",SP_SUL!Y886)</f>
        <v>*</v>
      </c>
      <c r="B886" s="144" t="str">
        <f>IF(SP_SUL!X886="","*",SP_SUL!X886)</f>
        <v>*</v>
      </c>
      <c r="C886" s="144" t="str">
        <f>IF(SP_SUL!Z886="","*",SP_SUL!Z886)</f>
        <v>*</v>
      </c>
      <c r="D886" s="138" t="str">
        <f>IF(SP_SUL!S886="","*",SP_SUL!S886)</f>
        <v>-</v>
      </c>
      <c r="E886" s="138" t="str">
        <f>IF(SP_SUL!T886="","*",SP_SUL!T886)</f>
        <v>-</v>
      </c>
      <c r="F886" s="143" t="str">
        <f>IF(SP_SUL!B886="","*",SP_SUL!B886)</f>
        <v>*</v>
      </c>
      <c r="G886" s="143" t="str">
        <f>IF(SP_SUL!D886="","*",SP_SUL!D886)</f>
        <v>*</v>
      </c>
      <c r="H886" s="143" t="str">
        <f>IF(SP_SUL!F886="","*",SP_SUL!F886)</f>
        <v>*</v>
      </c>
      <c r="I886" s="143" t="str">
        <f>IF(SP_SUL!H886="","*",SP_SUL!H886)</f>
        <v>*</v>
      </c>
      <c r="J886" s="143" t="str">
        <f>IF(SP_SUL!I886="","*",SP_SUL!I886)</f>
        <v>*</v>
      </c>
      <c r="K886" s="138" t="str">
        <f>IF(SP_SUL!M886="","*",SP_SUL!M886)</f>
        <v>-</v>
      </c>
      <c r="L886" s="138" t="str">
        <f>IF(SP_SUL!N886="","*",SP_SUL!N886)</f>
        <v>-</v>
      </c>
      <c r="M886" s="139" t="str">
        <f>IF(SP_SUL!J886="","*",SP_SUL!J886)</f>
        <v>*</v>
      </c>
      <c r="N886" s="142" t="str">
        <f>IF(SP_SUL!K886="","*",SP_SUL!K886)</f>
        <v>*</v>
      </c>
      <c r="O886" s="142" t="str">
        <f>IF(SP_SUL!L886="","*",SP_SUL!L886)</f>
        <v>*</v>
      </c>
      <c r="P886" s="141" t="str">
        <f>IF(SP_SUL!O886="","*",SP_SUL!O886)</f>
        <v>*</v>
      </c>
      <c r="Q886" s="141" t="str">
        <f>IF(SP_SUL!P886="","*",SP_SUL!P886)</f>
        <v>*</v>
      </c>
      <c r="R886" s="143" t="str">
        <f>IF(SP_SUL!Q886="","*",CONCATENATE(SP_SUL!Q886," ",SP_SUL!R886))</f>
        <v>*</v>
      </c>
      <c r="S886" s="143" t="str">
        <f>IF(SP_SUL!V886="","*",SP_SUL!V886)</f>
        <v>*</v>
      </c>
      <c r="T886" s="143" t="str">
        <f>IF(SP_SUL!W886="","*",SP_SUL!W886)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IF(SP_SUL!Y887="","*",SP_SUL!Y887)</f>
        <v>*</v>
      </c>
      <c r="B887" s="144" t="str">
        <f>IF(SP_SUL!X887="","*",SP_SUL!X887)</f>
        <v>*</v>
      </c>
      <c r="C887" s="144" t="str">
        <f>IF(SP_SUL!Z887="","*",SP_SUL!Z887)</f>
        <v>*</v>
      </c>
      <c r="D887" s="138" t="str">
        <f>IF(SP_SUL!S887="","*",SP_SUL!S887)</f>
        <v>-</v>
      </c>
      <c r="E887" s="138" t="str">
        <f>IF(SP_SUL!T887="","*",SP_SUL!T887)</f>
        <v>-</v>
      </c>
      <c r="F887" s="143" t="str">
        <f>IF(SP_SUL!B887="","*",SP_SUL!B887)</f>
        <v>*</v>
      </c>
      <c r="G887" s="143" t="str">
        <f>IF(SP_SUL!D887="","*",SP_SUL!D887)</f>
        <v>*</v>
      </c>
      <c r="H887" s="143" t="str">
        <f>IF(SP_SUL!F887="","*",SP_SUL!F887)</f>
        <v>*</v>
      </c>
      <c r="I887" s="143" t="str">
        <f>IF(SP_SUL!H887="","*",SP_SUL!H887)</f>
        <v>*</v>
      </c>
      <c r="J887" s="143" t="str">
        <f>IF(SP_SUL!I887="","*",SP_SUL!I887)</f>
        <v>*</v>
      </c>
      <c r="K887" s="138" t="str">
        <f>IF(SP_SUL!M887="","*",SP_SUL!M887)</f>
        <v>-</v>
      </c>
      <c r="L887" s="138" t="str">
        <f>IF(SP_SUL!N887="","*",SP_SUL!N887)</f>
        <v>-</v>
      </c>
      <c r="M887" s="139" t="str">
        <f>IF(SP_SUL!J887="","*",SP_SUL!J887)</f>
        <v>*</v>
      </c>
      <c r="N887" s="142" t="str">
        <f>IF(SP_SUL!K887="","*",SP_SUL!K887)</f>
        <v>*</v>
      </c>
      <c r="O887" s="142" t="str">
        <f>IF(SP_SUL!L887="","*",SP_SUL!L887)</f>
        <v>*</v>
      </c>
      <c r="P887" s="141" t="str">
        <f>IF(SP_SUL!O887="","*",SP_SUL!O887)</f>
        <v>*</v>
      </c>
      <c r="Q887" s="141" t="str">
        <f>IF(SP_SUL!P887="","*",SP_SUL!P887)</f>
        <v>*</v>
      </c>
      <c r="R887" s="143" t="str">
        <f>IF(SP_SUL!Q887="","*",CONCATENATE(SP_SUL!Q887," ",SP_SUL!R887))</f>
        <v>*</v>
      </c>
      <c r="S887" s="143" t="str">
        <f>IF(SP_SUL!V887="","*",SP_SUL!V887)</f>
        <v>*</v>
      </c>
      <c r="T887" s="143" t="str">
        <f>IF(SP_SUL!W887="","*",SP_SUL!W887)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IF(SP_SUL!Y888="","*",SP_SUL!Y888)</f>
        <v>*</v>
      </c>
      <c r="B888" s="144" t="str">
        <f>IF(SP_SUL!X888="","*",SP_SUL!X888)</f>
        <v>*</v>
      </c>
      <c r="C888" s="144" t="str">
        <f>IF(SP_SUL!Z888="","*",SP_SUL!Z888)</f>
        <v>*</v>
      </c>
      <c r="D888" s="138" t="str">
        <f>IF(SP_SUL!S888="","*",SP_SUL!S888)</f>
        <v>-</v>
      </c>
      <c r="E888" s="138" t="str">
        <f>IF(SP_SUL!T888="","*",SP_SUL!T888)</f>
        <v>-</v>
      </c>
      <c r="F888" s="143" t="str">
        <f>IF(SP_SUL!B888="","*",SP_SUL!B888)</f>
        <v>*</v>
      </c>
      <c r="G888" s="143" t="str">
        <f>IF(SP_SUL!D888="","*",SP_SUL!D888)</f>
        <v>*</v>
      </c>
      <c r="H888" s="143" t="str">
        <f>IF(SP_SUL!F888="","*",SP_SUL!F888)</f>
        <v>*</v>
      </c>
      <c r="I888" s="143" t="str">
        <f>IF(SP_SUL!H888="","*",SP_SUL!H888)</f>
        <v>*</v>
      </c>
      <c r="J888" s="143" t="str">
        <f>IF(SP_SUL!I888="","*",SP_SUL!I888)</f>
        <v>*</v>
      </c>
      <c r="K888" s="138" t="str">
        <f>IF(SP_SUL!M888="","*",SP_SUL!M888)</f>
        <v>-</v>
      </c>
      <c r="L888" s="138" t="str">
        <f>IF(SP_SUL!N888="","*",SP_SUL!N888)</f>
        <v>-</v>
      </c>
      <c r="M888" s="139" t="str">
        <f>IF(SP_SUL!J888="","*",SP_SUL!J888)</f>
        <v>*</v>
      </c>
      <c r="N888" s="142" t="str">
        <f>IF(SP_SUL!K888="","*",SP_SUL!K888)</f>
        <v>*</v>
      </c>
      <c r="O888" s="142" t="str">
        <f>IF(SP_SUL!L888="","*",SP_SUL!L888)</f>
        <v>*</v>
      </c>
      <c r="P888" s="141" t="str">
        <f>IF(SP_SUL!O888="","*",SP_SUL!O888)</f>
        <v>*</v>
      </c>
      <c r="Q888" s="141" t="str">
        <f>IF(SP_SUL!P888="","*",SP_SUL!P888)</f>
        <v>*</v>
      </c>
      <c r="R888" s="143" t="str">
        <f>IF(SP_SUL!Q888="","*",CONCATENATE(SP_SUL!Q888," ",SP_SUL!R888))</f>
        <v>*</v>
      </c>
      <c r="S888" s="143" t="str">
        <f>IF(SP_SUL!V888="","*",SP_SUL!V888)</f>
        <v>*</v>
      </c>
      <c r="T888" s="143" t="str">
        <f>IF(SP_SUL!W888="","*",SP_SUL!W888)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IF(SP_SUL!Y889="","*",SP_SUL!Y889)</f>
        <v>*</v>
      </c>
      <c r="B889" s="144" t="str">
        <f>IF(SP_SUL!X889="","*",SP_SUL!X889)</f>
        <v>*</v>
      </c>
      <c r="C889" s="144" t="str">
        <f>IF(SP_SUL!Z889="","*",SP_SUL!Z889)</f>
        <v>*</v>
      </c>
      <c r="D889" s="138" t="str">
        <f>IF(SP_SUL!S889="","*",SP_SUL!S889)</f>
        <v>-</v>
      </c>
      <c r="E889" s="138" t="str">
        <f>IF(SP_SUL!T889="","*",SP_SUL!T889)</f>
        <v>-</v>
      </c>
      <c r="F889" s="143" t="str">
        <f>IF(SP_SUL!B889="","*",SP_SUL!B889)</f>
        <v>*</v>
      </c>
      <c r="G889" s="143" t="str">
        <f>IF(SP_SUL!D889="","*",SP_SUL!D889)</f>
        <v>*</v>
      </c>
      <c r="H889" s="143" t="str">
        <f>IF(SP_SUL!F889="","*",SP_SUL!F889)</f>
        <v>*</v>
      </c>
      <c r="I889" s="143" t="str">
        <f>IF(SP_SUL!H889="","*",SP_SUL!H889)</f>
        <v>*</v>
      </c>
      <c r="J889" s="143" t="str">
        <f>IF(SP_SUL!I889="","*",SP_SUL!I889)</f>
        <v>*</v>
      </c>
      <c r="K889" s="138" t="str">
        <f>IF(SP_SUL!M889="","*",SP_SUL!M889)</f>
        <v>-</v>
      </c>
      <c r="L889" s="138" t="str">
        <f>IF(SP_SUL!N889="","*",SP_SUL!N889)</f>
        <v>-</v>
      </c>
      <c r="M889" s="139" t="str">
        <f>IF(SP_SUL!J889="","*",SP_SUL!J889)</f>
        <v>*</v>
      </c>
      <c r="N889" s="142" t="str">
        <f>IF(SP_SUL!K889="","*",SP_SUL!K889)</f>
        <v>*</v>
      </c>
      <c r="O889" s="142" t="str">
        <f>IF(SP_SUL!L889="","*",SP_SUL!L889)</f>
        <v>*</v>
      </c>
      <c r="P889" s="141" t="str">
        <f>IF(SP_SUL!O889="","*",SP_SUL!O889)</f>
        <v>*</v>
      </c>
      <c r="Q889" s="141" t="str">
        <f>IF(SP_SUL!P889="","*",SP_SUL!P889)</f>
        <v>*</v>
      </c>
      <c r="R889" s="143" t="str">
        <f>IF(SP_SUL!Q889="","*",CONCATENATE(SP_SUL!Q889," ",SP_SUL!R889))</f>
        <v>*</v>
      </c>
      <c r="S889" s="143" t="str">
        <f>IF(SP_SUL!V889="","*",SP_SUL!V889)</f>
        <v>*</v>
      </c>
      <c r="T889" s="143" t="str">
        <f>IF(SP_SUL!W889="","*",SP_SUL!W889)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IF(SP_SUL!Y890="","*",SP_SUL!Y890)</f>
        <v>*</v>
      </c>
      <c r="B890" s="144" t="str">
        <f>IF(SP_SUL!X890="","*",SP_SUL!X890)</f>
        <v>*</v>
      </c>
      <c r="C890" s="144" t="str">
        <f>IF(SP_SUL!Z890="","*",SP_SUL!Z890)</f>
        <v>*</v>
      </c>
      <c r="D890" s="138" t="str">
        <f>IF(SP_SUL!S890="","*",SP_SUL!S890)</f>
        <v>-</v>
      </c>
      <c r="E890" s="138" t="str">
        <f>IF(SP_SUL!T890="","*",SP_SUL!T890)</f>
        <v>-</v>
      </c>
      <c r="F890" s="143" t="str">
        <f>IF(SP_SUL!B890="","*",SP_SUL!B890)</f>
        <v>*</v>
      </c>
      <c r="G890" s="143" t="str">
        <f>IF(SP_SUL!D890="","*",SP_SUL!D890)</f>
        <v>*</v>
      </c>
      <c r="H890" s="143" t="str">
        <f>IF(SP_SUL!F890="","*",SP_SUL!F890)</f>
        <v>*</v>
      </c>
      <c r="I890" s="143" t="str">
        <f>IF(SP_SUL!H890="","*",SP_SUL!H890)</f>
        <v>*</v>
      </c>
      <c r="J890" s="143" t="str">
        <f>IF(SP_SUL!I890="","*",SP_SUL!I890)</f>
        <v>*</v>
      </c>
      <c r="K890" s="138" t="str">
        <f>IF(SP_SUL!M890="","*",SP_SUL!M890)</f>
        <v>-</v>
      </c>
      <c r="L890" s="138" t="str">
        <f>IF(SP_SUL!N890="","*",SP_SUL!N890)</f>
        <v>-</v>
      </c>
      <c r="M890" s="139" t="str">
        <f>IF(SP_SUL!J890="","*",SP_SUL!J890)</f>
        <v>*</v>
      </c>
      <c r="N890" s="142" t="str">
        <f>IF(SP_SUL!K890="","*",SP_SUL!K890)</f>
        <v>*</v>
      </c>
      <c r="O890" s="142" t="str">
        <f>IF(SP_SUL!L890="","*",SP_SUL!L890)</f>
        <v>*</v>
      </c>
      <c r="P890" s="141" t="str">
        <f>IF(SP_SUL!O890="","*",SP_SUL!O890)</f>
        <v>*</v>
      </c>
      <c r="Q890" s="141" t="str">
        <f>IF(SP_SUL!P890="","*",SP_SUL!P890)</f>
        <v>*</v>
      </c>
      <c r="R890" s="143" t="str">
        <f>IF(SP_SUL!Q890="","*",CONCATENATE(SP_SUL!Q890," ",SP_SUL!R890))</f>
        <v>*</v>
      </c>
      <c r="S890" s="143" t="str">
        <f>IF(SP_SUL!V890="","*",SP_SUL!V890)</f>
        <v>*</v>
      </c>
      <c r="T890" s="143" t="str">
        <f>IF(SP_SUL!W890="","*",SP_SUL!W890)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IF(SP_SUL!Y891="","*",SP_SUL!Y891)</f>
        <v>*</v>
      </c>
      <c r="B891" s="144" t="str">
        <f>IF(SP_SUL!X891="","*",SP_SUL!X891)</f>
        <v>*</v>
      </c>
      <c r="C891" s="144" t="str">
        <f>IF(SP_SUL!Z891="","*",SP_SUL!Z891)</f>
        <v>*</v>
      </c>
      <c r="D891" s="138" t="str">
        <f>IF(SP_SUL!S891="","*",SP_SUL!S891)</f>
        <v>-</v>
      </c>
      <c r="E891" s="138" t="str">
        <f>IF(SP_SUL!T891="","*",SP_SUL!T891)</f>
        <v>-</v>
      </c>
      <c r="F891" s="143" t="str">
        <f>IF(SP_SUL!B891="","*",SP_SUL!B891)</f>
        <v>*</v>
      </c>
      <c r="G891" s="143" t="str">
        <f>IF(SP_SUL!D891="","*",SP_SUL!D891)</f>
        <v>*</v>
      </c>
      <c r="H891" s="143" t="str">
        <f>IF(SP_SUL!F891="","*",SP_SUL!F891)</f>
        <v>*</v>
      </c>
      <c r="I891" s="143" t="str">
        <f>IF(SP_SUL!H891="","*",SP_SUL!H891)</f>
        <v>*</v>
      </c>
      <c r="J891" s="143" t="str">
        <f>IF(SP_SUL!I891="","*",SP_SUL!I891)</f>
        <v>*</v>
      </c>
      <c r="K891" s="138" t="str">
        <f>IF(SP_SUL!M891="","*",SP_SUL!M891)</f>
        <v>-</v>
      </c>
      <c r="L891" s="138" t="str">
        <f>IF(SP_SUL!N891="","*",SP_SUL!N891)</f>
        <v>-</v>
      </c>
      <c r="M891" s="139" t="str">
        <f>IF(SP_SUL!J891="","*",SP_SUL!J891)</f>
        <v>*</v>
      </c>
      <c r="N891" s="142" t="str">
        <f>IF(SP_SUL!K891="","*",SP_SUL!K891)</f>
        <v>*</v>
      </c>
      <c r="O891" s="142" t="str">
        <f>IF(SP_SUL!L891="","*",SP_SUL!L891)</f>
        <v>*</v>
      </c>
      <c r="P891" s="141" t="str">
        <f>IF(SP_SUL!O891="","*",SP_SUL!O891)</f>
        <v>*</v>
      </c>
      <c r="Q891" s="141" t="str">
        <f>IF(SP_SUL!P891="","*",SP_SUL!P891)</f>
        <v>*</v>
      </c>
      <c r="R891" s="143" t="str">
        <f>IF(SP_SUL!Q891="","*",CONCATENATE(SP_SUL!Q891," ",SP_SUL!R891))</f>
        <v>*</v>
      </c>
      <c r="S891" s="143" t="str">
        <f>IF(SP_SUL!V891="","*",SP_SUL!V891)</f>
        <v>*</v>
      </c>
      <c r="T891" s="143" t="str">
        <f>IF(SP_SUL!W891="","*",SP_SUL!W891)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IF(SP_SUL!Y892="","*",SP_SUL!Y892)</f>
        <v>*</v>
      </c>
      <c r="B892" s="144" t="str">
        <f>IF(SP_SUL!X892="","*",SP_SUL!X892)</f>
        <v>*</v>
      </c>
      <c r="C892" s="144" t="str">
        <f>IF(SP_SUL!Z892="","*",SP_SUL!Z892)</f>
        <v>*</v>
      </c>
      <c r="D892" s="138" t="str">
        <f>IF(SP_SUL!S892="","*",SP_SUL!S892)</f>
        <v>-</v>
      </c>
      <c r="E892" s="138" t="str">
        <f>IF(SP_SUL!T892="","*",SP_SUL!T892)</f>
        <v>-</v>
      </c>
      <c r="F892" s="143" t="str">
        <f>IF(SP_SUL!B892="","*",SP_SUL!B892)</f>
        <v>*</v>
      </c>
      <c r="G892" s="143" t="str">
        <f>IF(SP_SUL!D892="","*",SP_SUL!D892)</f>
        <v>*</v>
      </c>
      <c r="H892" s="143" t="str">
        <f>IF(SP_SUL!F892="","*",SP_SUL!F892)</f>
        <v>*</v>
      </c>
      <c r="I892" s="143" t="str">
        <f>IF(SP_SUL!H892="","*",SP_SUL!H892)</f>
        <v>*</v>
      </c>
      <c r="J892" s="143" t="str">
        <f>IF(SP_SUL!I892="","*",SP_SUL!I892)</f>
        <v>*</v>
      </c>
      <c r="K892" s="138" t="str">
        <f>IF(SP_SUL!M892="","*",SP_SUL!M892)</f>
        <v>-</v>
      </c>
      <c r="L892" s="138" t="str">
        <f>IF(SP_SUL!N892="","*",SP_SUL!N892)</f>
        <v>-</v>
      </c>
      <c r="M892" s="139" t="str">
        <f>IF(SP_SUL!J892="","*",SP_SUL!J892)</f>
        <v>*</v>
      </c>
      <c r="N892" s="142" t="str">
        <f>IF(SP_SUL!K892="","*",SP_SUL!K892)</f>
        <v>*</v>
      </c>
      <c r="O892" s="142" t="str">
        <f>IF(SP_SUL!L892="","*",SP_SUL!L892)</f>
        <v>*</v>
      </c>
      <c r="P892" s="141" t="str">
        <f>IF(SP_SUL!O892="","*",SP_SUL!O892)</f>
        <v>*</v>
      </c>
      <c r="Q892" s="141" t="str">
        <f>IF(SP_SUL!P892="","*",SP_SUL!P892)</f>
        <v>*</v>
      </c>
      <c r="R892" s="143" t="str">
        <f>IF(SP_SUL!Q892="","*",CONCATENATE(SP_SUL!Q892," ",SP_SUL!R892))</f>
        <v>*</v>
      </c>
      <c r="S892" s="143" t="str">
        <f>IF(SP_SUL!V892="","*",SP_SUL!V892)</f>
        <v>*</v>
      </c>
      <c r="T892" s="143" t="str">
        <f>IF(SP_SUL!W892="","*",SP_SUL!W892)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IF(SP_SUL!Y893="","*",SP_SUL!Y893)</f>
        <v>*</v>
      </c>
      <c r="B893" s="144" t="str">
        <f>IF(SP_SUL!X893="","*",SP_SUL!X893)</f>
        <v>*</v>
      </c>
      <c r="C893" s="144" t="str">
        <f>IF(SP_SUL!Z893="","*",SP_SUL!Z893)</f>
        <v>*</v>
      </c>
      <c r="D893" s="138" t="str">
        <f>IF(SP_SUL!S893="","*",SP_SUL!S893)</f>
        <v>-</v>
      </c>
      <c r="E893" s="138" t="str">
        <f>IF(SP_SUL!T893="","*",SP_SUL!T893)</f>
        <v>-</v>
      </c>
      <c r="F893" s="143" t="str">
        <f>IF(SP_SUL!B893="","*",SP_SUL!B893)</f>
        <v>*</v>
      </c>
      <c r="G893" s="143" t="str">
        <f>IF(SP_SUL!D893="","*",SP_SUL!D893)</f>
        <v>*</v>
      </c>
      <c r="H893" s="143" t="str">
        <f>IF(SP_SUL!F893="","*",SP_SUL!F893)</f>
        <v>*</v>
      </c>
      <c r="I893" s="143" t="str">
        <f>IF(SP_SUL!H893="","*",SP_SUL!H893)</f>
        <v>*</v>
      </c>
      <c r="J893" s="143" t="str">
        <f>IF(SP_SUL!I893="","*",SP_SUL!I893)</f>
        <v>*</v>
      </c>
      <c r="K893" s="138" t="str">
        <f>IF(SP_SUL!M893="","*",SP_SUL!M893)</f>
        <v>-</v>
      </c>
      <c r="L893" s="138" t="str">
        <f>IF(SP_SUL!N893="","*",SP_SUL!N893)</f>
        <v>-</v>
      </c>
      <c r="M893" s="139" t="str">
        <f>IF(SP_SUL!J893="","*",SP_SUL!J893)</f>
        <v>*</v>
      </c>
      <c r="N893" s="142" t="str">
        <f>IF(SP_SUL!K893="","*",SP_SUL!K893)</f>
        <v>*</v>
      </c>
      <c r="O893" s="142" t="str">
        <f>IF(SP_SUL!L893="","*",SP_SUL!L893)</f>
        <v>*</v>
      </c>
      <c r="P893" s="141" t="str">
        <f>IF(SP_SUL!O893="","*",SP_SUL!O893)</f>
        <v>*</v>
      </c>
      <c r="Q893" s="141" t="str">
        <f>IF(SP_SUL!P893="","*",SP_SUL!P893)</f>
        <v>*</v>
      </c>
      <c r="R893" s="143" t="str">
        <f>IF(SP_SUL!Q893="","*",CONCATENATE(SP_SUL!Q893," ",SP_SUL!R893))</f>
        <v>*</v>
      </c>
      <c r="S893" s="143" t="str">
        <f>IF(SP_SUL!V893="","*",SP_SUL!V893)</f>
        <v>*</v>
      </c>
      <c r="T893" s="143" t="str">
        <f>IF(SP_SUL!W893="","*",SP_SUL!W893)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IF(SP_SUL!Y894="","*",SP_SUL!Y894)</f>
        <v>*</v>
      </c>
      <c r="B894" s="144" t="str">
        <f>IF(SP_SUL!X894="","*",SP_SUL!X894)</f>
        <v>*</v>
      </c>
      <c r="C894" s="144" t="str">
        <f>IF(SP_SUL!Z894="","*",SP_SUL!Z894)</f>
        <v>*</v>
      </c>
      <c r="D894" s="138" t="str">
        <f>IF(SP_SUL!S894="","*",SP_SUL!S894)</f>
        <v>-</v>
      </c>
      <c r="E894" s="138" t="str">
        <f>IF(SP_SUL!T894="","*",SP_SUL!T894)</f>
        <v>-</v>
      </c>
      <c r="F894" s="143" t="str">
        <f>IF(SP_SUL!B894="","*",SP_SUL!B894)</f>
        <v>*</v>
      </c>
      <c r="G894" s="143" t="str">
        <f>IF(SP_SUL!D894="","*",SP_SUL!D894)</f>
        <v>*</v>
      </c>
      <c r="H894" s="143" t="str">
        <f>IF(SP_SUL!F894="","*",SP_SUL!F894)</f>
        <v>*</v>
      </c>
      <c r="I894" s="143" t="str">
        <f>IF(SP_SUL!H894="","*",SP_SUL!H894)</f>
        <v>*</v>
      </c>
      <c r="J894" s="143" t="str">
        <f>IF(SP_SUL!I894="","*",SP_SUL!I894)</f>
        <v>*</v>
      </c>
      <c r="K894" s="138" t="str">
        <f>IF(SP_SUL!M894="","*",SP_SUL!M894)</f>
        <v>-</v>
      </c>
      <c r="L894" s="138" t="str">
        <f>IF(SP_SUL!N894="","*",SP_SUL!N894)</f>
        <v>-</v>
      </c>
      <c r="M894" s="139" t="str">
        <f>IF(SP_SUL!J894="","*",SP_SUL!J894)</f>
        <v>*</v>
      </c>
      <c r="N894" s="142" t="str">
        <f>IF(SP_SUL!K894="","*",SP_SUL!K894)</f>
        <v>*</v>
      </c>
      <c r="O894" s="142" t="str">
        <f>IF(SP_SUL!L894="","*",SP_SUL!L894)</f>
        <v>*</v>
      </c>
      <c r="P894" s="141" t="str">
        <f>IF(SP_SUL!O894="","*",SP_SUL!O894)</f>
        <v>*</v>
      </c>
      <c r="Q894" s="141" t="str">
        <f>IF(SP_SUL!P894="","*",SP_SUL!P894)</f>
        <v>*</v>
      </c>
      <c r="R894" s="143" t="str">
        <f>IF(SP_SUL!Q894="","*",CONCATENATE(SP_SUL!Q894," ",SP_SUL!R894))</f>
        <v>*</v>
      </c>
      <c r="S894" s="143" t="str">
        <f>IF(SP_SUL!V894="","*",SP_SUL!V894)</f>
        <v>*</v>
      </c>
      <c r="T894" s="143" t="str">
        <f>IF(SP_SUL!W894="","*",SP_SUL!W894)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IF(SP_SUL!Y895="","*",SP_SUL!Y895)</f>
        <v>*</v>
      </c>
      <c r="B895" s="144" t="str">
        <f>IF(SP_SUL!X895="","*",SP_SUL!X895)</f>
        <v>*</v>
      </c>
      <c r="C895" s="144" t="str">
        <f>IF(SP_SUL!Z895="","*",SP_SUL!Z895)</f>
        <v>*</v>
      </c>
      <c r="D895" s="138" t="str">
        <f>IF(SP_SUL!S895="","*",SP_SUL!S895)</f>
        <v>-</v>
      </c>
      <c r="E895" s="138" t="str">
        <f>IF(SP_SUL!T895="","*",SP_SUL!T895)</f>
        <v>-</v>
      </c>
      <c r="F895" s="143" t="str">
        <f>IF(SP_SUL!B895="","*",SP_SUL!B895)</f>
        <v>*</v>
      </c>
      <c r="G895" s="143" t="str">
        <f>IF(SP_SUL!D895="","*",SP_SUL!D895)</f>
        <v>*</v>
      </c>
      <c r="H895" s="143" t="str">
        <f>IF(SP_SUL!F895="","*",SP_SUL!F895)</f>
        <v>*</v>
      </c>
      <c r="I895" s="143" t="str">
        <f>IF(SP_SUL!H895="","*",SP_SUL!H895)</f>
        <v>*</v>
      </c>
      <c r="J895" s="143" t="str">
        <f>IF(SP_SUL!I895="","*",SP_SUL!I895)</f>
        <v>*</v>
      </c>
      <c r="K895" s="138" t="str">
        <f>IF(SP_SUL!M895="","*",SP_SUL!M895)</f>
        <v>-</v>
      </c>
      <c r="L895" s="138" t="str">
        <f>IF(SP_SUL!N895="","*",SP_SUL!N895)</f>
        <v>-</v>
      </c>
      <c r="M895" s="139" t="str">
        <f>IF(SP_SUL!J895="","*",SP_SUL!J895)</f>
        <v>*</v>
      </c>
      <c r="N895" s="142" t="str">
        <f>IF(SP_SUL!K895="","*",SP_SUL!K895)</f>
        <v>*</v>
      </c>
      <c r="O895" s="142" t="str">
        <f>IF(SP_SUL!L895="","*",SP_SUL!L895)</f>
        <v>*</v>
      </c>
      <c r="P895" s="141" t="str">
        <f>IF(SP_SUL!O895="","*",SP_SUL!O895)</f>
        <v>*</v>
      </c>
      <c r="Q895" s="141" t="str">
        <f>IF(SP_SUL!P895="","*",SP_SUL!P895)</f>
        <v>*</v>
      </c>
      <c r="R895" s="143" t="str">
        <f>IF(SP_SUL!Q895="","*",CONCATENATE(SP_SUL!Q895," ",SP_SUL!R895))</f>
        <v>*</v>
      </c>
      <c r="S895" s="143" t="str">
        <f>IF(SP_SUL!V895="","*",SP_SUL!V895)</f>
        <v>*</v>
      </c>
      <c r="T895" s="143" t="str">
        <f>IF(SP_SUL!W895="","*",SP_SUL!W895)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IF(SP_SUL!Y896="","*",SP_SUL!Y896)</f>
        <v>*</v>
      </c>
      <c r="B896" s="144" t="str">
        <f>IF(SP_SUL!X896="","*",SP_SUL!X896)</f>
        <v>*</v>
      </c>
      <c r="C896" s="144" t="str">
        <f>IF(SP_SUL!Z896="","*",SP_SUL!Z896)</f>
        <v>*</v>
      </c>
      <c r="D896" s="138" t="str">
        <f>IF(SP_SUL!S896="","*",SP_SUL!S896)</f>
        <v>-</v>
      </c>
      <c r="E896" s="138" t="str">
        <f>IF(SP_SUL!T896="","*",SP_SUL!T896)</f>
        <v>-</v>
      </c>
      <c r="F896" s="143" t="str">
        <f>IF(SP_SUL!B896="","*",SP_SUL!B896)</f>
        <v>*</v>
      </c>
      <c r="G896" s="143" t="str">
        <f>IF(SP_SUL!D896="","*",SP_SUL!D896)</f>
        <v>*</v>
      </c>
      <c r="H896" s="143" t="str">
        <f>IF(SP_SUL!F896="","*",SP_SUL!F896)</f>
        <v>*</v>
      </c>
      <c r="I896" s="143" t="str">
        <f>IF(SP_SUL!H896="","*",SP_SUL!H896)</f>
        <v>*</v>
      </c>
      <c r="J896" s="143" t="str">
        <f>IF(SP_SUL!I896="","*",SP_SUL!I896)</f>
        <v>*</v>
      </c>
      <c r="K896" s="138" t="str">
        <f>IF(SP_SUL!M896="","*",SP_SUL!M896)</f>
        <v>-</v>
      </c>
      <c r="L896" s="138" t="str">
        <f>IF(SP_SUL!N896="","*",SP_SUL!N896)</f>
        <v>-</v>
      </c>
      <c r="M896" s="139" t="str">
        <f>IF(SP_SUL!J896="","*",SP_SUL!J896)</f>
        <v>*</v>
      </c>
      <c r="N896" s="142" t="str">
        <f>IF(SP_SUL!K896="","*",SP_SUL!K896)</f>
        <v>*</v>
      </c>
      <c r="O896" s="142" t="str">
        <f>IF(SP_SUL!L896="","*",SP_SUL!L896)</f>
        <v>*</v>
      </c>
      <c r="P896" s="141" t="str">
        <f>IF(SP_SUL!O896="","*",SP_SUL!O896)</f>
        <v>*</v>
      </c>
      <c r="Q896" s="141" t="str">
        <f>IF(SP_SUL!P896="","*",SP_SUL!P896)</f>
        <v>*</v>
      </c>
      <c r="R896" s="143" t="str">
        <f>IF(SP_SUL!Q896="","*",CONCATENATE(SP_SUL!Q896," ",SP_SUL!R896))</f>
        <v>*</v>
      </c>
      <c r="S896" s="143" t="str">
        <f>IF(SP_SUL!V896="","*",SP_SUL!V896)</f>
        <v>*</v>
      </c>
      <c r="T896" s="143" t="str">
        <f>IF(SP_SUL!W896="","*",SP_SUL!W896)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IF(SP_SUL!Y897="","*",SP_SUL!Y897)</f>
        <v>*</v>
      </c>
      <c r="B897" s="144" t="str">
        <f>IF(SP_SUL!X897="","*",SP_SUL!X897)</f>
        <v>*</v>
      </c>
      <c r="C897" s="144" t="str">
        <f>IF(SP_SUL!Z897="","*",SP_SUL!Z897)</f>
        <v>*</v>
      </c>
      <c r="D897" s="138" t="str">
        <f>IF(SP_SUL!S897="","*",SP_SUL!S897)</f>
        <v>-</v>
      </c>
      <c r="E897" s="138" t="str">
        <f>IF(SP_SUL!T897="","*",SP_SUL!T897)</f>
        <v>-</v>
      </c>
      <c r="F897" s="143" t="str">
        <f>IF(SP_SUL!B897="","*",SP_SUL!B897)</f>
        <v>*</v>
      </c>
      <c r="G897" s="143" t="str">
        <f>IF(SP_SUL!D897="","*",SP_SUL!D897)</f>
        <v>*</v>
      </c>
      <c r="H897" s="143" t="str">
        <f>IF(SP_SUL!F897="","*",SP_SUL!F897)</f>
        <v>*</v>
      </c>
      <c r="I897" s="143" t="str">
        <f>IF(SP_SUL!H897="","*",SP_SUL!H897)</f>
        <v>*</v>
      </c>
      <c r="J897" s="143" t="str">
        <f>IF(SP_SUL!I897="","*",SP_SUL!I897)</f>
        <v>*</v>
      </c>
      <c r="K897" s="138" t="str">
        <f>IF(SP_SUL!M897="","*",SP_SUL!M897)</f>
        <v>-</v>
      </c>
      <c r="L897" s="138" t="str">
        <f>IF(SP_SUL!N897="","*",SP_SUL!N897)</f>
        <v>-</v>
      </c>
      <c r="M897" s="139" t="str">
        <f>IF(SP_SUL!J897="","*",SP_SUL!J897)</f>
        <v>*</v>
      </c>
      <c r="N897" s="142" t="str">
        <f>IF(SP_SUL!K897="","*",SP_SUL!K897)</f>
        <v>*</v>
      </c>
      <c r="O897" s="142" t="str">
        <f>IF(SP_SUL!L897="","*",SP_SUL!L897)</f>
        <v>*</v>
      </c>
      <c r="P897" s="141" t="str">
        <f>IF(SP_SUL!O897="","*",SP_SUL!O897)</f>
        <v>*</v>
      </c>
      <c r="Q897" s="141" t="str">
        <f>IF(SP_SUL!P897="","*",SP_SUL!P897)</f>
        <v>*</v>
      </c>
      <c r="R897" s="143" t="str">
        <f>IF(SP_SUL!Q897="","*",CONCATENATE(SP_SUL!Q897," ",SP_SUL!R897))</f>
        <v>*</v>
      </c>
      <c r="S897" s="143" t="str">
        <f>IF(SP_SUL!V897="","*",SP_SUL!V897)</f>
        <v>*</v>
      </c>
      <c r="T897" s="143" t="str">
        <f>IF(SP_SUL!W897="","*",SP_SUL!W897)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IF(SP_SUL!Y898="","*",SP_SUL!Y898)</f>
        <v>*</v>
      </c>
      <c r="B898" s="144" t="str">
        <f>IF(SP_SUL!X898="","*",SP_SUL!X898)</f>
        <v>*</v>
      </c>
      <c r="C898" s="144" t="str">
        <f>IF(SP_SUL!Z898="","*",SP_SUL!Z898)</f>
        <v>*</v>
      </c>
      <c r="D898" s="138" t="str">
        <f>IF(SP_SUL!S898="","*",SP_SUL!S898)</f>
        <v>-</v>
      </c>
      <c r="E898" s="138" t="str">
        <f>IF(SP_SUL!T898="","*",SP_SUL!T898)</f>
        <v>-</v>
      </c>
      <c r="F898" s="143" t="str">
        <f>IF(SP_SUL!B898="","*",SP_SUL!B898)</f>
        <v>*</v>
      </c>
      <c r="G898" s="143" t="str">
        <f>IF(SP_SUL!D898="","*",SP_SUL!D898)</f>
        <v>*</v>
      </c>
      <c r="H898" s="143" t="str">
        <f>IF(SP_SUL!F898="","*",SP_SUL!F898)</f>
        <v>*</v>
      </c>
      <c r="I898" s="143" t="str">
        <f>IF(SP_SUL!H898="","*",SP_SUL!H898)</f>
        <v>*</v>
      </c>
      <c r="J898" s="143" t="str">
        <f>IF(SP_SUL!I898="","*",SP_SUL!I898)</f>
        <v>*</v>
      </c>
      <c r="K898" s="138" t="str">
        <f>IF(SP_SUL!M898="","*",SP_SUL!M898)</f>
        <v>-</v>
      </c>
      <c r="L898" s="138" t="str">
        <f>IF(SP_SUL!N898="","*",SP_SUL!N898)</f>
        <v>-</v>
      </c>
      <c r="M898" s="139" t="str">
        <f>IF(SP_SUL!J898="","*",SP_SUL!J898)</f>
        <v>*</v>
      </c>
      <c r="N898" s="142" t="str">
        <f>IF(SP_SUL!K898="","*",SP_SUL!K898)</f>
        <v>*</v>
      </c>
      <c r="O898" s="142" t="str">
        <f>IF(SP_SUL!L898="","*",SP_SUL!L898)</f>
        <v>*</v>
      </c>
      <c r="P898" s="141" t="str">
        <f>IF(SP_SUL!O898="","*",SP_SUL!O898)</f>
        <v>*</v>
      </c>
      <c r="Q898" s="141" t="str">
        <f>IF(SP_SUL!P898="","*",SP_SUL!P898)</f>
        <v>*</v>
      </c>
      <c r="R898" s="143" t="str">
        <f>IF(SP_SUL!Q898="","*",CONCATENATE(SP_SUL!Q898," ",SP_SUL!R898))</f>
        <v>*</v>
      </c>
      <c r="S898" s="143" t="str">
        <f>IF(SP_SUL!V898="","*",SP_SUL!V898)</f>
        <v>*</v>
      </c>
      <c r="T898" s="143" t="str">
        <f>IF(SP_SUL!W898="","*",SP_SUL!W898)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IF(SP_SUL!Y899="","*",SP_SUL!Y899)</f>
        <v>*</v>
      </c>
      <c r="B899" s="144" t="str">
        <f>IF(SP_SUL!X899="","*",SP_SUL!X899)</f>
        <v>*</v>
      </c>
      <c r="C899" s="144" t="str">
        <f>IF(SP_SUL!Z899="","*",SP_SUL!Z899)</f>
        <v>*</v>
      </c>
      <c r="D899" s="138" t="str">
        <f>IF(SP_SUL!S899="","*",SP_SUL!S899)</f>
        <v>-</v>
      </c>
      <c r="E899" s="138" t="str">
        <f>IF(SP_SUL!T899="","*",SP_SUL!T899)</f>
        <v>-</v>
      </c>
      <c r="F899" s="143" t="str">
        <f>IF(SP_SUL!B899="","*",SP_SUL!B899)</f>
        <v>*</v>
      </c>
      <c r="G899" s="143" t="str">
        <f>IF(SP_SUL!D899="","*",SP_SUL!D899)</f>
        <v>*</v>
      </c>
      <c r="H899" s="143" t="str">
        <f>IF(SP_SUL!F899="","*",SP_SUL!F899)</f>
        <v>*</v>
      </c>
      <c r="I899" s="143" t="str">
        <f>IF(SP_SUL!H899="","*",SP_SUL!H899)</f>
        <v>*</v>
      </c>
      <c r="J899" s="143" t="str">
        <f>IF(SP_SUL!I899="","*",SP_SUL!I899)</f>
        <v>*</v>
      </c>
      <c r="K899" s="138" t="str">
        <f>IF(SP_SUL!M899="","*",SP_SUL!M899)</f>
        <v>-</v>
      </c>
      <c r="L899" s="138" t="str">
        <f>IF(SP_SUL!N899="","*",SP_SUL!N899)</f>
        <v>-</v>
      </c>
      <c r="M899" s="139" t="str">
        <f>IF(SP_SUL!J899="","*",SP_SUL!J899)</f>
        <v>*</v>
      </c>
      <c r="N899" s="142" t="str">
        <f>IF(SP_SUL!K899="","*",SP_SUL!K899)</f>
        <v>*</v>
      </c>
      <c r="O899" s="142" t="str">
        <f>IF(SP_SUL!L899="","*",SP_SUL!L899)</f>
        <v>*</v>
      </c>
      <c r="P899" s="141" t="str">
        <f>IF(SP_SUL!O899="","*",SP_SUL!O899)</f>
        <v>*</v>
      </c>
      <c r="Q899" s="141" t="str">
        <f>IF(SP_SUL!P899="","*",SP_SUL!P899)</f>
        <v>*</v>
      </c>
      <c r="R899" s="143" t="str">
        <f>IF(SP_SUL!Q899="","*",CONCATENATE(SP_SUL!Q899," ",SP_SUL!R899))</f>
        <v>*</v>
      </c>
      <c r="S899" s="143" t="str">
        <f>IF(SP_SUL!V899="","*",SP_SUL!V899)</f>
        <v>*</v>
      </c>
      <c r="T899" s="143" t="str">
        <f>IF(SP_SUL!W899="","*",SP_SUL!W899)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IF(SP_SUL!Y900="","*",SP_SUL!Y900)</f>
        <v>*</v>
      </c>
      <c r="B900" s="144" t="str">
        <f>IF(SP_SUL!X900="","*",SP_SUL!X900)</f>
        <v>*</v>
      </c>
      <c r="C900" s="144" t="str">
        <f>IF(SP_SUL!Z900="","*",SP_SUL!Z900)</f>
        <v>*</v>
      </c>
      <c r="D900" s="138" t="str">
        <f>IF(SP_SUL!S900="","*",SP_SUL!S900)</f>
        <v>-</v>
      </c>
      <c r="E900" s="138" t="str">
        <f>IF(SP_SUL!T900="","*",SP_SUL!T900)</f>
        <v>-</v>
      </c>
      <c r="F900" s="143" t="str">
        <f>IF(SP_SUL!B900="","*",SP_SUL!B900)</f>
        <v>*</v>
      </c>
      <c r="G900" s="143" t="str">
        <f>IF(SP_SUL!D900="","*",SP_SUL!D900)</f>
        <v>*</v>
      </c>
      <c r="H900" s="143" t="str">
        <f>IF(SP_SUL!F900="","*",SP_SUL!F900)</f>
        <v>*</v>
      </c>
      <c r="I900" s="143" t="str">
        <f>IF(SP_SUL!H900="","*",SP_SUL!H900)</f>
        <v>*</v>
      </c>
      <c r="J900" s="143" t="str">
        <f>IF(SP_SUL!I900="","*",SP_SUL!I900)</f>
        <v>*</v>
      </c>
      <c r="K900" s="138" t="str">
        <f>IF(SP_SUL!M900="","*",SP_SUL!M900)</f>
        <v>-</v>
      </c>
      <c r="L900" s="138" t="str">
        <f>IF(SP_SUL!N900="","*",SP_SUL!N900)</f>
        <v>-</v>
      </c>
      <c r="M900" s="139" t="str">
        <f>IF(SP_SUL!J900="","*",SP_SUL!J900)</f>
        <v>*</v>
      </c>
      <c r="N900" s="142" t="str">
        <f>IF(SP_SUL!K900="","*",SP_SUL!K900)</f>
        <v>*</v>
      </c>
      <c r="O900" s="142" t="str">
        <f>IF(SP_SUL!L900="","*",SP_SUL!L900)</f>
        <v>*</v>
      </c>
      <c r="P900" s="141" t="str">
        <f>IF(SP_SUL!O900="","*",SP_SUL!O900)</f>
        <v>*</v>
      </c>
      <c r="Q900" s="141" t="str">
        <f>IF(SP_SUL!P900="","*",SP_SUL!P900)</f>
        <v>*</v>
      </c>
      <c r="R900" s="143" t="str">
        <f>IF(SP_SUL!Q900="","*",CONCATENATE(SP_SUL!Q900," ",SP_SUL!R900))</f>
        <v>*</v>
      </c>
      <c r="S900" s="143" t="str">
        <f>IF(SP_SUL!V900="","*",SP_SUL!V900)</f>
        <v>*</v>
      </c>
      <c r="T900" s="143" t="str">
        <f>IF(SP_SUL!W900="","*",SP_SUL!W900)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IF(SP_SUL!Y901="","*",SP_SUL!Y901)</f>
        <v>*</v>
      </c>
      <c r="B901" s="144" t="str">
        <f>IF(SP_SUL!X901="","*",SP_SUL!X901)</f>
        <v>*</v>
      </c>
      <c r="C901" s="144" t="str">
        <f>IF(SP_SUL!Z901="","*",SP_SUL!Z901)</f>
        <v>*</v>
      </c>
      <c r="D901" s="138" t="str">
        <f>IF(SP_SUL!S901="","*",SP_SUL!S901)</f>
        <v>-</v>
      </c>
      <c r="E901" s="138" t="str">
        <f>IF(SP_SUL!T901="","*",SP_SUL!T901)</f>
        <v>-</v>
      </c>
      <c r="F901" s="143" t="str">
        <f>IF(SP_SUL!B901="","*",SP_SUL!B901)</f>
        <v>*</v>
      </c>
      <c r="G901" s="143" t="str">
        <f>IF(SP_SUL!D901="","*",SP_SUL!D901)</f>
        <v>*</v>
      </c>
      <c r="H901" s="143" t="str">
        <f>IF(SP_SUL!F901="","*",SP_SUL!F901)</f>
        <v>*</v>
      </c>
      <c r="I901" s="143" t="str">
        <f>IF(SP_SUL!H901="","*",SP_SUL!H901)</f>
        <v>*</v>
      </c>
      <c r="J901" s="143" t="str">
        <f>IF(SP_SUL!I901="","*",SP_SUL!I901)</f>
        <v>*</v>
      </c>
      <c r="K901" s="138" t="str">
        <f>IF(SP_SUL!M901="","*",SP_SUL!M901)</f>
        <v>-</v>
      </c>
      <c r="L901" s="138" t="str">
        <f>IF(SP_SUL!N901="","*",SP_SUL!N901)</f>
        <v>-</v>
      </c>
      <c r="M901" s="139" t="str">
        <f>IF(SP_SUL!J901="","*",SP_SUL!J901)</f>
        <v>*</v>
      </c>
      <c r="N901" s="142" t="str">
        <f>IF(SP_SUL!K901="","*",SP_SUL!K901)</f>
        <v>*</v>
      </c>
      <c r="O901" s="142" t="str">
        <f>IF(SP_SUL!L901="","*",SP_SUL!L901)</f>
        <v>*</v>
      </c>
      <c r="P901" s="141" t="str">
        <f>IF(SP_SUL!O901="","*",SP_SUL!O901)</f>
        <v>*</v>
      </c>
      <c r="Q901" s="141" t="str">
        <f>IF(SP_SUL!P901="","*",SP_SUL!P901)</f>
        <v>*</v>
      </c>
      <c r="R901" s="143" t="str">
        <f>IF(SP_SUL!Q901="","*",CONCATENATE(SP_SUL!Q901," ",SP_SUL!R901))</f>
        <v>*</v>
      </c>
      <c r="S901" s="143" t="str">
        <f>IF(SP_SUL!V901="","*",SP_SUL!V901)</f>
        <v>*</v>
      </c>
      <c r="T901" s="143" t="str">
        <f>IF(SP_SUL!W901="","*",SP_SUL!W901)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IF(SP_SUL!Y902="","*",SP_SUL!Y902)</f>
        <v>*</v>
      </c>
      <c r="B902" s="144" t="str">
        <f>IF(SP_SUL!X902="","*",SP_SUL!X902)</f>
        <v>*</v>
      </c>
      <c r="C902" s="144" t="str">
        <f>IF(SP_SUL!Z902="","*",SP_SUL!Z902)</f>
        <v>*</v>
      </c>
      <c r="D902" s="138" t="str">
        <f>IF(SP_SUL!S902="","*",SP_SUL!S902)</f>
        <v>-</v>
      </c>
      <c r="E902" s="138" t="str">
        <f>IF(SP_SUL!T902="","*",SP_SUL!T902)</f>
        <v>-</v>
      </c>
      <c r="F902" s="143" t="str">
        <f>IF(SP_SUL!B902="","*",SP_SUL!B902)</f>
        <v>*</v>
      </c>
      <c r="G902" s="143" t="str">
        <f>IF(SP_SUL!D902="","*",SP_SUL!D902)</f>
        <v>*</v>
      </c>
      <c r="H902" s="143" t="str">
        <f>IF(SP_SUL!F902="","*",SP_SUL!F902)</f>
        <v>*</v>
      </c>
      <c r="I902" s="143" t="str">
        <f>IF(SP_SUL!H902="","*",SP_SUL!H902)</f>
        <v>*</v>
      </c>
      <c r="J902" s="143" t="str">
        <f>IF(SP_SUL!I902="","*",SP_SUL!I902)</f>
        <v>*</v>
      </c>
      <c r="K902" s="138" t="str">
        <f>IF(SP_SUL!M902="","*",SP_SUL!M902)</f>
        <v>-</v>
      </c>
      <c r="L902" s="138" t="str">
        <f>IF(SP_SUL!N902="","*",SP_SUL!N902)</f>
        <v>-</v>
      </c>
      <c r="M902" s="139" t="str">
        <f>IF(SP_SUL!J902="","*",SP_SUL!J902)</f>
        <v>*</v>
      </c>
      <c r="N902" s="142" t="str">
        <f>IF(SP_SUL!K902="","*",SP_SUL!K902)</f>
        <v>*</v>
      </c>
      <c r="O902" s="142" t="str">
        <f>IF(SP_SUL!L902="","*",SP_SUL!L902)</f>
        <v>*</v>
      </c>
      <c r="P902" s="141" t="str">
        <f>IF(SP_SUL!O902="","*",SP_SUL!O902)</f>
        <v>*</v>
      </c>
      <c r="Q902" s="141" t="str">
        <f>IF(SP_SUL!P902="","*",SP_SUL!P902)</f>
        <v>*</v>
      </c>
      <c r="R902" s="143" t="str">
        <f>IF(SP_SUL!Q902="","*",CONCATENATE(SP_SUL!Q902," ",SP_SUL!R902))</f>
        <v>*</v>
      </c>
      <c r="S902" s="143" t="str">
        <f>IF(SP_SUL!V902="","*",SP_SUL!V902)</f>
        <v>*</v>
      </c>
      <c r="T902" s="143" t="str">
        <f>IF(SP_SUL!W902="","*",SP_SUL!W902)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IF(SP_SUL!Y903="","*",SP_SUL!Y903)</f>
        <v>*</v>
      </c>
      <c r="B903" s="144" t="str">
        <f>IF(SP_SUL!X903="","*",SP_SUL!X903)</f>
        <v>*</v>
      </c>
      <c r="C903" s="144" t="str">
        <f>IF(SP_SUL!Z903="","*",SP_SUL!Z903)</f>
        <v>*</v>
      </c>
      <c r="D903" s="138" t="str">
        <f>IF(SP_SUL!S903="","*",SP_SUL!S903)</f>
        <v>-</v>
      </c>
      <c r="E903" s="138" t="str">
        <f>IF(SP_SUL!T903="","*",SP_SUL!T903)</f>
        <v>-</v>
      </c>
      <c r="F903" s="143" t="str">
        <f>IF(SP_SUL!B903="","*",SP_SUL!B903)</f>
        <v>*</v>
      </c>
      <c r="G903" s="143" t="str">
        <f>IF(SP_SUL!D903="","*",SP_SUL!D903)</f>
        <v>*</v>
      </c>
      <c r="H903" s="143" t="str">
        <f>IF(SP_SUL!F903="","*",SP_SUL!F903)</f>
        <v>*</v>
      </c>
      <c r="I903" s="143" t="str">
        <f>IF(SP_SUL!H903="","*",SP_SUL!H903)</f>
        <v>*</v>
      </c>
      <c r="J903" s="143" t="str">
        <f>IF(SP_SUL!I903="","*",SP_SUL!I903)</f>
        <v>*</v>
      </c>
      <c r="K903" s="138" t="str">
        <f>IF(SP_SUL!M903="","*",SP_SUL!M903)</f>
        <v>-</v>
      </c>
      <c r="L903" s="138" t="str">
        <f>IF(SP_SUL!N903="","*",SP_SUL!N903)</f>
        <v>-</v>
      </c>
      <c r="M903" s="139" t="str">
        <f>IF(SP_SUL!J903="","*",SP_SUL!J903)</f>
        <v>*</v>
      </c>
      <c r="N903" s="142" t="str">
        <f>IF(SP_SUL!K903="","*",SP_SUL!K903)</f>
        <v>*</v>
      </c>
      <c r="O903" s="142" t="str">
        <f>IF(SP_SUL!L903="","*",SP_SUL!L903)</f>
        <v>*</v>
      </c>
      <c r="P903" s="141" t="str">
        <f>IF(SP_SUL!O903="","*",SP_SUL!O903)</f>
        <v>*</v>
      </c>
      <c r="Q903" s="141" t="str">
        <f>IF(SP_SUL!P903="","*",SP_SUL!P903)</f>
        <v>*</v>
      </c>
      <c r="R903" s="143" t="str">
        <f>IF(SP_SUL!Q903="","*",CONCATENATE(SP_SUL!Q903," ",SP_SUL!R903))</f>
        <v>*</v>
      </c>
      <c r="S903" s="143" t="str">
        <f>IF(SP_SUL!V903="","*",SP_SUL!V903)</f>
        <v>*</v>
      </c>
      <c r="T903" s="143" t="str">
        <f>IF(SP_SUL!W903="","*",SP_SUL!W903)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IF(SP_SUL!Y904="","*",SP_SUL!Y904)</f>
        <v>*</v>
      </c>
      <c r="B904" s="144" t="str">
        <f>IF(SP_SUL!X904="","*",SP_SUL!X904)</f>
        <v>*</v>
      </c>
      <c r="C904" s="144" t="str">
        <f>IF(SP_SUL!Z904="","*",SP_SUL!Z904)</f>
        <v>*</v>
      </c>
      <c r="D904" s="138" t="str">
        <f>IF(SP_SUL!S904="","*",SP_SUL!S904)</f>
        <v>-</v>
      </c>
      <c r="E904" s="138" t="str">
        <f>IF(SP_SUL!T904="","*",SP_SUL!T904)</f>
        <v>-</v>
      </c>
      <c r="F904" s="143" t="str">
        <f>IF(SP_SUL!B904="","*",SP_SUL!B904)</f>
        <v>*</v>
      </c>
      <c r="G904" s="143" t="str">
        <f>IF(SP_SUL!D904="","*",SP_SUL!D904)</f>
        <v>*</v>
      </c>
      <c r="H904" s="143" t="str">
        <f>IF(SP_SUL!F904="","*",SP_SUL!F904)</f>
        <v>*</v>
      </c>
      <c r="I904" s="143" t="str">
        <f>IF(SP_SUL!H904="","*",SP_SUL!H904)</f>
        <v>*</v>
      </c>
      <c r="J904" s="143" t="str">
        <f>IF(SP_SUL!I904="","*",SP_SUL!I904)</f>
        <v>*</v>
      </c>
      <c r="K904" s="138" t="str">
        <f>IF(SP_SUL!M904="","*",SP_SUL!M904)</f>
        <v>-</v>
      </c>
      <c r="L904" s="138" t="str">
        <f>IF(SP_SUL!N904="","*",SP_SUL!N904)</f>
        <v>-</v>
      </c>
      <c r="M904" s="139" t="str">
        <f>IF(SP_SUL!J904="","*",SP_SUL!J904)</f>
        <v>*</v>
      </c>
      <c r="N904" s="142" t="str">
        <f>IF(SP_SUL!K904="","*",SP_SUL!K904)</f>
        <v>*</v>
      </c>
      <c r="O904" s="142" t="str">
        <f>IF(SP_SUL!L904="","*",SP_SUL!L904)</f>
        <v>*</v>
      </c>
      <c r="P904" s="141" t="str">
        <f>IF(SP_SUL!O904="","*",SP_SUL!O904)</f>
        <v>*</v>
      </c>
      <c r="Q904" s="141" t="str">
        <f>IF(SP_SUL!P904="","*",SP_SUL!P904)</f>
        <v>*</v>
      </c>
      <c r="R904" s="143" t="str">
        <f>IF(SP_SUL!Q904="","*",CONCATENATE(SP_SUL!Q904," ",SP_SUL!R904))</f>
        <v>*</v>
      </c>
      <c r="S904" s="143" t="str">
        <f>IF(SP_SUL!V904="","*",SP_SUL!V904)</f>
        <v>*</v>
      </c>
      <c r="T904" s="143" t="str">
        <f>IF(SP_SUL!W904="","*",SP_SUL!W904)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IF(SP_SUL!Y905="","*",SP_SUL!Y905)</f>
        <v>*</v>
      </c>
      <c r="B905" s="144" t="str">
        <f>IF(SP_SUL!X905="","*",SP_SUL!X905)</f>
        <v>*</v>
      </c>
      <c r="C905" s="144" t="str">
        <f>IF(SP_SUL!Z905="","*",SP_SUL!Z905)</f>
        <v>*</v>
      </c>
      <c r="D905" s="138" t="str">
        <f>IF(SP_SUL!S905="","*",SP_SUL!S905)</f>
        <v>-</v>
      </c>
      <c r="E905" s="138" t="str">
        <f>IF(SP_SUL!T905="","*",SP_SUL!T905)</f>
        <v>-</v>
      </c>
      <c r="F905" s="143" t="str">
        <f>IF(SP_SUL!B905="","*",SP_SUL!B905)</f>
        <v>*</v>
      </c>
      <c r="G905" s="143" t="str">
        <f>IF(SP_SUL!D905="","*",SP_SUL!D905)</f>
        <v>*</v>
      </c>
      <c r="H905" s="143" t="str">
        <f>IF(SP_SUL!F905="","*",SP_SUL!F905)</f>
        <v>*</v>
      </c>
      <c r="I905" s="143" t="str">
        <f>IF(SP_SUL!H905="","*",SP_SUL!H905)</f>
        <v>*</v>
      </c>
      <c r="J905" s="143" t="str">
        <f>IF(SP_SUL!I905="","*",SP_SUL!I905)</f>
        <v>*</v>
      </c>
      <c r="K905" s="138" t="str">
        <f>IF(SP_SUL!M905="","*",SP_SUL!M905)</f>
        <v>-</v>
      </c>
      <c r="L905" s="138" t="str">
        <f>IF(SP_SUL!N905="","*",SP_SUL!N905)</f>
        <v>-</v>
      </c>
      <c r="M905" s="139" t="str">
        <f>IF(SP_SUL!J905="","*",SP_SUL!J905)</f>
        <v>*</v>
      </c>
      <c r="N905" s="142" t="str">
        <f>IF(SP_SUL!K905="","*",SP_SUL!K905)</f>
        <v>*</v>
      </c>
      <c r="O905" s="142" t="str">
        <f>IF(SP_SUL!L905="","*",SP_SUL!L905)</f>
        <v>*</v>
      </c>
      <c r="P905" s="141" t="str">
        <f>IF(SP_SUL!O905="","*",SP_SUL!O905)</f>
        <v>*</v>
      </c>
      <c r="Q905" s="141" t="str">
        <f>IF(SP_SUL!P905="","*",SP_SUL!P905)</f>
        <v>*</v>
      </c>
      <c r="R905" s="143" t="str">
        <f>IF(SP_SUL!Q905="","*",CONCATENATE(SP_SUL!Q905," ",SP_SUL!R905))</f>
        <v>*</v>
      </c>
      <c r="S905" s="143" t="str">
        <f>IF(SP_SUL!V905="","*",SP_SUL!V905)</f>
        <v>*</v>
      </c>
      <c r="T905" s="143" t="str">
        <f>IF(SP_SUL!W905="","*",SP_SUL!W905)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IF(SP_SUL!Y906="","*",SP_SUL!Y906)</f>
        <v>*</v>
      </c>
      <c r="B906" s="144" t="str">
        <f>IF(SP_SUL!X906="","*",SP_SUL!X906)</f>
        <v>*</v>
      </c>
      <c r="C906" s="144" t="str">
        <f>IF(SP_SUL!Z906="","*",SP_SUL!Z906)</f>
        <v>*</v>
      </c>
      <c r="D906" s="138" t="str">
        <f>IF(SP_SUL!S906="","*",SP_SUL!S906)</f>
        <v>-</v>
      </c>
      <c r="E906" s="138" t="str">
        <f>IF(SP_SUL!T906="","*",SP_SUL!T906)</f>
        <v>-</v>
      </c>
      <c r="F906" s="143" t="str">
        <f>IF(SP_SUL!B906="","*",SP_SUL!B906)</f>
        <v>*</v>
      </c>
      <c r="G906" s="143" t="str">
        <f>IF(SP_SUL!D906="","*",SP_SUL!D906)</f>
        <v>*</v>
      </c>
      <c r="H906" s="143" t="str">
        <f>IF(SP_SUL!F906="","*",SP_SUL!F906)</f>
        <v>*</v>
      </c>
      <c r="I906" s="143" t="str">
        <f>IF(SP_SUL!H906="","*",SP_SUL!H906)</f>
        <v>*</v>
      </c>
      <c r="J906" s="143" t="str">
        <f>IF(SP_SUL!I906="","*",SP_SUL!I906)</f>
        <v>*</v>
      </c>
      <c r="K906" s="138" t="str">
        <f>IF(SP_SUL!M906="","*",SP_SUL!M906)</f>
        <v>-</v>
      </c>
      <c r="L906" s="138" t="str">
        <f>IF(SP_SUL!N906="","*",SP_SUL!N906)</f>
        <v>-</v>
      </c>
      <c r="M906" s="139" t="str">
        <f>IF(SP_SUL!J906="","*",SP_SUL!J906)</f>
        <v>*</v>
      </c>
      <c r="N906" s="142" t="str">
        <f>IF(SP_SUL!K906="","*",SP_SUL!K906)</f>
        <v>*</v>
      </c>
      <c r="O906" s="142" t="str">
        <f>IF(SP_SUL!L906="","*",SP_SUL!L906)</f>
        <v>*</v>
      </c>
      <c r="P906" s="141" t="str">
        <f>IF(SP_SUL!O906="","*",SP_SUL!O906)</f>
        <v>*</v>
      </c>
      <c r="Q906" s="141" t="str">
        <f>IF(SP_SUL!P906="","*",SP_SUL!P906)</f>
        <v>*</v>
      </c>
      <c r="R906" s="143" t="str">
        <f>IF(SP_SUL!Q906="","*",CONCATENATE(SP_SUL!Q906," ",SP_SUL!R906))</f>
        <v>*</v>
      </c>
      <c r="S906" s="143" t="str">
        <f>IF(SP_SUL!V906="","*",SP_SUL!V906)</f>
        <v>*</v>
      </c>
      <c r="T906" s="143" t="str">
        <f>IF(SP_SUL!W906="","*",SP_SUL!W906)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IF(SP_SUL!Y907="","*",SP_SUL!Y907)</f>
        <v>*</v>
      </c>
      <c r="B907" s="144" t="str">
        <f>IF(SP_SUL!X907="","*",SP_SUL!X907)</f>
        <v>*</v>
      </c>
      <c r="C907" s="144" t="str">
        <f>IF(SP_SUL!Z907="","*",SP_SUL!Z907)</f>
        <v>*</v>
      </c>
      <c r="D907" s="138" t="str">
        <f>IF(SP_SUL!S907="","*",SP_SUL!S907)</f>
        <v>-</v>
      </c>
      <c r="E907" s="138" t="str">
        <f>IF(SP_SUL!T907="","*",SP_SUL!T907)</f>
        <v>-</v>
      </c>
      <c r="F907" s="143" t="str">
        <f>IF(SP_SUL!B907="","*",SP_SUL!B907)</f>
        <v>*</v>
      </c>
      <c r="G907" s="143" t="str">
        <f>IF(SP_SUL!D907="","*",SP_SUL!D907)</f>
        <v>*</v>
      </c>
      <c r="H907" s="143" t="str">
        <f>IF(SP_SUL!F907="","*",SP_SUL!F907)</f>
        <v>*</v>
      </c>
      <c r="I907" s="143" t="str">
        <f>IF(SP_SUL!H907="","*",SP_SUL!H907)</f>
        <v>*</v>
      </c>
      <c r="J907" s="143" t="str">
        <f>IF(SP_SUL!I907="","*",SP_SUL!I907)</f>
        <v>*</v>
      </c>
      <c r="K907" s="138" t="str">
        <f>IF(SP_SUL!M907="","*",SP_SUL!M907)</f>
        <v>-</v>
      </c>
      <c r="L907" s="138" t="str">
        <f>IF(SP_SUL!N907="","*",SP_SUL!N907)</f>
        <v>-</v>
      </c>
      <c r="M907" s="139" t="str">
        <f>IF(SP_SUL!J907="","*",SP_SUL!J907)</f>
        <v>*</v>
      </c>
      <c r="N907" s="142" t="str">
        <f>IF(SP_SUL!K907="","*",SP_SUL!K907)</f>
        <v>*</v>
      </c>
      <c r="O907" s="142" t="str">
        <f>IF(SP_SUL!L907="","*",SP_SUL!L907)</f>
        <v>*</v>
      </c>
      <c r="P907" s="141" t="str">
        <f>IF(SP_SUL!O907="","*",SP_SUL!O907)</f>
        <v>*</v>
      </c>
      <c r="Q907" s="141" t="str">
        <f>IF(SP_SUL!P907="","*",SP_SUL!P907)</f>
        <v>*</v>
      </c>
      <c r="R907" s="143" t="str">
        <f>IF(SP_SUL!Q907="","*",CONCATENATE(SP_SUL!Q907," ",SP_SUL!R907))</f>
        <v>*</v>
      </c>
      <c r="S907" s="143" t="str">
        <f>IF(SP_SUL!V907="","*",SP_SUL!V907)</f>
        <v>*</v>
      </c>
      <c r="T907" s="143" t="str">
        <f>IF(SP_SUL!W907="","*",SP_SUL!W907)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IF(SP_SUL!Y908="","*",SP_SUL!Y908)</f>
        <v>*</v>
      </c>
      <c r="B908" s="144" t="str">
        <f>IF(SP_SUL!X908="","*",SP_SUL!X908)</f>
        <v>*</v>
      </c>
      <c r="C908" s="144" t="str">
        <f>IF(SP_SUL!Z908="","*",SP_SUL!Z908)</f>
        <v>*</v>
      </c>
      <c r="D908" s="138" t="str">
        <f>IF(SP_SUL!S908="","*",SP_SUL!S908)</f>
        <v>-</v>
      </c>
      <c r="E908" s="138" t="str">
        <f>IF(SP_SUL!T908="","*",SP_SUL!T908)</f>
        <v>-</v>
      </c>
      <c r="F908" s="143" t="str">
        <f>IF(SP_SUL!B908="","*",SP_SUL!B908)</f>
        <v>*</v>
      </c>
      <c r="G908" s="143" t="str">
        <f>IF(SP_SUL!D908="","*",SP_SUL!D908)</f>
        <v>*</v>
      </c>
      <c r="H908" s="143" t="str">
        <f>IF(SP_SUL!F908="","*",SP_SUL!F908)</f>
        <v>*</v>
      </c>
      <c r="I908" s="143" t="str">
        <f>IF(SP_SUL!H908="","*",SP_SUL!H908)</f>
        <v>*</v>
      </c>
      <c r="J908" s="143" t="str">
        <f>IF(SP_SUL!I908="","*",SP_SUL!I908)</f>
        <v>*</v>
      </c>
      <c r="K908" s="138" t="str">
        <f>IF(SP_SUL!M908="","*",SP_SUL!M908)</f>
        <v>-</v>
      </c>
      <c r="L908" s="138" t="str">
        <f>IF(SP_SUL!N908="","*",SP_SUL!N908)</f>
        <v>-</v>
      </c>
      <c r="M908" s="139" t="str">
        <f>IF(SP_SUL!J908="","*",SP_SUL!J908)</f>
        <v>*</v>
      </c>
      <c r="N908" s="142" t="str">
        <f>IF(SP_SUL!K908="","*",SP_SUL!K908)</f>
        <v>*</v>
      </c>
      <c r="O908" s="142" t="str">
        <f>IF(SP_SUL!L908="","*",SP_SUL!L908)</f>
        <v>*</v>
      </c>
      <c r="P908" s="141" t="str">
        <f>IF(SP_SUL!O908="","*",SP_SUL!O908)</f>
        <v>*</v>
      </c>
      <c r="Q908" s="141" t="str">
        <f>IF(SP_SUL!P908="","*",SP_SUL!P908)</f>
        <v>*</v>
      </c>
      <c r="R908" s="143" t="str">
        <f>IF(SP_SUL!Q908="","*",CONCATENATE(SP_SUL!Q908," ",SP_SUL!R908))</f>
        <v>*</v>
      </c>
      <c r="S908" s="143" t="str">
        <f>IF(SP_SUL!V908="","*",SP_SUL!V908)</f>
        <v>*</v>
      </c>
      <c r="T908" s="143" t="str">
        <f>IF(SP_SUL!W908="","*",SP_SUL!W908)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IF(SP_SUL!Y909="","*",SP_SUL!Y909)</f>
        <v>*</v>
      </c>
      <c r="B909" s="144" t="str">
        <f>IF(SP_SUL!X909="","*",SP_SUL!X909)</f>
        <v>*</v>
      </c>
      <c r="C909" s="144" t="str">
        <f>IF(SP_SUL!Z909="","*",SP_SUL!Z909)</f>
        <v>*</v>
      </c>
      <c r="D909" s="138" t="str">
        <f>IF(SP_SUL!S909="","*",SP_SUL!S909)</f>
        <v>-</v>
      </c>
      <c r="E909" s="138" t="str">
        <f>IF(SP_SUL!T909="","*",SP_SUL!T909)</f>
        <v>-</v>
      </c>
      <c r="F909" s="143" t="str">
        <f>IF(SP_SUL!B909="","*",SP_SUL!B909)</f>
        <v>*</v>
      </c>
      <c r="G909" s="143" t="str">
        <f>IF(SP_SUL!D909="","*",SP_SUL!D909)</f>
        <v>*</v>
      </c>
      <c r="H909" s="143" t="str">
        <f>IF(SP_SUL!F909="","*",SP_SUL!F909)</f>
        <v>*</v>
      </c>
      <c r="I909" s="143" t="str">
        <f>IF(SP_SUL!H909="","*",SP_SUL!H909)</f>
        <v>*</v>
      </c>
      <c r="J909" s="143" t="str">
        <f>IF(SP_SUL!I909="","*",SP_SUL!I909)</f>
        <v>*</v>
      </c>
      <c r="K909" s="138" t="str">
        <f>IF(SP_SUL!M909="","*",SP_SUL!M909)</f>
        <v>-</v>
      </c>
      <c r="L909" s="138" t="str">
        <f>IF(SP_SUL!N909="","*",SP_SUL!N909)</f>
        <v>-</v>
      </c>
      <c r="M909" s="139" t="str">
        <f>IF(SP_SUL!J909="","*",SP_SUL!J909)</f>
        <v>*</v>
      </c>
      <c r="N909" s="142" t="str">
        <f>IF(SP_SUL!K909="","*",SP_SUL!K909)</f>
        <v>*</v>
      </c>
      <c r="O909" s="142" t="str">
        <f>IF(SP_SUL!L909="","*",SP_SUL!L909)</f>
        <v>*</v>
      </c>
      <c r="P909" s="141" t="str">
        <f>IF(SP_SUL!O909="","*",SP_SUL!O909)</f>
        <v>*</v>
      </c>
      <c r="Q909" s="141" t="str">
        <f>IF(SP_SUL!P909="","*",SP_SUL!P909)</f>
        <v>*</v>
      </c>
      <c r="R909" s="143" t="str">
        <f>IF(SP_SUL!Q909="","*",CONCATENATE(SP_SUL!Q909," ",SP_SUL!R909))</f>
        <v>*</v>
      </c>
      <c r="S909" s="143" t="str">
        <f>IF(SP_SUL!V909="","*",SP_SUL!V909)</f>
        <v>*</v>
      </c>
      <c r="T909" s="143" t="str">
        <f>IF(SP_SUL!W909="","*",SP_SUL!W909)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IF(SP_SUL!Y910="","*",SP_SUL!Y910)</f>
        <v>*</v>
      </c>
      <c r="B910" s="144" t="str">
        <f>IF(SP_SUL!X910="","*",SP_SUL!X910)</f>
        <v>*</v>
      </c>
      <c r="C910" s="144" t="str">
        <f>IF(SP_SUL!Z910="","*",SP_SUL!Z910)</f>
        <v>*</v>
      </c>
      <c r="D910" s="138" t="str">
        <f>IF(SP_SUL!S910="","*",SP_SUL!S910)</f>
        <v>-</v>
      </c>
      <c r="E910" s="138" t="str">
        <f>IF(SP_SUL!T910="","*",SP_SUL!T910)</f>
        <v>-</v>
      </c>
      <c r="F910" s="143" t="str">
        <f>IF(SP_SUL!B910="","*",SP_SUL!B910)</f>
        <v>*</v>
      </c>
      <c r="G910" s="143" t="str">
        <f>IF(SP_SUL!D910="","*",SP_SUL!D910)</f>
        <v>*</v>
      </c>
      <c r="H910" s="143" t="str">
        <f>IF(SP_SUL!F910="","*",SP_SUL!F910)</f>
        <v>*</v>
      </c>
      <c r="I910" s="143" t="str">
        <f>IF(SP_SUL!H910="","*",SP_SUL!H910)</f>
        <v>*</v>
      </c>
      <c r="J910" s="143" t="str">
        <f>IF(SP_SUL!I910="","*",SP_SUL!I910)</f>
        <v>*</v>
      </c>
      <c r="K910" s="138" t="str">
        <f>IF(SP_SUL!M910="","*",SP_SUL!M910)</f>
        <v>-</v>
      </c>
      <c r="L910" s="138" t="str">
        <f>IF(SP_SUL!N910="","*",SP_SUL!N910)</f>
        <v>-</v>
      </c>
      <c r="M910" s="139" t="str">
        <f>IF(SP_SUL!J910="","*",SP_SUL!J910)</f>
        <v>*</v>
      </c>
      <c r="N910" s="142" t="str">
        <f>IF(SP_SUL!K910="","*",SP_SUL!K910)</f>
        <v>*</v>
      </c>
      <c r="O910" s="142" t="str">
        <f>IF(SP_SUL!L910="","*",SP_SUL!L910)</f>
        <v>*</v>
      </c>
      <c r="P910" s="141" t="str">
        <f>IF(SP_SUL!O910="","*",SP_SUL!O910)</f>
        <v>*</v>
      </c>
      <c r="Q910" s="141" t="str">
        <f>IF(SP_SUL!P910="","*",SP_SUL!P910)</f>
        <v>*</v>
      </c>
      <c r="R910" s="143" t="str">
        <f>IF(SP_SUL!Q910="","*",CONCATENATE(SP_SUL!Q910," ",SP_SUL!R910))</f>
        <v>*</v>
      </c>
      <c r="S910" s="143" t="str">
        <f>IF(SP_SUL!V910="","*",SP_SUL!V910)</f>
        <v>*</v>
      </c>
      <c r="T910" s="143" t="str">
        <f>IF(SP_SUL!W910="","*",SP_SUL!W910)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IF(SP_SUL!Y911="","*",SP_SUL!Y911)</f>
        <v>*</v>
      </c>
      <c r="B911" s="144" t="str">
        <f>IF(SP_SUL!X911="","*",SP_SUL!X911)</f>
        <v>*</v>
      </c>
      <c r="C911" s="144" t="str">
        <f>IF(SP_SUL!Z911="","*",SP_SUL!Z911)</f>
        <v>*</v>
      </c>
      <c r="D911" s="138" t="str">
        <f>IF(SP_SUL!S911="","*",SP_SUL!S911)</f>
        <v>-</v>
      </c>
      <c r="E911" s="138" t="str">
        <f>IF(SP_SUL!T911="","*",SP_SUL!T911)</f>
        <v>-</v>
      </c>
      <c r="F911" s="143" t="str">
        <f>IF(SP_SUL!B911="","*",SP_SUL!B911)</f>
        <v>*</v>
      </c>
      <c r="G911" s="143" t="str">
        <f>IF(SP_SUL!D911="","*",SP_SUL!D911)</f>
        <v>*</v>
      </c>
      <c r="H911" s="143" t="str">
        <f>IF(SP_SUL!F911="","*",SP_SUL!F911)</f>
        <v>*</v>
      </c>
      <c r="I911" s="143" t="str">
        <f>IF(SP_SUL!H911="","*",SP_SUL!H911)</f>
        <v>*</v>
      </c>
      <c r="J911" s="143" t="str">
        <f>IF(SP_SUL!I911="","*",SP_SUL!I911)</f>
        <v>*</v>
      </c>
      <c r="K911" s="138" t="str">
        <f>IF(SP_SUL!M911="","*",SP_SUL!M911)</f>
        <v>-</v>
      </c>
      <c r="L911" s="138" t="str">
        <f>IF(SP_SUL!N911="","*",SP_SUL!N911)</f>
        <v>-</v>
      </c>
      <c r="M911" s="139" t="str">
        <f>IF(SP_SUL!J911="","*",SP_SUL!J911)</f>
        <v>*</v>
      </c>
      <c r="N911" s="142" t="str">
        <f>IF(SP_SUL!K911="","*",SP_SUL!K911)</f>
        <v>*</v>
      </c>
      <c r="O911" s="142" t="str">
        <f>IF(SP_SUL!L911="","*",SP_SUL!L911)</f>
        <v>*</v>
      </c>
      <c r="P911" s="141" t="str">
        <f>IF(SP_SUL!O911="","*",SP_SUL!O911)</f>
        <v>*</v>
      </c>
      <c r="Q911" s="141" t="str">
        <f>IF(SP_SUL!P911="","*",SP_SUL!P911)</f>
        <v>*</v>
      </c>
      <c r="R911" s="143" t="str">
        <f>IF(SP_SUL!Q911="","*",CONCATENATE(SP_SUL!Q911," ",SP_SUL!R911))</f>
        <v>*</v>
      </c>
      <c r="S911" s="143" t="str">
        <f>IF(SP_SUL!V911="","*",SP_SUL!V911)</f>
        <v>*</v>
      </c>
      <c r="T911" s="143" t="str">
        <f>IF(SP_SUL!W911="","*",SP_SUL!W911)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IF(SP_SUL!Y912="","*",SP_SUL!Y912)</f>
        <v>*</v>
      </c>
      <c r="B912" s="144" t="str">
        <f>IF(SP_SUL!X912="","*",SP_SUL!X912)</f>
        <v>*</v>
      </c>
      <c r="C912" s="144" t="str">
        <f>IF(SP_SUL!Z912="","*",SP_SUL!Z912)</f>
        <v>*</v>
      </c>
      <c r="D912" s="138" t="str">
        <f>IF(SP_SUL!S912="","*",SP_SUL!S912)</f>
        <v>-</v>
      </c>
      <c r="E912" s="138" t="str">
        <f>IF(SP_SUL!T912="","*",SP_SUL!T912)</f>
        <v>-</v>
      </c>
      <c r="F912" s="143" t="str">
        <f>IF(SP_SUL!B912="","*",SP_SUL!B912)</f>
        <v>*</v>
      </c>
      <c r="G912" s="143" t="str">
        <f>IF(SP_SUL!D912="","*",SP_SUL!D912)</f>
        <v>*</v>
      </c>
      <c r="H912" s="143" t="str">
        <f>IF(SP_SUL!F912="","*",SP_SUL!F912)</f>
        <v>*</v>
      </c>
      <c r="I912" s="143" t="str">
        <f>IF(SP_SUL!H912="","*",SP_SUL!H912)</f>
        <v>*</v>
      </c>
      <c r="J912" s="143" t="str">
        <f>IF(SP_SUL!I912="","*",SP_SUL!I912)</f>
        <v>*</v>
      </c>
      <c r="K912" s="138" t="str">
        <f>IF(SP_SUL!M912="","*",SP_SUL!M912)</f>
        <v>-</v>
      </c>
      <c r="L912" s="138" t="str">
        <f>IF(SP_SUL!N912="","*",SP_SUL!N912)</f>
        <v>-</v>
      </c>
      <c r="M912" s="139" t="str">
        <f>IF(SP_SUL!J912="","*",SP_SUL!J912)</f>
        <v>*</v>
      </c>
      <c r="N912" s="142" t="str">
        <f>IF(SP_SUL!K912="","*",SP_SUL!K912)</f>
        <v>*</v>
      </c>
      <c r="O912" s="142" t="str">
        <f>IF(SP_SUL!L912="","*",SP_SUL!L912)</f>
        <v>*</v>
      </c>
      <c r="P912" s="141" t="str">
        <f>IF(SP_SUL!O912="","*",SP_SUL!O912)</f>
        <v>*</v>
      </c>
      <c r="Q912" s="141" t="str">
        <f>IF(SP_SUL!P912="","*",SP_SUL!P912)</f>
        <v>*</v>
      </c>
      <c r="R912" s="143" t="str">
        <f>IF(SP_SUL!Q912="","*",CONCATENATE(SP_SUL!Q912," ",SP_SUL!R912))</f>
        <v>*</v>
      </c>
      <c r="S912" s="143" t="str">
        <f>IF(SP_SUL!V912="","*",SP_SUL!V912)</f>
        <v>*</v>
      </c>
      <c r="T912" s="143" t="str">
        <f>IF(SP_SUL!W912="","*",SP_SUL!W912)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IF(SP_SUL!Y913="","*",SP_SUL!Y913)</f>
        <v>*</v>
      </c>
      <c r="B913" s="144" t="str">
        <f>IF(SP_SUL!X913="","*",SP_SUL!X913)</f>
        <v>*</v>
      </c>
      <c r="C913" s="144" t="str">
        <f>IF(SP_SUL!Z913="","*",SP_SUL!Z913)</f>
        <v>*</v>
      </c>
      <c r="D913" s="138" t="str">
        <f>IF(SP_SUL!S913="","*",SP_SUL!S913)</f>
        <v>-</v>
      </c>
      <c r="E913" s="138" t="str">
        <f>IF(SP_SUL!T913="","*",SP_SUL!T913)</f>
        <v>-</v>
      </c>
      <c r="F913" s="143" t="str">
        <f>IF(SP_SUL!B913="","*",SP_SUL!B913)</f>
        <v>*</v>
      </c>
      <c r="G913" s="143" t="str">
        <f>IF(SP_SUL!D913="","*",SP_SUL!D913)</f>
        <v>*</v>
      </c>
      <c r="H913" s="143" t="str">
        <f>IF(SP_SUL!F913="","*",SP_SUL!F913)</f>
        <v>*</v>
      </c>
      <c r="I913" s="143" t="str">
        <f>IF(SP_SUL!H913="","*",SP_SUL!H913)</f>
        <v>*</v>
      </c>
      <c r="J913" s="143" t="str">
        <f>IF(SP_SUL!I913="","*",SP_SUL!I913)</f>
        <v>*</v>
      </c>
      <c r="K913" s="138" t="str">
        <f>IF(SP_SUL!M913="","*",SP_SUL!M913)</f>
        <v>-</v>
      </c>
      <c r="L913" s="138" t="str">
        <f>IF(SP_SUL!N913="","*",SP_SUL!N913)</f>
        <v>-</v>
      </c>
      <c r="M913" s="139" t="str">
        <f>IF(SP_SUL!J913="","*",SP_SUL!J913)</f>
        <v>*</v>
      </c>
      <c r="N913" s="142" t="str">
        <f>IF(SP_SUL!K913="","*",SP_SUL!K913)</f>
        <v>*</v>
      </c>
      <c r="O913" s="142" t="str">
        <f>IF(SP_SUL!L913="","*",SP_SUL!L913)</f>
        <v>*</v>
      </c>
      <c r="P913" s="141" t="str">
        <f>IF(SP_SUL!O913="","*",SP_SUL!O913)</f>
        <v>*</v>
      </c>
      <c r="Q913" s="141" t="str">
        <f>IF(SP_SUL!P913="","*",SP_SUL!P913)</f>
        <v>*</v>
      </c>
      <c r="R913" s="143" t="str">
        <f>IF(SP_SUL!Q913="","*",CONCATENATE(SP_SUL!Q913," ",SP_SUL!R913))</f>
        <v>*</v>
      </c>
      <c r="S913" s="143" t="str">
        <f>IF(SP_SUL!V913="","*",SP_SUL!V913)</f>
        <v>*</v>
      </c>
      <c r="T913" s="143" t="str">
        <f>IF(SP_SUL!W913="","*",SP_SUL!W913)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IF(SP_SUL!Y914="","*",SP_SUL!Y914)</f>
        <v>*</v>
      </c>
      <c r="B914" s="144" t="str">
        <f>IF(SP_SUL!X914="","*",SP_SUL!X914)</f>
        <v>*</v>
      </c>
      <c r="C914" s="144" t="str">
        <f>IF(SP_SUL!Z914="","*",SP_SUL!Z914)</f>
        <v>*</v>
      </c>
      <c r="D914" s="138" t="str">
        <f>IF(SP_SUL!S914="","*",SP_SUL!S914)</f>
        <v>-</v>
      </c>
      <c r="E914" s="138" t="str">
        <f>IF(SP_SUL!T914="","*",SP_SUL!T914)</f>
        <v>-</v>
      </c>
      <c r="F914" s="143" t="str">
        <f>IF(SP_SUL!B914="","*",SP_SUL!B914)</f>
        <v>*</v>
      </c>
      <c r="G914" s="143" t="str">
        <f>IF(SP_SUL!D914="","*",SP_SUL!D914)</f>
        <v>*</v>
      </c>
      <c r="H914" s="143" t="str">
        <f>IF(SP_SUL!F914="","*",SP_SUL!F914)</f>
        <v>*</v>
      </c>
      <c r="I914" s="143" t="str">
        <f>IF(SP_SUL!H914="","*",SP_SUL!H914)</f>
        <v>*</v>
      </c>
      <c r="J914" s="143" t="str">
        <f>IF(SP_SUL!I914="","*",SP_SUL!I914)</f>
        <v>*</v>
      </c>
      <c r="K914" s="138" t="str">
        <f>IF(SP_SUL!M914="","*",SP_SUL!M914)</f>
        <v>-</v>
      </c>
      <c r="L914" s="138" t="str">
        <f>IF(SP_SUL!N914="","*",SP_SUL!N914)</f>
        <v>-</v>
      </c>
      <c r="M914" s="139" t="str">
        <f>IF(SP_SUL!J914="","*",SP_SUL!J914)</f>
        <v>*</v>
      </c>
      <c r="N914" s="142" t="str">
        <f>IF(SP_SUL!K914="","*",SP_SUL!K914)</f>
        <v>*</v>
      </c>
      <c r="O914" s="142" t="str">
        <f>IF(SP_SUL!L914="","*",SP_SUL!L914)</f>
        <v>*</v>
      </c>
      <c r="P914" s="141" t="str">
        <f>IF(SP_SUL!O914="","*",SP_SUL!O914)</f>
        <v>*</v>
      </c>
      <c r="Q914" s="141" t="str">
        <f>IF(SP_SUL!P914="","*",SP_SUL!P914)</f>
        <v>*</v>
      </c>
      <c r="R914" s="143" t="str">
        <f>IF(SP_SUL!Q914="","*",CONCATENATE(SP_SUL!Q914," ",SP_SUL!R914))</f>
        <v>*</v>
      </c>
      <c r="S914" s="143" t="str">
        <f>IF(SP_SUL!V914="","*",SP_SUL!V914)</f>
        <v>*</v>
      </c>
      <c r="T914" s="143" t="str">
        <f>IF(SP_SUL!W914="","*",SP_SUL!W914)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IF(SP_SUL!Y915="","*",SP_SUL!Y915)</f>
        <v>*</v>
      </c>
      <c r="B915" s="144" t="str">
        <f>IF(SP_SUL!X915="","*",SP_SUL!X915)</f>
        <v>*</v>
      </c>
      <c r="C915" s="144" t="str">
        <f>IF(SP_SUL!Z915="","*",SP_SUL!Z915)</f>
        <v>*</v>
      </c>
      <c r="D915" s="138" t="str">
        <f>IF(SP_SUL!S915="","*",SP_SUL!S915)</f>
        <v>-</v>
      </c>
      <c r="E915" s="138" t="str">
        <f>IF(SP_SUL!T915="","*",SP_SUL!T915)</f>
        <v>-</v>
      </c>
      <c r="F915" s="143" t="str">
        <f>IF(SP_SUL!B915="","*",SP_SUL!B915)</f>
        <v>*</v>
      </c>
      <c r="G915" s="143" t="str">
        <f>IF(SP_SUL!D915="","*",SP_SUL!D915)</f>
        <v>*</v>
      </c>
      <c r="H915" s="143" t="str">
        <f>IF(SP_SUL!F915="","*",SP_SUL!F915)</f>
        <v>*</v>
      </c>
      <c r="I915" s="143" t="str">
        <f>IF(SP_SUL!H915="","*",SP_SUL!H915)</f>
        <v>*</v>
      </c>
      <c r="J915" s="143" t="str">
        <f>IF(SP_SUL!I915="","*",SP_SUL!I915)</f>
        <v>*</v>
      </c>
      <c r="K915" s="138" t="str">
        <f>IF(SP_SUL!M915="","*",SP_SUL!M915)</f>
        <v>-</v>
      </c>
      <c r="L915" s="138" t="str">
        <f>IF(SP_SUL!N915="","*",SP_SUL!N915)</f>
        <v>-</v>
      </c>
      <c r="M915" s="139" t="str">
        <f>IF(SP_SUL!J915="","*",SP_SUL!J915)</f>
        <v>*</v>
      </c>
      <c r="N915" s="142" t="str">
        <f>IF(SP_SUL!K915="","*",SP_SUL!K915)</f>
        <v>*</v>
      </c>
      <c r="O915" s="142" t="str">
        <f>IF(SP_SUL!L915="","*",SP_SUL!L915)</f>
        <v>*</v>
      </c>
      <c r="P915" s="141" t="str">
        <f>IF(SP_SUL!O915="","*",SP_SUL!O915)</f>
        <v>*</v>
      </c>
      <c r="Q915" s="141" t="str">
        <f>IF(SP_SUL!P915="","*",SP_SUL!P915)</f>
        <v>*</v>
      </c>
      <c r="R915" s="143" t="str">
        <f>IF(SP_SUL!Q915="","*",CONCATENATE(SP_SUL!Q915," ",SP_SUL!R915))</f>
        <v>*</v>
      </c>
      <c r="S915" s="143" t="str">
        <f>IF(SP_SUL!V915="","*",SP_SUL!V915)</f>
        <v>*</v>
      </c>
      <c r="T915" s="143" t="str">
        <f>IF(SP_SUL!W915="","*",SP_SUL!W915)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IF(SP_SUL!Y916="","*",SP_SUL!Y916)</f>
        <v>*</v>
      </c>
      <c r="B916" s="144" t="str">
        <f>IF(SP_SUL!X916="","*",SP_SUL!X916)</f>
        <v>*</v>
      </c>
      <c r="C916" s="144" t="str">
        <f>IF(SP_SUL!Z916="","*",SP_SUL!Z916)</f>
        <v>*</v>
      </c>
      <c r="D916" s="138" t="str">
        <f>IF(SP_SUL!S916="","*",SP_SUL!S916)</f>
        <v>-</v>
      </c>
      <c r="E916" s="138" t="str">
        <f>IF(SP_SUL!T916="","*",SP_SUL!T916)</f>
        <v>-</v>
      </c>
      <c r="F916" s="143" t="str">
        <f>IF(SP_SUL!B916="","*",SP_SUL!B916)</f>
        <v>*</v>
      </c>
      <c r="G916" s="143" t="str">
        <f>IF(SP_SUL!D916="","*",SP_SUL!D916)</f>
        <v>*</v>
      </c>
      <c r="H916" s="143" t="str">
        <f>IF(SP_SUL!F916="","*",SP_SUL!F916)</f>
        <v>*</v>
      </c>
      <c r="I916" s="143" t="str">
        <f>IF(SP_SUL!H916="","*",SP_SUL!H916)</f>
        <v>*</v>
      </c>
      <c r="J916" s="143" t="str">
        <f>IF(SP_SUL!I916="","*",SP_SUL!I916)</f>
        <v>*</v>
      </c>
      <c r="K916" s="138" t="str">
        <f>IF(SP_SUL!M916="","*",SP_SUL!M916)</f>
        <v>-</v>
      </c>
      <c r="L916" s="138" t="str">
        <f>IF(SP_SUL!N916="","*",SP_SUL!N916)</f>
        <v>-</v>
      </c>
      <c r="M916" s="139" t="str">
        <f>IF(SP_SUL!J916="","*",SP_SUL!J916)</f>
        <v>*</v>
      </c>
      <c r="N916" s="142" t="str">
        <f>IF(SP_SUL!K916="","*",SP_SUL!K916)</f>
        <v>*</v>
      </c>
      <c r="O916" s="142" t="str">
        <f>IF(SP_SUL!L916="","*",SP_SUL!L916)</f>
        <v>*</v>
      </c>
      <c r="P916" s="141" t="str">
        <f>IF(SP_SUL!O916="","*",SP_SUL!O916)</f>
        <v>*</v>
      </c>
      <c r="Q916" s="141" t="str">
        <f>IF(SP_SUL!P916="","*",SP_SUL!P916)</f>
        <v>*</v>
      </c>
      <c r="R916" s="143" t="str">
        <f>IF(SP_SUL!Q916="","*",CONCATENATE(SP_SUL!Q916," ",SP_SUL!R916))</f>
        <v>*</v>
      </c>
      <c r="S916" s="143" t="str">
        <f>IF(SP_SUL!V916="","*",SP_SUL!V916)</f>
        <v>*</v>
      </c>
      <c r="T916" s="143" t="str">
        <f>IF(SP_SUL!W916="","*",SP_SUL!W916)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IF(SP_SUL!Y917="","*",SP_SUL!Y917)</f>
        <v>*</v>
      </c>
      <c r="B917" s="144" t="str">
        <f>IF(SP_SUL!X917="","*",SP_SUL!X917)</f>
        <v>*</v>
      </c>
      <c r="C917" s="144" t="str">
        <f>IF(SP_SUL!Z917="","*",SP_SUL!Z917)</f>
        <v>*</v>
      </c>
      <c r="D917" s="138" t="str">
        <f>IF(SP_SUL!S917="","*",SP_SUL!S917)</f>
        <v>-</v>
      </c>
      <c r="E917" s="138" t="str">
        <f>IF(SP_SUL!T917="","*",SP_SUL!T917)</f>
        <v>-</v>
      </c>
      <c r="F917" s="143" t="str">
        <f>IF(SP_SUL!B917="","*",SP_SUL!B917)</f>
        <v>*</v>
      </c>
      <c r="G917" s="143" t="str">
        <f>IF(SP_SUL!D917="","*",SP_SUL!D917)</f>
        <v>*</v>
      </c>
      <c r="H917" s="143" t="str">
        <f>IF(SP_SUL!F917="","*",SP_SUL!F917)</f>
        <v>*</v>
      </c>
      <c r="I917" s="143" t="str">
        <f>IF(SP_SUL!H917="","*",SP_SUL!H917)</f>
        <v>*</v>
      </c>
      <c r="J917" s="143" t="str">
        <f>IF(SP_SUL!I917="","*",SP_SUL!I917)</f>
        <v>*</v>
      </c>
      <c r="K917" s="138" t="str">
        <f>IF(SP_SUL!M917="","*",SP_SUL!M917)</f>
        <v>-</v>
      </c>
      <c r="L917" s="138" t="str">
        <f>IF(SP_SUL!N917="","*",SP_SUL!N917)</f>
        <v>-</v>
      </c>
      <c r="M917" s="139" t="str">
        <f>IF(SP_SUL!J917="","*",SP_SUL!J917)</f>
        <v>*</v>
      </c>
      <c r="N917" s="142" t="str">
        <f>IF(SP_SUL!K917="","*",SP_SUL!K917)</f>
        <v>*</v>
      </c>
      <c r="O917" s="142" t="str">
        <f>IF(SP_SUL!L917="","*",SP_SUL!L917)</f>
        <v>*</v>
      </c>
      <c r="P917" s="141" t="str">
        <f>IF(SP_SUL!O917="","*",SP_SUL!O917)</f>
        <v>*</v>
      </c>
      <c r="Q917" s="141" t="str">
        <f>IF(SP_SUL!P917="","*",SP_SUL!P917)</f>
        <v>*</v>
      </c>
      <c r="R917" s="143" t="str">
        <f>IF(SP_SUL!Q917="","*",CONCATENATE(SP_SUL!Q917," ",SP_SUL!R917))</f>
        <v>*</v>
      </c>
      <c r="S917" s="143" t="str">
        <f>IF(SP_SUL!V917="","*",SP_SUL!V917)</f>
        <v>*</v>
      </c>
      <c r="T917" s="143" t="str">
        <f>IF(SP_SUL!W917="","*",SP_SUL!W917)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IF(SP_SUL!Y918="","*",SP_SUL!Y918)</f>
        <v>*</v>
      </c>
      <c r="B918" s="144" t="str">
        <f>IF(SP_SUL!X918="","*",SP_SUL!X918)</f>
        <v>*</v>
      </c>
      <c r="C918" s="144" t="str">
        <f>IF(SP_SUL!Z918="","*",SP_SUL!Z918)</f>
        <v>*</v>
      </c>
      <c r="D918" s="138" t="str">
        <f>IF(SP_SUL!S918="","*",SP_SUL!S918)</f>
        <v>-</v>
      </c>
      <c r="E918" s="138" t="str">
        <f>IF(SP_SUL!T918="","*",SP_SUL!T918)</f>
        <v>-</v>
      </c>
      <c r="F918" s="143" t="str">
        <f>IF(SP_SUL!B918="","*",SP_SUL!B918)</f>
        <v>*</v>
      </c>
      <c r="G918" s="143" t="str">
        <f>IF(SP_SUL!D918="","*",SP_SUL!D918)</f>
        <v>*</v>
      </c>
      <c r="H918" s="143" t="str">
        <f>IF(SP_SUL!F918="","*",SP_SUL!F918)</f>
        <v>*</v>
      </c>
      <c r="I918" s="143" t="str">
        <f>IF(SP_SUL!H918="","*",SP_SUL!H918)</f>
        <v>*</v>
      </c>
      <c r="J918" s="143" t="str">
        <f>IF(SP_SUL!I918="","*",SP_SUL!I918)</f>
        <v>*</v>
      </c>
      <c r="K918" s="138" t="str">
        <f>IF(SP_SUL!M918="","*",SP_SUL!M918)</f>
        <v>-</v>
      </c>
      <c r="L918" s="138" t="str">
        <f>IF(SP_SUL!N918="","*",SP_SUL!N918)</f>
        <v>-</v>
      </c>
      <c r="M918" s="139" t="str">
        <f>IF(SP_SUL!J918="","*",SP_SUL!J918)</f>
        <v>*</v>
      </c>
      <c r="N918" s="142" t="str">
        <f>IF(SP_SUL!K918="","*",SP_SUL!K918)</f>
        <v>*</v>
      </c>
      <c r="O918" s="142" t="str">
        <f>IF(SP_SUL!L918="","*",SP_SUL!L918)</f>
        <v>*</v>
      </c>
      <c r="P918" s="141" t="str">
        <f>IF(SP_SUL!O918="","*",SP_SUL!O918)</f>
        <v>*</v>
      </c>
      <c r="Q918" s="141" t="str">
        <f>IF(SP_SUL!P918="","*",SP_SUL!P918)</f>
        <v>*</v>
      </c>
      <c r="R918" s="143" t="str">
        <f>IF(SP_SUL!Q918="","*",CONCATENATE(SP_SUL!Q918," ",SP_SUL!R918))</f>
        <v>*</v>
      </c>
      <c r="S918" s="143" t="str">
        <f>IF(SP_SUL!V918="","*",SP_SUL!V918)</f>
        <v>*</v>
      </c>
      <c r="T918" s="143" t="str">
        <f>IF(SP_SUL!W918="","*",SP_SUL!W918)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IF(SP_SUL!Y919="","*",SP_SUL!Y919)</f>
        <v>*</v>
      </c>
      <c r="B919" s="144" t="str">
        <f>IF(SP_SUL!X919="","*",SP_SUL!X919)</f>
        <v>*</v>
      </c>
      <c r="C919" s="144" t="str">
        <f>IF(SP_SUL!Z919="","*",SP_SUL!Z919)</f>
        <v>*</v>
      </c>
      <c r="D919" s="138" t="str">
        <f>IF(SP_SUL!S919="","*",SP_SUL!S919)</f>
        <v>-</v>
      </c>
      <c r="E919" s="138" t="str">
        <f>IF(SP_SUL!T919="","*",SP_SUL!T919)</f>
        <v>-</v>
      </c>
      <c r="F919" s="143" t="str">
        <f>IF(SP_SUL!B919="","*",SP_SUL!B919)</f>
        <v>*</v>
      </c>
      <c r="G919" s="143" t="str">
        <f>IF(SP_SUL!D919="","*",SP_SUL!D919)</f>
        <v>*</v>
      </c>
      <c r="H919" s="143" t="str">
        <f>IF(SP_SUL!F919="","*",SP_SUL!F919)</f>
        <v>*</v>
      </c>
      <c r="I919" s="143" t="str">
        <f>IF(SP_SUL!H919="","*",SP_SUL!H919)</f>
        <v>*</v>
      </c>
      <c r="J919" s="143" t="str">
        <f>IF(SP_SUL!I919="","*",SP_SUL!I919)</f>
        <v>*</v>
      </c>
      <c r="K919" s="138" t="str">
        <f>IF(SP_SUL!M919="","*",SP_SUL!M919)</f>
        <v>-</v>
      </c>
      <c r="L919" s="138" t="str">
        <f>IF(SP_SUL!N919="","*",SP_SUL!N919)</f>
        <v>-</v>
      </c>
      <c r="M919" s="139" t="str">
        <f>IF(SP_SUL!J919="","*",SP_SUL!J919)</f>
        <v>*</v>
      </c>
      <c r="N919" s="142" t="str">
        <f>IF(SP_SUL!K919="","*",SP_SUL!K919)</f>
        <v>*</v>
      </c>
      <c r="O919" s="142" t="str">
        <f>IF(SP_SUL!L919="","*",SP_SUL!L919)</f>
        <v>*</v>
      </c>
      <c r="P919" s="141" t="str">
        <f>IF(SP_SUL!O919="","*",SP_SUL!O919)</f>
        <v>*</v>
      </c>
      <c r="Q919" s="141" t="str">
        <f>IF(SP_SUL!P919="","*",SP_SUL!P919)</f>
        <v>*</v>
      </c>
      <c r="R919" s="143" t="str">
        <f>IF(SP_SUL!Q919="","*",CONCATENATE(SP_SUL!Q919," ",SP_SUL!R919))</f>
        <v>*</v>
      </c>
      <c r="S919" s="143" t="str">
        <f>IF(SP_SUL!V919="","*",SP_SUL!V919)</f>
        <v>*</v>
      </c>
      <c r="T919" s="143" t="str">
        <f>IF(SP_SUL!W919="","*",SP_SUL!W919)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IF(SP_SUL!Y920="","*",SP_SUL!Y920)</f>
        <v>*</v>
      </c>
      <c r="B920" s="144" t="str">
        <f>IF(SP_SUL!X920="","*",SP_SUL!X920)</f>
        <v>*</v>
      </c>
      <c r="C920" s="144" t="str">
        <f>IF(SP_SUL!Z920="","*",SP_SUL!Z920)</f>
        <v>*</v>
      </c>
      <c r="D920" s="138" t="str">
        <f>IF(SP_SUL!S920="","*",SP_SUL!S920)</f>
        <v>-</v>
      </c>
      <c r="E920" s="138" t="str">
        <f>IF(SP_SUL!T920="","*",SP_SUL!T920)</f>
        <v>-</v>
      </c>
      <c r="F920" s="143" t="str">
        <f>IF(SP_SUL!B920="","*",SP_SUL!B920)</f>
        <v>*</v>
      </c>
      <c r="G920" s="143" t="str">
        <f>IF(SP_SUL!D920="","*",SP_SUL!D920)</f>
        <v>*</v>
      </c>
      <c r="H920" s="143" t="str">
        <f>IF(SP_SUL!F920="","*",SP_SUL!F920)</f>
        <v>*</v>
      </c>
      <c r="I920" s="143" t="str">
        <f>IF(SP_SUL!H920="","*",SP_SUL!H920)</f>
        <v>*</v>
      </c>
      <c r="J920" s="143" t="str">
        <f>IF(SP_SUL!I920="","*",SP_SUL!I920)</f>
        <v>*</v>
      </c>
      <c r="K920" s="138" t="str">
        <f>IF(SP_SUL!M920="","*",SP_SUL!M920)</f>
        <v>-</v>
      </c>
      <c r="L920" s="138" t="str">
        <f>IF(SP_SUL!N920="","*",SP_SUL!N920)</f>
        <v>-</v>
      </c>
      <c r="M920" s="139" t="str">
        <f>IF(SP_SUL!J920="","*",SP_SUL!J920)</f>
        <v>*</v>
      </c>
      <c r="N920" s="142" t="str">
        <f>IF(SP_SUL!K920="","*",SP_SUL!K920)</f>
        <v>*</v>
      </c>
      <c r="O920" s="142" t="str">
        <f>IF(SP_SUL!L920="","*",SP_SUL!L920)</f>
        <v>*</v>
      </c>
      <c r="P920" s="141" t="str">
        <f>IF(SP_SUL!O920="","*",SP_SUL!O920)</f>
        <v>*</v>
      </c>
      <c r="Q920" s="141" t="str">
        <f>IF(SP_SUL!P920="","*",SP_SUL!P920)</f>
        <v>*</v>
      </c>
      <c r="R920" s="143" t="str">
        <f>IF(SP_SUL!Q920="","*",CONCATENATE(SP_SUL!Q920," ",SP_SUL!R920))</f>
        <v>*</v>
      </c>
      <c r="S920" s="143" t="str">
        <f>IF(SP_SUL!V920="","*",SP_SUL!V920)</f>
        <v>*</v>
      </c>
      <c r="T920" s="143" t="str">
        <f>IF(SP_SUL!W920="","*",SP_SUL!W920)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IF(SP_SUL!Y921="","*",SP_SUL!Y921)</f>
        <v>*</v>
      </c>
      <c r="B921" s="144" t="str">
        <f>IF(SP_SUL!X921="","*",SP_SUL!X921)</f>
        <v>*</v>
      </c>
      <c r="C921" s="144" t="str">
        <f>IF(SP_SUL!Z921="","*",SP_SUL!Z921)</f>
        <v>*</v>
      </c>
      <c r="D921" s="138" t="str">
        <f>IF(SP_SUL!S921="","*",SP_SUL!S921)</f>
        <v>-</v>
      </c>
      <c r="E921" s="138" t="str">
        <f>IF(SP_SUL!T921="","*",SP_SUL!T921)</f>
        <v>-</v>
      </c>
      <c r="F921" s="143" t="str">
        <f>IF(SP_SUL!B921="","*",SP_SUL!B921)</f>
        <v>*</v>
      </c>
      <c r="G921" s="143" t="str">
        <f>IF(SP_SUL!D921="","*",SP_SUL!D921)</f>
        <v>*</v>
      </c>
      <c r="H921" s="143" t="str">
        <f>IF(SP_SUL!F921="","*",SP_SUL!F921)</f>
        <v>*</v>
      </c>
      <c r="I921" s="143" t="str">
        <f>IF(SP_SUL!H921="","*",SP_SUL!H921)</f>
        <v>*</v>
      </c>
      <c r="J921" s="143" t="str">
        <f>IF(SP_SUL!I921="","*",SP_SUL!I921)</f>
        <v>*</v>
      </c>
      <c r="K921" s="138" t="str">
        <f>IF(SP_SUL!M921="","*",SP_SUL!M921)</f>
        <v>-</v>
      </c>
      <c r="L921" s="138" t="str">
        <f>IF(SP_SUL!N921="","*",SP_SUL!N921)</f>
        <v>-</v>
      </c>
      <c r="M921" s="139" t="str">
        <f>IF(SP_SUL!J921="","*",SP_SUL!J921)</f>
        <v>*</v>
      </c>
      <c r="N921" s="142" t="str">
        <f>IF(SP_SUL!K921="","*",SP_SUL!K921)</f>
        <v>*</v>
      </c>
      <c r="O921" s="142" t="str">
        <f>IF(SP_SUL!L921="","*",SP_SUL!L921)</f>
        <v>*</v>
      </c>
      <c r="P921" s="141" t="str">
        <f>IF(SP_SUL!O921="","*",SP_SUL!O921)</f>
        <v>*</v>
      </c>
      <c r="Q921" s="141" t="str">
        <f>IF(SP_SUL!P921="","*",SP_SUL!P921)</f>
        <v>*</v>
      </c>
      <c r="R921" s="143" t="str">
        <f>IF(SP_SUL!Q921="","*",CONCATENATE(SP_SUL!Q921," ",SP_SUL!R921))</f>
        <v>*</v>
      </c>
      <c r="S921" s="143" t="str">
        <f>IF(SP_SUL!V921="","*",SP_SUL!V921)</f>
        <v>*</v>
      </c>
      <c r="T921" s="143" t="str">
        <f>IF(SP_SUL!W921="","*",SP_SUL!W921)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IF(SP_SUL!Y922="","*",SP_SUL!Y922)</f>
        <v>*</v>
      </c>
      <c r="B922" s="144" t="str">
        <f>IF(SP_SUL!X922="","*",SP_SUL!X922)</f>
        <v>*</v>
      </c>
      <c r="C922" s="144" t="str">
        <f>IF(SP_SUL!Z922="","*",SP_SUL!Z922)</f>
        <v>*</v>
      </c>
      <c r="D922" s="138" t="str">
        <f>IF(SP_SUL!S922="","*",SP_SUL!S922)</f>
        <v>-</v>
      </c>
      <c r="E922" s="138" t="str">
        <f>IF(SP_SUL!T922="","*",SP_SUL!T922)</f>
        <v>-</v>
      </c>
      <c r="F922" s="143" t="str">
        <f>IF(SP_SUL!B922="","*",SP_SUL!B922)</f>
        <v>*</v>
      </c>
      <c r="G922" s="143" t="str">
        <f>IF(SP_SUL!D922="","*",SP_SUL!D922)</f>
        <v>*</v>
      </c>
      <c r="H922" s="143" t="str">
        <f>IF(SP_SUL!F922="","*",SP_SUL!F922)</f>
        <v>*</v>
      </c>
      <c r="I922" s="143" t="str">
        <f>IF(SP_SUL!H922="","*",SP_SUL!H922)</f>
        <v>*</v>
      </c>
      <c r="J922" s="143" t="str">
        <f>IF(SP_SUL!I922="","*",SP_SUL!I922)</f>
        <v>*</v>
      </c>
      <c r="K922" s="138" t="str">
        <f>IF(SP_SUL!M922="","*",SP_SUL!M922)</f>
        <v>-</v>
      </c>
      <c r="L922" s="138" t="str">
        <f>IF(SP_SUL!N922="","*",SP_SUL!N922)</f>
        <v>-</v>
      </c>
      <c r="M922" s="139" t="str">
        <f>IF(SP_SUL!J922="","*",SP_SUL!J922)</f>
        <v>*</v>
      </c>
      <c r="N922" s="142" t="str">
        <f>IF(SP_SUL!K922="","*",SP_SUL!K922)</f>
        <v>*</v>
      </c>
      <c r="O922" s="142" t="str">
        <f>IF(SP_SUL!L922="","*",SP_SUL!L922)</f>
        <v>*</v>
      </c>
      <c r="P922" s="141" t="str">
        <f>IF(SP_SUL!O922="","*",SP_SUL!O922)</f>
        <v>*</v>
      </c>
      <c r="Q922" s="141" t="str">
        <f>IF(SP_SUL!P922="","*",SP_SUL!P922)</f>
        <v>*</v>
      </c>
      <c r="R922" s="143" t="str">
        <f>IF(SP_SUL!Q922="","*",CONCATENATE(SP_SUL!Q922," ",SP_SUL!R922))</f>
        <v>*</v>
      </c>
      <c r="S922" s="143" t="str">
        <f>IF(SP_SUL!V922="","*",SP_SUL!V922)</f>
        <v>*</v>
      </c>
      <c r="T922" s="143" t="str">
        <f>IF(SP_SUL!W922="","*",SP_SUL!W922)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IF(SP_SUL!Y923="","*",SP_SUL!Y923)</f>
        <v>*</v>
      </c>
      <c r="B923" s="144" t="str">
        <f>IF(SP_SUL!X923="","*",SP_SUL!X923)</f>
        <v>*</v>
      </c>
      <c r="C923" s="144" t="str">
        <f>IF(SP_SUL!Z923="","*",SP_SUL!Z923)</f>
        <v>*</v>
      </c>
      <c r="D923" s="138" t="str">
        <f>IF(SP_SUL!S923="","*",SP_SUL!S923)</f>
        <v>-</v>
      </c>
      <c r="E923" s="138" t="str">
        <f>IF(SP_SUL!T923="","*",SP_SUL!T923)</f>
        <v>-</v>
      </c>
      <c r="F923" s="143" t="str">
        <f>IF(SP_SUL!B923="","*",SP_SUL!B923)</f>
        <v>*</v>
      </c>
      <c r="G923" s="143" t="str">
        <f>IF(SP_SUL!D923="","*",SP_SUL!D923)</f>
        <v>*</v>
      </c>
      <c r="H923" s="143" t="str">
        <f>IF(SP_SUL!F923="","*",SP_SUL!F923)</f>
        <v>*</v>
      </c>
      <c r="I923" s="143" t="str">
        <f>IF(SP_SUL!H923="","*",SP_SUL!H923)</f>
        <v>*</v>
      </c>
      <c r="J923" s="143" t="str">
        <f>IF(SP_SUL!I923="","*",SP_SUL!I923)</f>
        <v>*</v>
      </c>
      <c r="K923" s="138" t="str">
        <f>IF(SP_SUL!M923="","*",SP_SUL!M923)</f>
        <v>-</v>
      </c>
      <c r="L923" s="138" t="str">
        <f>IF(SP_SUL!N923="","*",SP_SUL!N923)</f>
        <v>-</v>
      </c>
      <c r="M923" s="139" t="str">
        <f>IF(SP_SUL!J923="","*",SP_SUL!J923)</f>
        <v>*</v>
      </c>
      <c r="N923" s="142" t="str">
        <f>IF(SP_SUL!K923="","*",SP_SUL!K923)</f>
        <v>*</v>
      </c>
      <c r="O923" s="142" t="str">
        <f>IF(SP_SUL!L923="","*",SP_SUL!L923)</f>
        <v>*</v>
      </c>
      <c r="P923" s="141" t="str">
        <f>IF(SP_SUL!O923="","*",SP_SUL!O923)</f>
        <v>*</v>
      </c>
      <c r="Q923" s="141" t="str">
        <f>IF(SP_SUL!P923="","*",SP_SUL!P923)</f>
        <v>*</v>
      </c>
      <c r="R923" s="143" t="str">
        <f>IF(SP_SUL!Q923="","*",CONCATENATE(SP_SUL!Q923," ",SP_SUL!R923))</f>
        <v>*</v>
      </c>
      <c r="S923" s="143" t="str">
        <f>IF(SP_SUL!V923="","*",SP_SUL!V923)</f>
        <v>*</v>
      </c>
      <c r="T923" s="143" t="str">
        <f>IF(SP_SUL!W923="","*",SP_SUL!W923)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IF(SP_SUL!Y924="","*",SP_SUL!Y924)</f>
        <v>*</v>
      </c>
      <c r="B924" s="144" t="str">
        <f>IF(SP_SUL!X924="","*",SP_SUL!X924)</f>
        <v>*</v>
      </c>
      <c r="C924" s="144" t="str">
        <f>IF(SP_SUL!Z924="","*",SP_SUL!Z924)</f>
        <v>*</v>
      </c>
      <c r="D924" s="138" t="str">
        <f>IF(SP_SUL!S924="","*",SP_SUL!S924)</f>
        <v>-</v>
      </c>
      <c r="E924" s="138" t="str">
        <f>IF(SP_SUL!T924="","*",SP_SUL!T924)</f>
        <v>-</v>
      </c>
      <c r="F924" s="143" t="str">
        <f>IF(SP_SUL!B924="","*",SP_SUL!B924)</f>
        <v>*</v>
      </c>
      <c r="G924" s="143" t="str">
        <f>IF(SP_SUL!D924="","*",SP_SUL!D924)</f>
        <v>*</v>
      </c>
      <c r="H924" s="143" t="str">
        <f>IF(SP_SUL!F924="","*",SP_SUL!F924)</f>
        <v>*</v>
      </c>
      <c r="I924" s="143" t="str">
        <f>IF(SP_SUL!H924="","*",SP_SUL!H924)</f>
        <v>*</v>
      </c>
      <c r="J924" s="143" t="str">
        <f>IF(SP_SUL!I924="","*",SP_SUL!I924)</f>
        <v>*</v>
      </c>
      <c r="K924" s="138" t="str">
        <f>IF(SP_SUL!M924="","*",SP_SUL!M924)</f>
        <v>-</v>
      </c>
      <c r="L924" s="138" t="str">
        <f>IF(SP_SUL!N924="","*",SP_SUL!N924)</f>
        <v>-</v>
      </c>
      <c r="M924" s="139" t="str">
        <f>IF(SP_SUL!J924="","*",SP_SUL!J924)</f>
        <v>*</v>
      </c>
      <c r="N924" s="142" t="str">
        <f>IF(SP_SUL!K924="","*",SP_SUL!K924)</f>
        <v>*</v>
      </c>
      <c r="O924" s="142" t="str">
        <f>IF(SP_SUL!L924="","*",SP_SUL!L924)</f>
        <v>*</v>
      </c>
      <c r="P924" s="141" t="str">
        <f>IF(SP_SUL!O924="","*",SP_SUL!O924)</f>
        <v>*</v>
      </c>
      <c r="Q924" s="141" t="str">
        <f>IF(SP_SUL!P924="","*",SP_SUL!P924)</f>
        <v>*</v>
      </c>
      <c r="R924" s="143" t="str">
        <f>IF(SP_SUL!Q924="","*",CONCATENATE(SP_SUL!Q924," ",SP_SUL!R924))</f>
        <v>*</v>
      </c>
      <c r="S924" s="143" t="str">
        <f>IF(SP_SUL!V924="","*",SP_SUL!V924)</f>
        <v>*</v>
      </c>
      <c r="T924" s="143" t="str">
        <f>IF(SP_SUL!W924="","*",SP_SUL!W924)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IF(SP_SUL!Y925="","*",SP_SUL!Y925)</f>
        <v>*</v>
      </c>
      <c r="B925" s="144" t="str">
        <f>IF(SP_SUL!X925="","*",SP_SUL!X925)</f>
        <v>*</v>
      </c>
      <c r="C925" s="144" t="str">
        <f>IF(SP_SUL!Z925="","*",SP_SUL!Z925)</f>
        <v>*</v>
      </c>
      <c r="D925" s="138" t="str">
        <f>IF(SP_SUL!S925="","*",SP_SUL!S925)</f>
        <v>-</v>
      </c>
      <c r="E925" s="138" t="str">
        <f>IF(SP_SUL!T925="","*",SP_SUL!T925)</f>
        <v>-</v>
      </c>
      <c r="F925" s="143" t="str">
        <f>IF(SP_SUL!B925="","*",SP_SUL!B925)</f>
        <v>*</v>
      </c>
      <c r="G925" s="143" t="str">
        <f>IF(SP_SUL!D925="","*",SP_SUL!D925)</f>
        <v>*</v>
      </c>
      <c r="H925" s="143" t="str">
        <f>IF(SP_SUL!F925="","*",SP_SUL!F925)</f>
        <v>*</v>
      </c>
      <c r="I925" s="143" t="str">
        <f>IF(SP_SUL!H925="","*",SP_SUL!H925)</f>
        <v>*</v>
      </c>
      <c r="J925" s="143" t="str">
        <f>IF(SP_SUL!I925="","*",SP_SUL!I925)</f>
        <v>*</v>
      </c>
      <c r="K925" s="138" t="str">
        <f>IF(SP_SUL!M925="","*",SP_SUL!M925)</f>
        <v>-</v>
      </c>
      <c r="L925" s="138" t="str">
        <f>IF(SP_SUL!N925="","*",SP_SUL!N925)</f>
        <v>-</v>
      </c>
      <c r="M925" s="139" t="str">
        <f>IF(SP_SUL!J925="","*",SP_SUL!J925)</f>
        <v>*</v>
      </c>
      <c r="N925" s="142" t="str">
        <f>IF(SP_SUL!K925="","*",SP_SUL!K925)</f>
        <v>*</v>
      </c>
      <c r="O925" s="142" t="str">
        <f>IF(SP_SUL!L925="","*",SP_SUL!L925)</f>
        <v>*</v>
      </c>
      <c r="P925" s="141" t="str">
        <f>IF(SP_SUL!O925="","*",SP_SUL!O925)</f>
        <v>*</v>
      </c>
      <c r="Q925" s="141" t="str">
        <f>IF(SP_SUL!P925="","*",SP_SUL!P925)</f>
        <v>*</v>
      </c>
      <c r="R925" s="143" t="str">
        <f>IF(SP_SUL!Q925="","*",CONCATENATE(SP_SUL!Q925," ",SP_SUL!R925))</f>
        <v>*</v>
      </c>
      <c r="S925" s="143" t="str">
        <f>IF(SP_SUL!V925="","*",SP_SUL!V925)</f>
        <v>*</v>
      </c>
      <c r="T925" s="143" t="str">
        <f>IF(SP_SUL!W925="","*",SP_SUL!W925)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IF(SP_SUL!Y926="","*",SP_SUL!Y926)</f>
        <v>*</v>
      </c>
      <c r="B926" s="144" t="str">
        <f>IF(SP_SUL!X926="","*",SP_SUL!X926)</f>
        <v>*</v>
      </c>
      <c r="C926" s="144" t="str">
        <f>IF(SP_SUL!Z926="","*",SP_SUL!Z926)</f>
        <v>*</v>
      </c>
      <c r="D926" s="138" t="str">
        <f>IF(SP_SUL!S926="","*",SP_SUL!S926)</f>
        <v>-</v>
      </c>
      <c r="E926" s="138" t="str">
        <f>IF(SP_SUL!T926="","*",SP_SUL!T926)</f>
        <v>-</v>
      </c>
      <c r="F926" s="143" t="str">
        <f>IF(SP_SUL!B926="","*",SP_SUL!B926)</f>
        <v>*</v>
      </c>
      <c r="G926" s="143" t="str">
        <f>IF(SP_SUL!D926="","*",SP_SUL!D926)</f>
        <v>*</v>
      </c>
      <c r="H926" s="143" t="str">
        <f>IF(SP_SUL!F926="","*",SP_SUL!F926)</f>
        <v>*</v>
      </c>
      <c r="I926" s="143" t="str">
        <f>IF(SP_SUL!H926="","*",SP_SUL!H926)</f>
        <v>*</v>
      </c>
      <c r="J926" s="143" t="str">
        <f>IF(SP_SUL!I926="","*",SP_SUL!I926)</f>
        <v>*</v>
      </c>
      <c r="K926" s="138" t="str">
        <f>IF(SP_SUL!M926="","*",SP_SUL!M926)</f>
        <v>-</v>
      </c>
      <c r="L926" s="138" t="str">
        <f>IF(SP_SUL!N926="","*",SP_SUL!N926)</f>
        <v>-</v>
      </c>
      <c r="M926" s="139" t="str">
        <f>IF(SP_SUL!J926="","*",SP_SUL!J926)</f>
        <v>*</v>
      </c>
      <c r="N926" s="142" t="str">
        <f>IF(SP_SUL!K926="","*",SP_SUL!K926)</f>
        <v>*</v>
      </c>
      <c r="O926" s="142" t="str">
        <f>IF(SP_SUL!L926="","*",SP_SUL!L926)</f>
        <v>*</v>
      </c>
      <c r="P926" s="141" t="str">
        <f>IF(SP_SUL!O926="","*",SP_SUL!O926)</f>
        <v>*</v>
      </c>
      <c r="Q926" s="141" t="str">
        <f>IF(SP_SUL!P926="","*",SP_SUL!P926)</f>
        <v>*</v>
      </c>
      <c r="R926" s="143" t="str">
        <f>IF(SP_SUL!Q926="","*",CONCATENATE(SP_SUL!Q926," ",SP_SUL!R926))</f>
        <v>*</v>
      </c>
      <c r="S926" s="143" t="str">
        <f>IF(SP_SUL!V926="","*",SP_SUL!V926)</f>
        <v>*</v>
      </c>
      <c r="T926" s="143" t="str">
        <f>IF(SP_SUL!W926="","*",SP_SUL!W926)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IF(SP_SUL!Y927="","*",SP_SUL!Y927)</f>
        <v>*</v>
      </c>
      <c r="B927" s="144" t="str">
        <f>IF(SP_SUL!X927="","*",SP_SUL!X927)</f>
        <v>*</v>
      </c>
      <c r="C927" s="144" t="str">
        <f>IF(SP_SUL!Z927="","*",SP_SUL!Z927)</f>
        <v>*</v>
      </c>
      <c r="D927" s="138" t="str">
        <f>IF(SP_SUL!S927="","*",SP_SUL!S927)</f>
        <v>-</v>
      </c>
      <c r="E927" s="138" t="str">
        <f>IF(SP_SUL!T927="","*",SP_SUL!T927)</f>
        <v>-</v>
      </c>
      <c r="F927" s="143" t="str">
        <f>IF(SP_SUL!B927="","*",SP_SUL!B927)</f>
        <v>*</v>
      </c>
      <c r="G927" s="143" t="str">
        <f>IF(SP_SUL!D927="","*",SP_SUL!D927)</f>
        <v>*</v>
      </c>
      <c r="H927" s="143" t="str">
        <f>IF(SP_SUL!F927="","*",SP_SUL!F927)</f>
        <v>*</v>
      </c>
      <c r="I927" s="143" t="str">
        <f>IF(SP_SUL!H927="","*",SP_SUL!H927)</f>
        <v>*</v>
      </c>
      <c r="J927" s="143" t="str">
        <f>IF(SP_SUL!I927="","*",SP_SUL!I927)</f>
        <v>*</v>
      </c>
      <c r="K927" s="138" t="str">
        <f>IF(SP_SUL!M927="","*",SP_SUL!M927)</f>
        <v>-</v>
      </c>
      <c r="L927" s="138" t="str">
        <f>IF(SP_SUL!N927="","*",SP_SUL!N927)</f>
        <v>-</v>
      </c>
      <c r="M927" s="139" t="str">
        <f>IF(SP_SUL!J927="","*",SP_SUL!J927)</f>
        <v>*</v>
      </c>
      <c r="N927" s="142" t="str">
        <f>IF(SP_SUL!K927="","*",SP_SUL!K927)</f>
        <v>*</v>
      </c>
      <c r="O927" s="142" t="str">
        <f>IF(SP_SUL!L927="","*",SP_SUL!L927)</f>
        <v>*</v>
      </c>
      <c r="P927" s="141" t="str">
        <f>IF(SP_SUL!O927="","*",SP_SUL!O927)</f>
        <v>*</v>
      </c>
      <c r="Q927" s="141" t="str">
        <f>IF(SP_SUL!P927="","*",SP_SUL!P927)</f>
        <v>*</v>
      </c>
      <c r="R927" s="143" t="str">
        <f>IF(SP_SUL!Q927="","*",CONCATENATE(SP_SUL!Q927," ",SP_SUL!R927))</f>
        <v>*</v>
      </c>
      <c r="S927" s="143" t="str">
        <f>IF(SP_SUL!V927="","*",SP_SUL!V927)</f>
        <v>*</v>
      </c>
      <c r="T927" s="143" t="str">
        <f>IF(SP_SUL!W927="","*",SP_SUL!W927)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IF(SP_SUL!Y928="","*",SP_SUL!Y928)</f>
        <v>*</v>
      </c>
      <c r="B928" s="144" t="str">
        <f>IF(SP_SUL!X928="","*",SP_SUL!X928)</f>
        <v>*</v>
      </c>
      <c r="C928" s="144" t="str">
        <f>IF(SP_SUL!Z928="","*",SP_SUL!Z928)</f>
        <v>*</v>
      </c>
      <c r="D928" s="138" t="str">
        <f>IF(SP_SUL!S928="","*",SP_SUL!S928)</f>
        <v>-</v>
      </c>
      <c r="E928" s="138" t="str">
        <f>IF(SP_SUL!T928="","*",SP_SUL!T928)</f>
        <v>-</v>
      </c>
      <c r="F928" s="143" t="str">
        <f>IF(SP_SUL!B928="","*",SP_SUL!B928)</f>
        <v>*</v>
      </c>
      <c r="G928" s="143" t="str">
        <f>IF(SP_SUL!D928="","*",SP_SUL!D928)</f>
        <v>*</v>
      </c>
      <c r="H928" s="143" t="str">
        <f>IF(SP_SUL!F928="","*",SP_SUL!F928)</f>
        <v>*</v>
      </c>
      <c r="I928" s="143" t="str">
        <f>IF(SP_SUL!H928="","*",SP_SUL!H928)</f>
        <v>*</v>
      </c>
      <c r="J928" s="143" t="str">
        <f>IF(SP_SUL!I928="","*",SP_SUL!I928)</f>
        <v>*</v>
      </c>
      <c r="K928" s="138" t="str">
        <f>IF(SP_SUL!M928="","*",SP_SUL!M928)</f>
        <v>-</v>
      </c>
      <c r="L928" s="138" t="str">
        <f>IF(SP_SUL!N928="","*",SP_SUL!N928)</f>
        <v>-</v>
      </c>
      <c r="M928" s="139" t="str">
        <f>IF(SP_SUL!J928="","*",SP_SUL!J928)</f>
        <v>*</v>
      </c>
      <c r="N928" s="142" t="str">
        <f>IF(SP_SUL!K928="","*",SP_SUL!K928)</f>
        <v>*</v>
      </c>
      <c r="O928" s="142" t="str">
        <f>IF(SP_SUL!L928="","*",SP_SUL!L928)</f>
        <v>*</v>
      </c>
      <c r="P928" s="141" t="str">
        <f>IF(SP_SUL!O928="","*",SP_SUL!O928)</f>
        <v>*</v>
      </c>
      <c r="Q928" s="141" t="str">
        <f>IF(SP_SUL!P928="","*",SP_SUL!P928)</f>
        <v>*</v>
      </c>
      <c r="R928" s="143" t="str">
        <f>IF(SP_SUL!Q928="","*",CONCATENATE(SP_SUL!Q928," ",SP_SUL!R928))</f>
        <v>*</v>
      </c>
      <c r="S928" s="143" t="str">
        <f>IF(SP_SUL!V928="","*",SP_SUL!V928)</f>
        <v>*</v>
      </c>
      <c r="T928" s="143" t="str">
        <f>IF(SP_SUL!W928="","*",SP_SUL!W928)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IF(SP_SUL!Y929="","*",SP_SUL!Y929)</f>
        <v>*</v>
      </c>
      <c r="B929" s="144" t="str">
        <f>IF(SP_SUL!X929="","*",SP_SUL!X929)</f>
        <v>*</v>
      </c>
      <c r="C929" s="144" t="str">
        <f>IF(SP_SUL!Z929="","*",SP_SUL!Z929)</f>
        <v>*</v>
      </c>
      <c r="D929" s="138" t="str">
        <f>IF(SP_SUL!S929="","*",SP_SUL!S929)</f>
        <v>-</v>
      </c>
      <c r="E929" s="138" t="str">
        <f>IF(SP_SUL!T929="","*",SP_SUL!T929)</f>
        <v>-</v>
      </c>
      <c r="F929" s="143" t="str">
        <f>IF(SP_SUL!B929="","*",SP_SUL!B929)</f>
        <v>*</v>
      </c>
      <c r="G929" s="143" t="str">
        <f>IF(SP_SUL!D929="","*",SP_SUL!D929)</f>
        <v>*</v>
      </c>
      <c r="H929" s="143" t="str">
        <f>IF(SP_SUL!F929="","*",SP_SUL!F929)</f>
        <v>*</v>
      </c>
      <c r="I929" s="143" t="str">
        <f>IF(SP_SUL!H929="","*",SP_SUL!H929)</f>
        <v>*</v>
      </c>
      <c r="J929" s="143" t="str">
        <f>IF(SP_SUL!I929="","*",SP_SUL!I929)</f>
        <v>*</v>
      </c>
      <c r="K929" s="138" t="str">
        <f>IF(SP_SUL!M929="","*",SP_SUL!M929)</f>
        <v>-</v>
      </c>
      <c r="L929" s="138" t="str">
        <f>IF(SP_SUL!N929="","*",SP_SUL!N929)</f>
        <v>-</v>
      </c>
      <c r="M929" s="139" t="str">
        <f>IF(SP_SUL!J929="","*",SP_SUL!J929)</f>
        <v>*</v>
      </c>
      <c r="N929" s="142" t="str">
        <f>IF(SP_SUL!K929="","*",SP_SUL!K929)</f>
        <v>*</v>
      </c>
      <c r="O929" s="142" t="str">
        <f>IF(SP_SUL!L929="","*",SP_SUL!L929)</f>
        <v>*</v>
      </c>
      <c r="P929" s="141" t="str">
        <f>IF(SP_SUL!O929="","*",SP_SUL!O929)</f>
        <v>*</v>
      </c>
      <c r="Q929" s="141" t="str">
        <f>IF(SP_SUL!P929="","*",SP_SUL!P929)</f>
        <v>*</v>
      </c>
      <c r="R929" s="143" t="str">
        <f>IF(SP_SUL!Q929="","*",CONCATENATE(SP_SUL!Q929," ",SP_SUL!R929))</f>
        <v>*</v>
      </c>
      <c r="S929" s="143" t="str">
        <f>IF(SP_SUL!V929="","*",SP_SUL!V929)</f>
        <v>*</v>
      </c>
      <c r="T929" s="143" t="str">
        <f>IF(SP_SUL!W929="","*",SP_SUL!W929)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IF(SP_SUL!Y930="","*",SP_SUL!Y930)</f>
        <v>*</v>
      </c>
      <c r="B930" s="144" t="str">
        <f>IF(SP_SUL!X930="","*",SP_SUL!X930)</f>
        <v>*</v>
      </c>
      <c r="C930" s="144" t="str">
        <f>IF(SP_SUL!Z930="","*",SP_SUL!Z930)</f>
        <v>*</v>
      </c>
      <c r="D930" s="138" t="str">
        <f>IF(SP_SUL!S930="","*",SP_SUL!S930)</f>
        <v>-</v>
      </c>
      <c r="E930" s="138" t="str">
        <f>IF(SP_SUL!T930="","*",SP_SUL!T930)</f>
        <v>-</v>
      </c>
      <c r="F930" s="143" t="str">
        <f>IF(SP_SUL!B930="","*",SP_SUL!B930)</f>
        <v>*</v>
      </c>
      <c r="G930" s="143" t="str">
        <f>IF(SP_SUL!D930="","*",SP_SUL!D930)</f>
        <v>*</v>
      </c>
      <c r="H930" s="143" t="str">
        <f>IF(SP_SUL!F930="","*",SP_SUL!F930)</f>
        <v>*</v>
      </c>
      <c r="I930" s="143" t="str">
        <f>IF(SP_SUL!H930="","*",SP_SUL!H930)</f>
        <v>*</v>
      </c>
      <c r="J930" s="143" t="str">
        <f>IF(SP_SUL!I930="","*",SP_SUL!I930)</f>
        <v>*</v>
      </c>
      <c r="K930" s="138" t="str">
        <f>IF(SP_SUL!M930="","*",SP_SUL!M930)</f>
        <v>-</v>
      </c>
      <c r="L930" s="138" t="str">
        <f>IF(SP_SUL!N930="","*",SP_SUL!N930)</f>
        <v>-</v>
      </c>
      <c r="M930" s="139" t="str">
        <f>IF(SP_SUL!J930="","*",SP_SUL!J930)</f>
        <v>*</v>
      </c>
      <c r="N930" s="142" t="str">
        <f>IF(SP_SUL!K930="","*",SP_SUL!K930)</f>
        <v>*</v>
      </c>
      <c r="O930" s="142" t="str">
        <f>IF(SP_SUL!L930="","*",SP_SUL!L930)</f>
        <v>*</v>
      </c>
      <c r="P930" s="141" t="str">
        <f>IF(SP_SUL!O930="","*",SP_SUL!O930)</f>
        <v>*</v>
      </c>
      <c r="Q930" s="141" t="str">
        <f>IF(SP_SUL!P930="","*",SP_SUL!P930)</f>
        <v>*</v>
      </c>
      <c r="R930" s="143" t="str">
        <f>IF(SP_SUL!Q930="","*",CONCATENATE(SP_SUL!Q930," ",SP_SUL!R930))</f>
        <v>*</v>
      </c>
      <c r="S930" s="143" t="str">
        <f>IF(SP_SUL!V930="","*",SP_SUL!V930)</f>
        <v>*</v>
      </c>
      <c r="T930" s="143" t="str">
        <f>IF(SP_SUL!W930="","*",SP_SUL!W930)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IF(SP_SUL!Y931="","*",SP_SUL!Y931)</f>
        <v>*</v>
      </c>
      <c r="B931" s="144" t="str">
        <f>IF(SP_SUL!X931="","*",SP_SUL!X931)</f>
        <v>*</v>
      </c>
      <c r="C931" s="144" t="str">
        <f>IF(SP_SUL!Z931="","*",SP_SUL!Z931)</f>
        <v>*</v>
      </c>
      <c r="D931" s="138" t="str">
        <f>IF(SP_SUL!S931="","*",SP_SUL!S931)</f>
        <v>-</v>
      </c>
      <c r="E931" s="138" t="str">
        <f>IF(SP_SUL!T931="","*",SP_SUL!T931)</f>
        <v>-</v>
      </c>
      <c r="F931" s="143" t="str">
        <f>IF(SP_SUL!B931="","*",SP_SUL!B931)</f>
        <v>*</v>
      </c>
      <c r="G931" s="143" t="str">
        <f>IF(SP_SUL!D931="","*",SP_SUL!D931)</f>
        <v>*</v>
      </c>
      <c r="H931" s="143" t="str">
        <f>IF(SP_SUL!F931="","*",SP_SUL!F931)</f>
        <v>*</v>
      </c>
      <c r="I931" s="143" t="str">
        <f>IF(SP_SUL!H931="","*",SP_SUL!H931)</f>
        <v>*</v>
      </c>
      <c r="J931" s="143" t="str">
        <f>IF(SP_SUL!I931="","*",SP_SUL!I931)</f>
        <v>*</v>
      </c>
      <c r="K931" s="138" t="str">
        <f>IF(SP_SUL!M931="","*",SP_SUL!M931)</f>
        <v>-</v>
      </c>
      <c r="L931" s="138" t="str">
        <f>IF(SP_SUL!N931="","*",SP_SUL!N931)</f>
        <v>-</v>
      </c>
      <c r="M931" s="139" t="str">
        <f>IF(SP_SUL!J931="","*",SP_SUL!J931)</f>
        <v>*</v>
      </c>
      <c r="N931" s="142" t="str">
        <f>IF(SP_SUL!K931="","*",SP_SUL!K931)</f>
        <v>*</v>
      </c>
      <c r="O931" s="142" t="str">
        <f>IF(SP_SUL!L931="","*",SP_SUL!L931)</f>
        <v>*</v>
      </c>
      <c r="P931" s="141" t="str">
        <f>IF(SP_SUL!O931="","*",SP_SUL!O931)</f>
        <v>*</v>
      </c>
      <c r="Q931" s="141" t="str">
        <f>IF(SP_SUL!P931="","*",SP_SUL!P931)</f>
        <v>*</v>
      </c>
      <c r="R931" s="143" t="str">
        <f>IF(SP_SUL!Q931="","*",CONCATENATE(SP_SUL!Q931," ",SP_SUL!R931))</f>
        <v>*</v>
      </c>
      <c r="S931" s="143" t="str">
        <f>IF(SP_SUL!V931="","*",SP_SUL!V931)</f>
        <v>*</v>
      </c>
      <c r="T931" s="143" t="str">
        <f>IF(SP_SUL!W931="","*",SP_SUL!W931)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IF(SP_SUL!Y932="","*",SP_SUL!Y932)</f>
        <v>*</v>
      </c>
      <c r="B932" s="144" t="str">
        <f>IF(SP_SUL!X932="","*",SP_SUL!X932)</f>
        <v>*</v>
      </c>
      <c r="C932" s="144" t="str">
        <f>IF(SP_SUL!Z932="","*",SP_SUL!Z932)</f>
        <v>*</v>
      </c>
      <c r="D932" s="138" t="str">
        <f>IF(SP_SUL!S932="","*",SP_SUL!S932)</f>
        <v>-</v>
      </c>
      <c r="E932" s="138" t="str">
        <f>IF(SP_SUL!T932="","*",SP_SUL!T932)</f>
        <v>-</v>
      </c>
      <c r="F932" s="143" t="str">
        <f>IF(SP_SUL!B932="","*",SP_SUL!B932)</f>
        <v>*</v>
      </c>
      <c r="G932" s="143" t="str">
        <f>IF(SP_SUL!D932="","*",SP_SUL!D932)</f>
        <v>*</v>
      </c>
      <c r="H932" s="143" t="str">
        <f>IF(SP_SUL!F932="","*",SP_SUL!F932)</f>
        <v>*</v>
      </c>
      <c r="I932" s="143" t="str">
        <f>IF(SP_SUL!H932="","*",SP_SUL!H932)</f>
        <v>*</v>
      </c>
      <c r="J932" s="143" t="str">
        <f>IF(SP_SUL!I932="","*",SP_SUL!I932)</f>
        <v>*</v>
      </c>
      <c r="K932" s="138" t="str">
        <f>IF(SP_SUL!M932="","*",SP_SUL!M932)</f>
        <v>-</v>
      </c>
      <c r="L932" s="138" t="str">
        <f>IF(SP_SUL!N932="","*",SP_SUL!N932)</f>
        <v>-</v>
      </c>
      <c r="M932" s="139" t="str">
        <f>IF(SP_SUL!J932="","*",SP_SUL!J932)</f>
        <v>*</v>
      </c>
      <c r="N932" s="142" t="str">
        <f>IF(SP_SUL!K932="","*",SP_SUL!K932)</f>
        <v>*</v>
      </c>
      <c r="O932" s="142" t="str">
        <f>IF(SP_SUL!L932="","*",SP_SUL!L932)</f>
        <v>*</v>
      </c>
      <c r="P932" s="141" t="str">
        <f>IF(SP_SUL!O932="","*",SP_SUL!O932)</f>
        <v>*</v>
      </c>
      <c r="Q932" s="141" t="str">
        <f>IF(SP_SUL!P932="","*",SP_SUL!P932)</f>
        <v>*</v>
      </c>
      <c r="R932" s="143" t="str">
        <f>IF(SP_SUL!Q932="","*",CONCATENATE(SP_SUL!Q932," ",SP_SUL!R932))</f>
        <v>*</v>
      </c>
      <c r="S932" s="143" t="str">
        <f>IF(SP_SUL!V932="","*",SP_SUL!V932)</f>
        <v>*</v>
      </c>
      <c r="T932" s="143" t="str">
        <f>IF(SP_SUL!W932="","*",SP_SUL!W932)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IF(SP_SUL!Y933="","*",SP_SUL!Y933)</f>
        <v>*</v>
      </c>
      <c r="B933" s="144" t="str">
        <f>IF(SP_SUL!X933="","*",SP_SUL!X933)</f>
        <v>*</v>
      </c>
      <c r="C933" s="144" t="str">
        <f>IF(SP_SUL!Z933="","*",SP_SUL!Z933)</f>
        <v>*</v>
      </c>
      <c r="D933" s="138" t="str">
        <f>IF(SP_SUL!S933="","*",SP_SUL!S933)</f>
        <v>-</v>
      </c>
      <c r="E933" s="138" t="str">
        <f>IF(SP_SUL!T933="","*",SP_SUL!T933)</f>
        <v>-</v>
      </c>
      <c r="F933" s="143" t="str">
        <f>IF(SP_SUL!B933="","*",SP_SUL!B933)</f>
        <v>*</v>
      </c>
      <c r="G933" s="143" t="str">
        <f>IF(SP_SUL!D933="","*",SP_SUL!D933)</f>
        <v>*</v>
      </c>
      <c r="H933" s="143" t="str">
        <f>IF(SP_SUL!F933="","*",SP_SUL!F933)</f>
        <v>*</v>
      </c>
      <c r="I933" s="143" t="str">
        <f>IF(SP_SUL!H933="","*",SP_SUL!H933)</f>
        <v>*</v>
      </c>
      <c r="J933" s="143" t="str">
        <f>IF(SP_SUL!I933="","*",SP_SUL!I933)</f>
        <v>*</v>
      </c>
      <c r="K933" s="138" t="str">
        <f>IF(SP_SUL!M933="","*",SP_SUL!M933)</f>
        <v>-</v>
      </c>
      <c r="L933" s="138" t="str">
        <f>IF(SP_SUL!N933="","*",SP_SUL!N933)</f>
        <v>-</v>
      </c>
      <c r="M933" s="139" t="str">
        <f>IF(SP_SUL!J933="","*",SP_SUL!J933)</f>
        <v>*</v>
      </c>
      <c r="N933" s="142" t="str">
        <f>IF(SP_SUL!K933="","*",SP_SUL!K933)</f>
        <v>*</v>
      </c>
      <c r="O933" s="142" t="str">
        <f>IF(SP_SUL!L933="","*",SP_SUL!L933)</f>
        <v>*</v>
      </c>
      <c r="P933" s="141" t="str">
        <f>IF(SP_SUL!O933="","*",SP_SUL!O933)</f>
        <v>*</v>
      </c>
      <c r="Q933" s="141" t="str">
        <f>IF(SP_SUL!P933="","*",SP_SUL!P933)</f>
        <v>*</v>
      </c>
      <c r="R933" s="143" t="str">
        <f>IF(SP_SUL!Q933="","*",CONCATENATE(SP_SUL!Q933," ",SP_SUL!R933))</f>
        <v>*</v>
      </c>
      <c r="S933" s="143" t="str">
        <f>IF(SP_SUL!V933="","*",SP_SUL!V933)</f>
        <v>*</v>
      </c>
      <c r="T933" s="143" t="str">
        <f>IF(SP_SUL!W933="","*",SP_SUL!W933)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IF(SP_SUL!Y934="","*",SP_SUL!Y934)</f>
        <v>*</v>
      </c>
      <c r="B934" s="144" t="str">
        <f>IF(SP_SUL!X934="","*",SP_SUL!X934)</f>
        <v>*</v>
      </c>
      <c r="C934" s="144" t="str">
        <f>IF(SP_SUL!Z934="","*",SP_SUL!Z934)</f>
        <v>*</v>
      </c>
      <c r="D934" s="138" t="str">
        <f>IF(SP_SUL!S934="","*",SP_SUL!S934)</f>
        <v>-</v>
      </c>
      <c r="E934" s="138" t="str">
        <f>IF(SP_SUL!T934="","*",SP_SUL!T934)</f>
        <v>-</v>
      </c>
      <c r="F934" s="143" t="str">
        <f>IF(SP_SUL!B934="","*",SP_SUL!B934)</f>
        <v>*</v>
      </c>
      <c r="G934" s="143" t="str">
        <f>IF(SP_SUL!D934="","*",SP_SUL!D934)</f>
        <v>*</v>
      </c>
      <c r="H934" s="143" t="str">
        <f>IF(SP_SUL!F934="","*",SP_SUL!F934)</f>
        <v>*</v>
      </c>
      <c r="I934" s="143" t="str">
        <f>IF(SP_SUL!H934="","*",SP_SUL!H934)</f>
        <v>*</v>
      </c>
      <c r="J934" s="143" t="str">
        <f>IF(SP_SUL!I934="","*",SP_SUL!I934)</f>
        <v>*</v>
      </c>
      <c r="K934" s="138" t="str">
        <f>IF(SP_SUL!M934="","*",SP_SUL!M934)</f>
        <v>-</v>
      </c>
      <c r="L934" s="138" t="str">
        <f>IF(SP_SUL!N934="","*",SP_SUL!N934)</f>
        <v>-</v>
      </c>
      <c r="M934" s="139" t="str">
        <f>IF(SP_SUL!J934="","*",SP_SUL!J934)</f>
        <v>*</v>
      </c>
      <c r="N934" s="142" t="str">
        <f>IF(SP_SUL!K934="","*",SP_SUL!K934)</f>
        <v>*</v>
      </c>
      <c r="O934" s="142" t="str">
        <f>IF(SP_SUL!L934="","*",SP_SUL!L934)</f>
        <v>*</v>
      </c>
      <c r="P934" s="141" t="str">
        <f>IF(SP_SUL!O934="","*",SP_SUL!O934)</f>
        <v>*</v>
      </c>
      <c r="Q934" s="141" t="str">
        <f>IF(SP_SUL!P934="","*",SP_SUL!P934)</f>
        <v>*</v>
      </c>
      <c r="R934" s="143" t="str">
        <f>IF(SP_SUL!Q934="","*",CONCATENATE(SP_SUL!Q934," ",SP_SUL!R934))</f>
        <v>*</v>
      </c>
      <c r="S934" s="143" t="str">
        <f>IF(SP_SUL!V934="","*",SP_SUL!V934)</f>
        <v>*</v>
      </c>
      <c r="T934" s="143" t="str">
        <f>IF(SP_SUL!W934="","*",SP_SUL!W934)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IF(SP_SUL!Y935="","*",SP_SUL!Y935)</f>
        <v>*</v>
      </c>
      <c r="B935" s="144" t="str">
        <f>IF(SP_SUL!X935="","*",SP_SUL!X935)</f>
        <v>*</v>
      </c>
      <c r="C935" s="144" t="str">
        <f>IF(SP_SUL!Z935="","*",SP_SUL!Z935)</f>
        <v>*</v>
      </c>
      <c r="D935" s="138" t="str">
        <f>IF(SP_SUL!S935="","*",SP_SUL!S935)</f>
        <v>-</v>
      </c>
      <c r="E935" s="138" t="str">
        <f>IF(SP_SUL!T935="","*",SP_SUL!T935)</f>
        <v>-</v>
      </c>
      <c r="F935" s="143" t="str">
        <f>IF(SP_SUL!B935="","*",SP_SUL!B935)</f>
        <v>*</v>
      </c>
      <c r="G935" s="143" t="str">
        <f>IF(SP_SUL!D935="","*",SP_SUL!D935)</f>
        <v>*</v>
      </c>
      <c r="H935" s="143" t="str">
        <f>IF(SP_SUL!F935="","*",SP_SUL!F935)</f>
        <v>*</v>
      </c>
      <c r="I935" s="143" t="str">
        <f>IF(SP_SUL!H935="","*",SP_SUL!H935)</f>
        <v>*</v>
      </c>
      <c r="J935" s="143" t="str">
        <f>IF(SP_SUL!I935="","*",SP_SUL!I935)</f>
        <v>*</v>
      </c>
      <c r="K935" s="138" t="str">
        <f>IF(SP_SUL!M935="","*",SP_SUL!M935)</f>
        <v>-</v>
      </c>
      <c r="L935" s="138" t="str">
        <f>IF(SP_SUL!N935="","*",SP_SUL!N935)</f>
        <v>-</v>
      </c>
      <c r="M935" s="139" t="str">
        <f>IF(SP_SUL!J935="","*",SP_SUL!J935)</f>
        <v>*</v>
      </c>
      <c r="N935" s="142" t="str">
        <f>IF(SP_SUL!K935="","*",SP_SUL!K935)</f>
        <v>*</v>
      </c>
      <c r="O935" s="142" t="str">
        <f>IF(SP_SUL!L935="","*",SP_SUL!L935)</f>
        <v>*</v>
      </c>
      <c r="P935" s="141" t="str">
        <f>IF(SP_SUL!O935="","*",SP_SUL!O935)</f>
        <v>*</v>
      </c>
      <c r="Q935" s="141" t="str">
        <f>IF(SP_SUL!P935="","*",SP_SUL!P935)</f>
        <v>*</v>
      </c>
      <c r="R935" s="143" t="str">
        <f>IF(SP_SUL!Q935="","*",CONCATENATE(SP_SUL!Q935," ",SP_SUL!R935))</f>
        <v>*</v>
      </c>
      <c r="S935" s="143" t="str">
        <f>IF(SP_SUL!V935="","*",SP_SUL!V935)</f>
        <v>*</v>
      </c>
      <c r="T935" s="143" t="str">
        <f>IF(SP_SUL!W935="","*",SP_SUL!W935)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IF(SP_SUL!Y936="","*",SP_SUL!Y936)</f>
        <v>*</v>
      </c>
      <c r="B936" s="144" t="str">
        <f>IF(SP_SUL!X936="","*",SP_SUL!X936)</f>
        <v>*</v>
      </c>
      <c r="C936" s="144" t="str">
        <f>IF(SP_SUL!Z936="","*",SP_SUL!Z936)</f>
        <v>*</v>
      </c>
      <c r="D936" s="138" t="str">
        <f>IF(SP_SUL!S936="","*",SP_SUL!S936)</f>
        <v>-</v>
      </c>
      <c r="E936" s="138" t="str">
        <f>IF(SP_SUL!T936="","*",SP_SUL!T936)</f>
        <v>-</v>
      </c>
      <c r="F936" s="143" t="str">
        <f>IF(SP_SUL!B936="","*",SP_SUL!B936)</f>
        <v>*</v>
      </c>
      <c r="G936" s="143" t="str">
        <f>IF(SP_SUL!D936="","*",SP_SUL!D936)</f>
        <v>*</v>
      </c>
      <c r="H936" s="143" t="str">
        <f>IF(SP_SUL!F936="","*",SP_SUL!F936)</f>
        <v>*</v>
      </c>
      <c r="I936" s="143" t="str">
        <f>IF(SP_SUL!H936="","*",SP_SUL!H936)</f>
        <v>*</v>
      </c>
      <c r="J936" s="143" t="str">
        <f>IF(SP_SUL!I936="","*",SP_SUL!I936)</f>
        <v>*</v>
      </c>
      <c r="K936" s="138" t="str">
        <f>IF(SP_SUL!M936="","*",SP_SUL!M936)</f>
        <v>-</v>
      </c>
      <c r="L936" s="138" t="str">
        <f>IF(SP_SUL!N936="","*",SP_SUL!N936)</f>
        <v>-</v>
      </c>
      <c r="M936" s="139" t="str">
        <f>IF(SP_SUL!J936="","*",SP_SUL!J936)</f>
        <v>*</v>
      </c>
      <c r="N936" s="142" t="str">
        <f>IF(SP_SUL!K936="","*",SP_SUL!K936)</f>
        <v>*</v>
      </c>
      <c r="O936" s="142" t="str">
        <f>IF(SP_SUL!L936="","*",SP_SUL!L936)</f>
        <v>*</v>
      </c>
      <c r="P936" s="141" t="str">
        <f>IF(SP_SUL!O936="","*",SP_SUL!O936)</f>
        <v>*</v>
      </c>
      <c r="Q936" s="141" t="str">
        <f>IF(SP_SUL!P936="","*",SP_SUL!P936)</f>
        <v>*</v>
      </c>
      <c r="R936" s="143" t="str">
        <f>IF(SP_SUL!Q936="","*",CONCATENATE(SP_SUL!Q936," ",SP_SUL!R936))</f>
        <v>*</v>
      </c>
      <c r="S936" s="143" t="str">
        <f>IF(SP_SUL!V936="","*",SP_SUL!V936)</f>
        <v>*</v>
      </c>
      <c r="T936" s="143" t="str">
        <f>IF(SP_SUL!W936="","*",SP_SUL!W936)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IF(SP_SUL!Y937="","*",SP_SUL!Y937)</f>
        <v>*</v>
      </c>
      <c r="B937" s="144" t="str">
        <f>IF(SP_SUL!X937="","*",SP_SUL!X937)</f>
        <v>*</v>
      </c>
      <c r="C937" s="144" t="str">
        <f>IF(SP_SUL!Z937="","*",SP_SUL!Z937)</f>
        <v>*</v>
      </c>
      <c r="D937" s="138" t="str">
        <f>IF(SP_SUL!S937="","*",SP_SUL!S937)</f>
        <v>-</v>
      </c>
      <c r="E937" s="138" t="str">
        <f>IF(SP_SUL!T937="","*",SP_SUL!T937)</f>
        <v>-</v>
      </c>
      <c r="F937" s="143" t="str">
        <f>IF(SP_SUL!B937="","*",SP_SUL!B937)</f>
        <v>*</v>
      </c>
      <c r="G937" s="143" t="str">
        <f>IF(SP_SUL!D937="","*",SP_SUL!D937)</f>
        <v>*</v>
      </c>
      <c r="H937" s="143" t="str">
        <f>IF(SP_SUL!F937="","*",SP_SUL!F937)</f>
        <v>*</v>
      </c>
      <c r="I937" s="143" t="str">
        <f>IF(SP_SUL!H937="","*",SP_SUL!H937)</f>
        <v>*</v>
      </c>
      <c r="J937" s="143" t="str">
        <f>IF(SP_SUL!I937="","*",SP_SUL!I937)</f>
        <v>*</v>
      </c>
      <c r="K937" s="138" t="str">
        <f>IF(SP_SUL!M937="","*",SP_SUL!M937)</f>
        <v>-</v>
      </c>
      <c r="L937" s="138" t="str">
        <f>IF(SP_SUL!N937="","*",SP_SUL!N937)</f>
        <v>-</v>
      </c>
      <c r="M937" s="139" t="str">
        <f>IF(SP_SUL!J937="","*",SP_SUL!J937)</f>
        <v>*</v>
      </c>
      <c r="N937" s="142" t="str">
        <f>IF(SP_SUL!K937="","*",SP_SUL!K937)</f>
        <v>*</v>
      </c>
      <c r="O937" s="142" t="str">
        <f>IF(SP_SUL!L937="","*",SP_SUL!L937)</f>
        <v>*</v>
      </c>
      <c r="P937" s="141" t="str">
        <f>IF(SP_SUL!O937="","*",SP_SUL!O937)</f>
        <v>*</v>
      </c>
      <c r="Q937" s="141" t="str">
        <f>IF(SP_SUL!P937="","*",SP_SUL!P937)</f>
        <v>*</v>
      </c>
      <c r="R937" s="143" t="str">
        <f>IF(SP_SUL!Q937="","*",CONCATENATE(SP_SUL!Q937," ",SP_SUL!R937))</f>
        <v>*</v>
      </c>
      <c r="S937" s="143" t="str">
        <f>IF(SP_SUL!V937="","*",SP_SUL!V937)</f>
        <v>*</v>
      </c>
      <c r="T937" s="143" t="str">
        <f>IF(SP_SUL!W937="","*",SP_SUL!W937)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IF(SP_SUL!Y938="","*",SP_SUL!Y938)</f>
        <v>*</v>
      </c>
      <c r="B938" s="144" t="str">
        <f>IF(SP_SUL!X938="","*",SP_SUL!X938)</f>
        <v>*</v>
      </c>
      <c r="C938" s="144" t="str">
        <f>IF(SP_SUL!Z938="","*",SP_SUL!Z938)</f>
        <v>*</v>
      </c>
      <c r="D938" s="138" t="str">
        <f>IF(SP_SUL!S938="","*",SP_SUL!S938)</f>
        <v>-</v>
      </c>
      <c r="E938" s="138" t="str">
        <f>IF(SP_SUL!T938="","*",SP_SUL!T938)</f>
        <v>-</v>
      </c>
      <c r="F938" s="143" t="str">
        <f>IF(SP_SUL!B938="","*",SP_SUL!B938)</f>
        <v>*</v>
      </c>
      <c r="G938" s="143" t="str">
        <f>IF(SP_SUL!D938="","*",SP_SUL!D938)</f>
        <v>*</v>
      </c>
      <c r="H938" s="143" t="str">
        <f>IF(SP_SUL!F938="","*",SP_SUL!F938)</f>
        <v>*</v>
      </c>
      <c r="I938" s="143" t="str">
        <f>IF(SP_SUL!H938="","*",SP_SUL!H938)</f>
        <v>*</v>
      </c>
      <c r="J938" s="143" t="str">
        <f>IF(SP_SUL!I938="","*",SP_SUL!I938)</f>
        <v>*</v>
      </c>
      <c r="K938" s="138" t="str">
        <f>IF(SP_SUL!M938="","*",SP_SUL!M938)</f>
        <v>-</v>
      </c>
      <c r="L938" s="138" t="str">
        <f>IF(SP_SUL!N938="","*",SP_SUL!N938)</f>
        <v>-</v>
      </c>
      <c r="M938" s="139" t="str">
        <f>IF(SP_SUL!J938="","*",SP_SUL!J938)</f>
        <v>*</v>
      </c>
      <c r="N938" s="142" t="str">
        <f>IF(SP_SUL!K938="","*",SP_SUL!K938)</f>
        <v>*</v>
      </c>
      <c r="O938" s="142" t="str">
        <f>IF(SP_SUL!L938="","*",SP_SUL!L938)</f>
        <v>*</v>
      </c>
      <c r="P938" s="141" t="str">
        <f>IF(SP_SUL!O938="","*",SP_SUL!O938)</f>
        <v>*</v>
      </c>
      <c r="Q938" s="141" t="str">
        <f>IF(SP_SUL!P938="","*",SP_SUL!P938)</f>
        <v>*</v>
      </c>
      <c r="R938" s="143" t="str">
        <f>IF(SP_SUL!Q938="","*",CONCATENATE(SP_SUL!Q938," ",SP_SUL!R938))</f>
        <v>*</v>
      </c>
      <c r="S938" s="143" t="str">
        <f>IF(SP_SUL!V938="","*",SP_SUL!V938)</f>
        <v>*</v>
      </c>
      <c r="T938" s="143" t="str">
        <f>IF(SP_SUL!W938="","*",SP_SUL!W938)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IF(SP_SUL!Y939="","*",SP_SUL!Y939)</f>
        <v>*</v>
      </c>
      <c r="B939" s="144" t="str">
        <f>IF(SP_SUL!X939="","*",SP_SUL!X939)</f>
        <v>*</v>
      </c>
      <c r="C939" s="144" t="str">
        <f>IF(SP_SUL!Z939="","*",SP_SUL!Z939)</f>
        <v>*</v>
      </c>
      <c r="D939" s="138" t="str">
        <f>IF(SP_SUL!S939="","*",SP_SUL!S939)</f>
        <v>-</v>
      </c>
      <c r="E939" s="138" t="str">
        <f>IF(SP_SUL!T939="","*",SP_SUL!T939)</f>
        <v>-</v>
      </c>
      <c r="F939" s="143" t="str">
        <f>IF(SP_SUL!B939="","*",SP_SUL!B939)</f>
        <v>*</v>
      </c>
      <c r="G939" s="143" t="str">
        <f>IF(SP_SUL!D939="","*",SP_SUL!D939)</f>
        <v>*</v>
      </c>
      <c r="H939" s="143" t="str">
        <f>IF(SP_SUL!F939="","*",SP_SUL!F939)</f>
        <v>*</v>
      </c>
      <c r="I939" s="143" t="str">
        <f>IF(SP_SUL!H939="","*",SP_SUL!H939)</f>
        <v>*</v>
      </c>
      <c r="J939" s="143" t="str">
        <f>IF(SP_SUL!I939="","*",SP_SUL!I939)</f>
        <v>*</v>
      </c>
      <c r="K939" s="138" t="str">
        <f>IF(SP_SUL!M939="","*",SP_SUL!M939)</f>
        <v>-</v>
      </c>
      <c r="L939" s="138" t="str">
        <f>IF(SP_SUL!N939="","*",SP_SUL!N939)</f>
        <v>-</v>
      </c>
      <c r="M939" s="139" t="str">
        <f>IF(SP_SUL!J939="","*",SP_SUL!J939)</f>
        <v>*</v>
      </c>
      <c r="N939" s="142" t="str">
        <f>IF(SP_SUL!K939="","*",SP_SUL!K939)</f>
        <v>*</v>
      </c>
      <c r="O939" s="142" t="str">
        <f>IF(SP_SUL!L939="","*",SP_SUL!L939)</f>
        <v>*</v>
      </c>
      <c r="P939" s="141" t="str">
        <f>IF(SP_SUL!O939="","*",SP_SUL!O939)</f>
        <v>*</v>
      </c>
      <c r="Q939" s="141" t="str">
        <f>IF(SP_SUL!P939="","*",SP_SUL!P939)</f>
        <v>*</v>
      </c>
      <c r="R939" s="143" t="str">
        <f>IF(SP_SUL!Q939="","*",CONCATENATE(SP_SUL!Q939," ",SP_SUL!R939))</f>
        <v>*</v>
      </c>
      <c r="S939" s="143" t="str">
        <f>IF(SP_SUL!V939="","*",SP_SUL!V939)</f>
        <v>*</v>
      </c>
      <c r="T939" s="143" t="str">
        <f>IF(SP_SUL!W939="","*",SP_SUL!W939)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IF(SP_SUL!Y940="","*",SP_SUL!Y940)</f>
        <v>*</v>
      </c>
      <c r="B940" s="144" t="str">
        <f>IF(SP_SUL!X940="","*",SP_SUL!X940)</f>
        <v>*</v>
      </c>
      <c r="C940" s="144" t="str">
        <f>IF(SP_SUL!Z940="","*",SP_SUL!Z940)</f>
        <v>*</v>
      </c>
      <c r="D940" s="138" t="str">
        <f>IF(SP_SUL!S940="","*",SP_SUL!S940)</f>
        <v>-</v>
      </c>
      <c r="E940" s="138" t="str">
        <f>IF(SP_SUL!T940="","*",SP_SUL!T940)</f>
        <v>-</v>
      </c>
      <c r="F940" s="143" t="str">
        <f>IF(SP_SUL!B940="","*",SP_SUL!B940)</f>
        <v>*</v>
      </c>
      <c r="G940" s="143" t="str">
        <f>IF(SP_SUL!D940="","*",SP_SUL!D940)</f>
        <v>*</v>
      </c>
      <c r="H940" s="143" t="str">
        <f>IF(SP_SUL!F940="","*",SP_SUL!F940)</f>
        <v>*</v>
      </c>
      <c r="I940" s="143" t="str">
        <f>IF(SP_SUL!H940="","*",SP_SUL!H940)</f>
        <v>*</v>
      </c>
      <c r="J940" s="143" t="str">
        <f>IF(SP_SUL!I940="","*",SP_SUL!I940)</f>
        <v>*</v>
      </c>
      <c r="K940" s="138" t="str">
        <f>IF(SP_SUL!M940="","*",SP_SUL!M940)</f>
        <v>-</v>
      </c>
      <c r="L940" s="138" t="str">
        <f>IF(SP_SUL!N940="","*",SP_SUL!N940)</f>
        <v>-</v>
      </c>
      <c r="M940" s="139" t="str">
        <f>IF(SP_SUL!J940="","*",SP_SUL!J940)</f>
        <v>*</v>
      </c>
      <c r="N940" s="142" t="str">
        <f>IF(SP_SUL!K940="","*",SP_SUL!K940)</f>
        <v>*</v>
      </c>
      <c r="O940" s="142" t="str">
        <f>IF(SP_SUL!L940="","*",SP_SUL!L940)</f>
        <v>*</v>
      </c>
      <c r="P940" s="141" t="str">
        <f>IF(SP_SUL!O940="","*",SP_SUL!O940)</f>
        <v>*</v>
      </c>
      <c r="Q940" s="141" t="str">
        <f>IF(SP_SUL!P940="","*",SP_SUL!P940)</f>
        <v>*</v>
      </c>
      <c r="R940" s="143" t="str">
        <f>IF(SP_SUL!Q940="","*",CONCATENATE(SP_SUL!Q940," ",SP_SUL!R940))</f>
        <v>*</v>
      </c>
      <c r="S940" s="143" t="str">
        <f>IF(SP_SUL!V940="","*",SP_SUL!V940)</f>
        <v>*</v>
      </c>
      <c r="T940" s="143" t="str">
        <f>IF(SP_SUL!W940="","*",SP_SUL!W940)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IF(SP_SUL!Y941="","*",SP_SUL!Y941)</f>
        <v>*</v>
      </c>
      <c r="B941" s="144" t="str">
        <f>IF(SP_SUL!X941="","*",SP_SUL!X941)</f>
        <v>*</v>
      </c>
      <c r="C941" s="144" t="str">
        <f>IF(SP_SUL!Z941="","*",SP_SUL!Z941)</f>
        <v>*</v>
      </c>
      <c r="D941" s="138" t="str">
        <f>IF(SP_SUL!S941="","*",SP_SUL!S941)</f>
        <v>-</v>
      </c>
      <c r="E941" s="138" t="str">
        <f>IF(SP_SUL!T941="","*",SP_SUL!T941)</f>
        <v>-</v>
      </c>
      <c r="F941" s="143" t="str">
        <f>IF(SP_SUL!B941="","*",SP_SUL!B941)</f>
        <v>*</v>
      </c>
      <c r="G941" s="143" t="str">
        <f>IF(SP_SUL!D941="","*",SP_SUL!D941)</f>
        <v>*</v>
      </c>
      <c r="H941" s="143" t="str">
        <f>IF(SP_SUL!F941="","*",SP_SUL!F941)</f>
        <v>*</v>
      </c>
      <c r="I941" s="143" t="str">
        <f>IF(SP_SUL!H941="","*",SP_SUL!H941)</f>
        <v>*</v>
      </c>
      <c r="J941" s="143" t="str">
        <f>IF(SP_SUL!I941="","*",SP_SUL!I941)</f>
        <v>*</v>
      </c>
      <c r="K941" s="138" t="str">
        <f>IF(SP_SUL!M941="","*",SP_SUL!M941)</f>
        <v>-</v>
      </c>
      <c r="L941" s="138" t="str">
        <f>IF(SP_SUL!N941="","*",SP_SUL!N941)</f>
        <v>-</v>
      </c>
      <c r="M941" s="139" t="str">
        <f>IF(SP_SUL!J941="","*",SP_SUL!J941)</f>
        <v>*</v>
      </c>
      <c r="N941" s="142" t="str">
        <f>IF(SP_SUL!K941="","*",SP_SUL!K941)</f>
        <v>*</v>
      </c>
      <c r="O941" s="142" t="str">
        <f>IF(SP_SUL!L941="","*",SP_SUL!L941)</f>
        <v>*</v>
      </c>
      <c r="P941" s="141" t="str">
        <f>IF(SP_SUL!O941="","*",SP_SUL!O941)</f>
        <v>*</v>
      </c>
      <c r="Q941" s="141" t="str">
        <f>IF(SP_SUL!P941="","*",SP_SUL!P941)</f>
        <v>*</v>
      </c>
      <c r="R941" s="143" t="str">
        <f>IF(SP_SUL!Q941="","*",CONCATENATE(SP_SUL!Q941," ",SP_SUL!R941))</f>
        <v>*</v>
      </c>
      <c r="S941" s="143" t="str">
        <f>IF(SP_SUL!V941="","*",SP_SUL!V941)</f>
        <v>*</v>
      </c>
      <c r="T941" s="143" t="str">
        <f>IF(SP_SUL!W941="","*",SP_SUL!W941)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IF(SP_SUL!Y942="","*",SP_SUL!Y942)</f>
        <v>*</v>
      </c>
      <c r="B942" s="144" t="str">
        <f>IF(SP_SUL!X942="","*",SP_SUL!X942)</f>
        <v>*</v>
      </c>
      <c r="C942" s="144" t="str">
        <f>IF(SP_SUL!Z942="","*",SP_SUL!Z942)</f>
        <v>*</v>
      </c>
      <c r="D942" s="138" t="str">
        <f>IF(SP_SUL!S942="","*",SP_SUL!S942)</f>
        <v>-</v>
      </c>
      <c r="E942" s="138" t="str">
        <f>IF(SP_SUL!T942="","*",SP_SUL!T942)</f>
        <v>-</v>
      </c>
      <c r="F942" s="143" t="str">
        <f>IF(SP_SUL!B942="","*",SP_SUL!B942)</f>
        <v>*</v>
      </c>
      <c r="G942" s="143" t="str">
        <f>IF(SP_SUL!D942="","*",SP_SUL!D942)</f>
        <v>*</v>
      </c>
      <c r="H942" s="143" t="str">
        <f>IF(SP_SUL!F942="","*",SP_SUL!F942)</f>
        <v>*</v>
      </c>
      <c r="I942" s="143" t="str">
        <f>IF(SP_SUL!H942="","*",SP_SUL!H942)</f>
        <v>*</v>
      </c>
      <c r="J942" s="143" t="str">
        <f>IF(SP_SUL!I942="","*",SP_SUL!I942)</f>
        <v>*</v>
      </c>
      <c r="K942" s="138" t="str">
        <f>IF(SP_SUL!M942="","*",SP_SUL!M942)</f>
        <v>-</v>
      </c>
      <c r="L942" s="138" t="str">
        <f>IF(SP_SUL!N942="","*",SP_SUL!N942)</f>
        <v>-</v>
      </c>
      <c r="M942" s="139" t="str">
        <f>IF(SP_SUL!J942="","*",SP_SUL!J942)</f>
        <v>*</v>
      </c>
      <c r="N942" s="142" t="str">
        <f>IF(SP_SUL!K942="","*",SP_SUL!K942)</f>
        <v>*</v>
      </c>
      <c r="O942" s="142" t="str">
        <f>IF(SP_SUL!L942="","*",SP_SUL!L942)</f>
        <v>*</v>
      </c>
      <c r="P942" s="141" t="str">
        <f>IF(SP_SUL!O942="","*",SP_SUL!O942)</f>
        <v>*</v>
      </c>
      <c r="Q942" s="141" t="str">
        <f>IF(SP_SUL!P942="","*",SP_SUL!P942)</f>
        <v>*</v>
      </c>
      <c r="R942" s="143" t="str">
        <f>IF(SP_SUL!Q942="","*",CONCATENATE(SP_SUL!Q942," ",SP_SUL!R942))</f>
        <v>*</v>
      </c>
      <c r="S942" s="143" t="str">
        <f>IF(SP_SUL!V942="","*",SP_SUL!V942)</f>
        <v>*</v>
      </c>
      <c r="T942" s="143" t="str">
        <f>IF(SP_SUL!W942="","*",SP_SUL!W942)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IF(SP_SUL!Y943="","*",SP_SUL!Y943)</f>
        <v>*</v>
      </c>
      <c r="B943" s="144" t="str">
        <f>IF(SP_SUL!X943="","*",SP_SUL!X943)</f>
        <v>*</v>
      </c>
      <c r="C943" s="144" t="str">
        <f>IF(SP_SUL!Z943="","*",SP_SUL!Z943)</f>
        <v>*</v>
      </c>
      <c r="D943" s="138" t="str">
        <f>IF(SP_SUL!S943="","*",SP_SUL!S943)</f>
        <v>-</v>
      </c>
      <c r="E943" s="138" t="str">
        <f>IF(SP_SUL!T943="","*",SP_SUL!T943)</f>
        <v>-</v>
      </c>
      <c r="F943" s="143" t="str">
        <f>IF(SP_SUL!B943="","*",SP_SUL!B943)</f>
        <v>*</v>
      </c>
      <c r="G943" s="143" t="str">
        <f>IF(SP_SUL!D943="","*",SP_SUL!D943)</f>
        <v>*</v>
      </c>
      <c r="H943" s="143" t="str">
        <f>IF(SP_SUL!F943="","*",SP_SUL!F943)</f>
        <v>*</v>
      </c>
      <c r="I943" s="143" t="str">
        <f>IF(SP_SUL!H943="","*",SP_SUL!H943)</f>
        <v>*</v>
      </c>
      <c r="J943" s="143" t="str">
        <f>IF(SP_SUL!I943="","*",SP_SUL!I943)</f>
        <v>*</v>
      </c>
      <c r="K943" s="138" t="str">
        <f>IF(SP_SUL!M943="","*",SP_SUL!M943)</f>
        <v>-</v>
      </c>
      <c r="L943" s="138" t="str">
        <f>IF(SP_SUL!N943="","*",SP_SUL!N943)</f>
        <v>-</v>
      </c>
      <c r="M943" s="139" t="str">
        <f>IF(SP_SUL!J943="","*",SP_SUL!J943)</f>
        <v>*</v>
      </c>
      <c r="N943" s="142" t="str">
        <f>IF(SP_SUL!K943="","*",SP_SUL!K943)</f>
        <v>*</v>
      </c>
      <c r="O943" s="142" t="str">
        <f>IF(SP_SUL!L943="","*",SP_SUL!L943)</f>
        <v>*</v>
      </c>
      <c r="P943" s="141" t="str">
        <f>IF(SP_SUL!O943="","*",SP_SUL!O943)</f>
        <v>*</v>
      </c>
      <c r="Q943" s="141" t="str">
        <f>IF(SP_SUL!P943="","*",SP_SUL!P943)</f>
        <v>*</v>
      </c>
      <c r="R943" s="143" t="str">
        <f>IF(SP_SUL!Q943="","*",CONCATENATE(SP_SUL!Q943," ",SP_SUL!R943))</f>
        <v>*</v>
      </c>
      <c r="S943" s="143" t="str">
        <f>IF(SP_SUL!V943="","*",SP_SUL!V943)</f>
        <v>*</v>
      </c>
      <c r="T943" s="143" t="str">
        <f>IF(SP_SUL!W943="","*",SP_SUL!W943)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IF(SP_SUL!Y944="","*",SP_SUL!Y944)</f>
        <v>*</v>
      </c>
      <c r="B944" s="144" t="str">
        <f>IF(SP_SUL!X944="","*",SP_SUL!X944)</f>
        <v>*</v>
      </c>
      <c r="C944" s="144" t="str">
        <f>IF(SP_SUL!Z944="","*",SP_SUL!Z944)</f>
        <v>*</v>
      </c>
      <c r="D944" s="138" t="str">
        <f>IF(SP_SUL!S944="","*",SP_SUL!S944)</f>
        <v>-</v>
      </c>
      <c r="E944" s="138" t="str">
        <f>IF(SP_SUL!T944="","*",SP_SUL!T944)</f>
        <v>-</v>
      </c>
      <c r="F944" s="143" t="str">
        <f>IF(SP_SUL!B944="","*",SP_SUL!B944)</f>
        <v>*</v>
      </c>
      <c r="G944" s="143" t="str">
        <f>IF(SP_SUL!D944="","*",SP_SUL!D944)</f>
        <v>*</v>
      </c>
      <c r="H944" s="143" t="str">
        <f>IF(SP_SUL!F944="","*",SP_SUL!F944)</f>
        <v>*</v>
      </c>
      <c r="I944" s="143" t="str">
        <f>IF(SP_SUL!H944="","*",SP_SUL!H944)</f>
        <v>*</v>
      </c>
      <c r="J944" s="143" t="str">
        <f>IF(SP_SUL!I944="","*",SP_SUL!I944)</f>
        <v>*</v>
      </c>
      <c r="K944" s="138" t="str">
        <f>IF(SP_SUL!M944="","*",SP_SUL!M944)</f>
        <v>-</v>
      </c>
      <c r="L944" s="138" t="str">
        <f>IF(SP_SUL!N944="","*",SP_SUL!N944)</f>
        <v>-</v>
      </c>
      <c r="M944" s="139" t="str">
        <f>IF(SP_SUL!J944="","*",SP_SUL!J944)</f>
        <v>*</v>
      </c>
      <c r="N944" s="142" t="str">
        <f>IF(SP_SUL!K944="","*",SP_SUL!K944)</f>
        <v>*</v>
      </c>
      <c r="O944" s="142" t="str">
        <f>IF(SP_SUL!L944="","*",SP_SUL!L944)</f>
        <v>*</v>
      </c>
      <c r="P944" s="141" t="str">
        <f>IF(SP_SUL!O944="","*",SP_SUL!O944)</f>
        <v>*</v>
      </c>
      <c r="Q944" s="141" t="str">
        <f>IF(SP_SUL!P944="","*",SP_SUL!P944)</f>
        <v>*</v>
      </c>
      <c r="R944" s="143" t="str">
        <f>IF(SP_SUL!Q944="","*",CONCATENATE(SP_SUL!Q944," ",SP_SUL!R944))</f>
        <v>*</v>
      </c>
      <c r="S944" s="143" t="str">
        <f>IF(SP_SUL!V944="","*",SP_SUL!V944)</f>
        <v>*</v>
      </c>
      <c r="T944" s="143" t="str">
        <f>IF(SP_SUL!W944="","*",SP_SUL!W944)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IF(SP_SUL!Y945="","*",SP_SUL!Y945)</f>
        <v>*</v>
      </c>
      <c r="B945" s="144" t="str">
        <f>IF(SP_SUL!X945="","*",SP_SUL!X945)</f>
        <v>*</v>
      </c>
      <c r="C945" s="144" t="str">
        <f>IF(SP_SUL!Z945="","*",SP_SUL!Z945)</f>
        <v>*</v>
      </c>
      <c r="D945" s="138" t="str">
        <f>IF(SP_SUL!S945="","*",SP_SUL!S945)</f>
        <v>-</v>
      </c>
      <c r="E945" s="138" t="str">
        <f>IF(SP_SUL!T945="","*",SP_SUL!T945)</f>
        <v>-</v>
      </c>
      <c r="F945" s="143" t="str">
        <f>IF(SP_SUL!B945="","*",SP_SUL!B945)</f>
        <v>*</v>
      </c>
      <c r="G945" s="143" t="str">
        <f>IF(SP_SUL!D945="","*",SP_SUL!D945)</f>
        <v>*</v>
      </c>
      <c r="H945" s="143" t="str">
        <f>IF(SP_SUL!F945="","*",SP_SUL!F945)</f>
        <v>*</v>
      </c>
      <c r="I945" s="143" t="str">
        <f>IF(SP_SUL!H945="","*",SP_SUL!H945)</f>
        <v>*</v>
      </c>
      <c r="J945" s="143" t="str">
        <f>IF(SP_SUL!I945="","*",SP_SUL!I945)</f>
        <v>*</v>
      </c>
      <c r="K945" s="138" t="str">
        <f>IF(SP_SUL!M945="","*",SP_SUL!M945)</f>
        <v>-</v>
      </c>
      <c r="L945" s="138" t="str">
        <f>IF(SP_SUL!N945="","*",SP_SUL!N945)</f>
        <v>-</v>
      </c>
      <c r="M945" s="139" t="str">
        <f>IF(SP_SUL!J945="","*",SP_SUL!J945)</f>
        <v>*</v>
      </c>
      <c r="N945" s="142" t="str">
        <f>IF(SP_SUL!K945="","*",SP_SUL!K945)</f>
        <v>*</v>
      </c>
      <c r="O945" s="142" t="str">
        <f>IF(SP_SUL!L945="","*",SP_SUL!L945)</f>
        <v>*</v>
      </c>
      <c r="P945" s="141" t="str">
        <f>IF(SP_SUL!O945="","*",SP_SUL!O945)</f>
        <v>*</v>
      </c>
      <c r="Q945" s="141" t="str">
        <f>IF(SP_SUL!P945="","*",SP_SUL!P945)</f>
        <v>*</v>
      </c>
      <c r="R945" s="143" t="str">
        <f>IF(SP_SUL!Q945="","*",CONCATENATE(SP_SUL!Q945," ",SP_SUL!R945))</f>
        <v>*</v>
      </c>
      <c r="S945" s="143" t="str">
        <f>IF(SP_SUL!V945="","*",SP_SUL!V945)</f>
        <v>*</v>
      </c>
      <c r="T945" s="143" t="str">
        <f>IF(SP_SUL!W945="","*",SP_SUL!W945)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IF(SP_SUL!Y946="","*",SP_SUL!Y946)</f>
        <v>*</v>
      </c>
      <c r="B946" s="144" t="str">
        <f>IF(SP_SUL!X946="","*",SP_SUL!X946)</f>
        <v>*</v>
      </c>
      <c r="C946" s="144" t="str">
        <f>IF(SP_SUL!Z946="","*",SP_SUL!Z946)</f>
        <v>*</v>
      </c>
      <c r="D946" s="138" t="str">
        <f>IF(SP_SUL!S946="","*",SP_SUL!S946)</f>
        <v>-</v>
      </c>
      <c r="E946" s="138" t="str">
        <f>IF(SP_SUL!T946="","*",SP_SUL!T946)</f>
        <v>-</v>
      </c>
      <c r="F946" s="143" t="str">
        <f>IF(SP_SUL!B946="","*",SP_SUL!B946)</f>
        <v>*</v>
      </c>
      <c r="G946" s="143" t="str">
        <f>IF(SP_SUL!D946="","*",SP_SUL!D946)</f>
        <v>*</v>
      </c>
      <c r="H946" s="143" t="str">
        <f>IF(SP_SUL!F946="","*",SP_SUL!F946)</f>
        <v>*</v>
      </c>
      <c r="I946" s="143" t="str">
        <f>IF(SP_SUL!H946="","*",SP_SUL!H946)</f>
        <v>*</v>
      </c>
      <c r="J946" s="143" t="str">
        <f>IF(SP_SUL!I946="","*",SP_SUL!I946)</f>
        <v>*</v>
      </c>
      <c r="K946" s="138" t="str">
        <f>IF(SP_SUL!M946="","*",SP_SUL!M946)</f>
        <v>-</v>
      </c>
      <c r="L946" s="138" t="str">
        <f>IF(SP_SUL!N946="","*",SP_SUL!N946)</f>
        <v>-</v>
      </c>
      <c r="M946" s="139" t="str">
        <f>IF(SP_SUL!J946="","*",SP_SUL!J946)</f>
        <v>*</v>
      </c>
      <c r="N946" s="142" t="str">
        <f>IF(SP_SUL!K946="","*",SP_SUL!K946)</f>
        <v>*</v>
      </c>
      <c r="O946" s="142" t="str">
        <f>IF(SP_SUL!L946="","*",SP_SUL!L946)</f>
        <v>*</v>
      </c>
      <c r="P946" s="141" t="str">
        <f>IF(SP_SUL!O946="","*",SP_SUL!O946)</f>
        <v>*</v>
      </c>
      <c r="Q946" s="141" t="str">
        <f>IF(SP_SUL!P946="","*",SP_SUL!P946)</f>
        <v>*</v>
      </c>
      <c r="R946" s="143" t="str">
        <f>IF(SP_SUL!Q946="","*",CONCATENATE(SP_SUL!Q946," ",SP_SUL!R946))</f>
        <v>*</v>
      </c>
      <c r="S946" s="143" t="str">
        <f>IF(SP_SUL!V946="","*",SP_SUL!V946)</f>
        <v>*</v>
      </c>
      <c r="T946" s="143" t="str">
        <f>IF(SP_SUL!W946="","*",SP_SUL!W946)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IF(SP_SUL!Y947="","*",SP_SUL!Y947)</f>
        <v>*</v>
      </c>
      <c r="B947" s="144" t="str">
        <f>IF(SP_SUL!X947="","*",SP_SUL!X947)</f>
        <v>*</v>
      </c>
      <c r="C947" s="144" t="str">
        <f>IF(SP_SUL!Z947="","*",SP_SUL!Z947)</f>
        <v>*</v>
      </c>
      <c r="D947" s="138" t="str">
        <f>IF(SP_SUL!S947="","*",SP_SUL!S947)</f>
        <v>-</v>
      </c>
      <c r="E947" s="138" t="str">
        <f>IF(SP_SUL!T947="","*",SP_SUL!T947)</f>
        <v>-</v>
      </c>
      <c r="F947" s="143" t="str">
        <f>IF(SP_SUL!B947="","*",SP_SUL!B947)</f>
        <v>*</v>
      </c>
      <c r="G947" s="143" t="str">
        <f>IF(SP_SUL!D947="","*",SP_SUL!D947)</f>
        <v>*</v>
      </c>
      <c r="H947" s="143" t="str">
        <f>IF(SP_SUL!F947="","*",SP_SUL!F947)</f>
        <v>*</v>
      </c>
      <c r="I947" s="143" t="str">
        <f>IF(SP_SUL!H947="","*",SP_SUL!H947)</f>
        <v>*</v>
      </c>
      <c r="J947" s="143" t="str">
        <f>IF(SP_SUL!I947="","*",SP_SUL!I947)</f>
        <v>*</v>
      </c>
      <c r="K947" s="138" t="str">
        <f>IF(SP_SUL!M947="","*",SP_SUL!M947)</f>
        <v>-</v>
      </c>
      <c r="L947" s="138" t="str">
        <f>IF(SP_SUL!N947="","*",SP_SUL!N947)</f>
        <v>-</v>
      </c>
      <c r="M947" s="139" t="str">
        <f>IF(SP_SUL!J947="","*",SP_SUL!J947)</f>
        <v>*</v>
      </c>
      <c r="N947" s="142" t="str">
        <f>IF(SP_SUL!K947="","*",SP_SUL!K947)</f>
        <v>*</v>
      </c>
      <c r="O947" s="142" t="str">
        <f>IF(SP_SUL!L947="","*",SP_SUL!L947)</f>
        <v>*</v>
      </c>
      <c r="P947" s="141" t="str">
        <f>IF(SP_SUL!O947="","*",SP_SUL!O947)</f>
        <v>*</v>
      </c>
      <c r="Q947" s="141" t="str">
        <f>IF(SP_SUL!P947="","*",SP_SUL!P947)</f>
        <v>*</v>
      </c>
      <c r="R947" s="143" t="str">
        <f>IF(SP_SUL!Q947="","*",CONCATENATE(SP_SUL!Q947," ",SP_SUL!R947))</f>
        <v>*</v>
      </c>
      <c r="S947" s="143" t="str">
        <f>IF(SP_SUL!V947="","*",SP_SUL!V947)</f>
        <v>*</v>
      </c>
      <c r="T947" s="143" t="str">
        <f>IF(SP_SUL!W947="","*",SP_SUL!W947)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IF(SP_SUL!Y948="","*",SP_SUL!Y948)</f>
        <v>*</v>
      </c>
      <c r="B948" s="144" t="str">
        <f>IF(SP_SUL!X948="","*",SP_SUL!X948)</f>
        <v>*</v>
      </c>
      <c r="C948" s="144" t="str">
        <f>IF(SP_SUL!Z948="","*",SP_SUL!Z948)</f>
        <v>*</v>
      </c>
      <c r="D948" s="138" t="str">
        <f>IF(SP_SUL!S948="","*",SP_SUL!S948)</f>
        <v>-</v>
      </c>
      <c r="E948" s="138" t="str">
        <f>IF(SP_SUL!T948="","*",SP_SUL!T948)</f>
        <v>-</v>
      </c>
      <c r="F948" s="143" t="str">
        <f>IF(SP_SUL!B948="","*",SP_SUL!B948)</f>
        <v>*</v>
      </c>
      <c r="G948" s="143" t="str">
        <f>IF(SP_SUL!D948="","*",SP_SUL!D948)</f>
        <v>*</v>
      </c>
      <c r="H948" s="143" t="str">
        <f>IF(SP_SUL!F948="","*",SP_SUL!F948)</f>
        <v>*</v>
      </c>
      <c r="I948" s="143" t="str">
        <f>IF(SP_SUL!H948="","*",SP_SUL!H948)</f>
        <v>*</v>
      </c>
      <c r="J948" s="143" t="str">
        <f>IF(SP_SUL!I948="","*",SP_SUL!I948)</f>
        <v>*</v>
      </c>
      <c r="K948" s="138" t="str">
        <f>IF(SP_SUL!M948="","*",SP_SUL!M948)</f>
        <v>-</v>
      </c>
      <c r="L948" s="138" t="str">
        <f>IF(SP_SUL!N948="","*",SP_SUL!N948)</f>
        <v>-</v>
      </c>
      <c r="M948" s="139" t="str">
        <f>IF(SP_SUL!J948="","*",SP_SUL!J948)</f>
        <v>*</v>
      </c>
      <c r="N948" s="142" t="str">
        <f>IF(SP_SUL!K948="","*",SP_SUL!K948)</f>
        <v>*</v>
      </c>
      <c r="O948" s="142" t="str">
        <f>IF(SP_SUL!L948="","*",SP_SUL!L948)</f>
        <v>*</v>
      </c>
      <c r="P948" s="141" t="str">
        <f>IF(SP_SUL!O948="","*",SP_SUL!O948)</f>
        <v>*</v>
      </c>
      <c r="Q948" s="141" t="str">
        <f>IF(SP_SUL!P948="","*",SP_SUL!P948)</f>
        <v>*</v>
      </c>
      <c r="R948" s="143" t="str">
        <f>IF(SP_SUL!Q948="","*",CONCATENATE(SP_SUL!Q948," ",SP_SUL!R948))</f>
        <v>*</v>
      </c>
      <c r="S948" s="143" t="str">
        <f>IF(SP_SUL!V948="","*",SP_SUL!V948)</f>
        <v>*</v>
      </c>
      <c r="T948" s="143" t="str">
        <f>IF(SP_SUL!W948="","*",SP_SUL!W948)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IF(SP_SUL!Y949="","*",SP_SUL!Y949)</f>
        <v>*</v>
      </c>
      <c r="B949" s="144" t="str">
        <f>IF(SP_SUL!X949="","*",SP_SUL!X949)</f>
        <v>*</v>
      </c>
      <c r="C949" s="144" t="str">
        <f>IF(SP_SUL!Z949="","*",SP_SUL!Z949)</f>
        <v>*</v>
      </c>
      <c r="D949" s="138" t="str">
        <f>IF(SP_SUL!S949="","*",SP_SUL!S949)</f>
        <v>-</v>
      </c>
      <c r="E949" s="138" t="str">
        <f>IF(SP_SUL!T949="","*",SP_SUL!T949)</f>
        <v>-</v>
      </c>
      <c r="F949" s="143" t="str">
        <f>IF(SP_SUL!B949="","*",SP_SUL!B949)</f>
        <v>*</v>
      </c>
      <c r="G949" s="143" t="str">
        <f>IF(SP_SUL!D949="","*",SP_SUL!D949)</f>
        <v>*</v>
      </c>
      <c r="H949" s="143" t="str">
        <f>IF(SP_SUL!F949="","*",SP_SUL!F949)</f>
        <v>*</v>
      </c>
      <c r="I949" s="143" t="str">
        <f>IF(SP_SUL!H949="","*",SP_SUL!H949)</f>
        <v>*</v>
      </c>
      <c r="J949" s="143" t="str">
        <f>IF(SP_SUL!I949="","*",SP_SUL!I949)</f>
        <v>*</v>
      </c>
      <c r="K949" s="138" t="str">
        <f>IF(SP_SUL!M949="","*",SP_SUL!M949)</f>
        <v>-</v>
      </c>
      <c r="L949" s="138" t="str">
        <f>IF(SP_SUL!N949="","*",SP_SUL!N949)</f>
        <v>-</v>
      </c>
      <c r="M949" s="139" t="str">
        <f>IF(SP_SUL!J949="","*",SP_SUL!J949)</f>
        <v>*</v>
      </c>
      <c r="N949" s="142" t="str">
        <f>IF(SP_SUL!K949="","*",SP_SUL!K949)</f>
        <v>*</v>
      </c>
      <c r="O949" s="142" t="str">
        <f>IF(SP_SUL!L949="","*",SP_SUL!L949)</f>
        <v>*</v>
      </c>
      <c r="P949" s="141" t="str">
        <f>IF(SP_SUL!O949="","*",SP_SUL!O949)</f>
        <v>*</v>
      </c>
      <c r="Q949" s="141" t="str">
        <f>IF(SP_SUL!P949="","*",SP_SUL!P949)</f>
        <v>*</v>
      </c>
      <c r="R949" s="143" t="str">
        <f>IF(SP_SUL!Q949="","*",CONCATENATE(SP_SUL!Q949," ",SP_SUL!R949))</f>
        <v>*</v>
      </c>
      <c r="S949" s="143" t="str">
        <f>IF(SP_SUL!V949="","*",SP_SUL!V949)</f>
        <v>*</v>
      </c>
      <c r="T949" s="143" t="str">
        <f>IF(SP_SUL!W949="","*",SP_SUL!W949)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IF(SP_SUL!Y950="","*",SP_SUL!Y950)</f>
        <v>*</v>
      </c>
      <c r="B950" s="144" t="str">
        <f>IF(SP_SUL!X950="","*",SP_SUL!X950)</f>
        <v>*</v>
      </c>
      <c r="C950" s="144" t="str">
        <f>IF(SP_SUL!Z950="","*",SP_SUL!Z950)</f>
        <v>*</v>
      </c>
      <c r="D950" s="138" t="str">
        <f>IF(SP_SUL!S950="","*",SP_SUL!S950)</f>
        <v>-</v>
      </c>
      <c r="E950" s="138" t="str">
        <f>IF(SP_SUL!T950="","*",SP_SUL!T950)</f>
        <v>-</v>
      </c>
      <c r="F950" s="143" t="str">
        <f>IF(SP_SUL!B950="","*",SP_SUL!B950)</f>
        <v>*</v>
      </c>
      <c r="G950" s="143" t="str">
        <f>IF(SP_SUL!D950="","*",SP_SUL!D950)</f>
        <v>*</v>
      </c>
      <c r="H950" s="143" t="str">
        <f>IF(SP_SUL!F950="","*",SP_SUL!F950)</f>
        <v>*</v>
      </c>
      <c r="I950" s="143" t="str">
        <f>IF(SP_SUL!H950="","*",SP_SUL!H950)</f>
        <v>*</v>
      </c>
      <c r="J950" s="143" t="str">
        <f>IF(SP_SUL!I950="","*",SP_SUL!I950)</f>
        <v>*</v>
      </c>
      <c r="K950" s="138" t="str">
        <f>IF(SP_SUL!M950="","*",SP_SUL!M950)</f>
        <v>-</v>
      </c>
      <c r="L950" s="138" t="str">
        <f>IF(SP_SUL!N950="","*",SP_SUL!N950)</f>
        <v>-</v>
      </c>
      <c r="M950" s="139" t="str">
        <f>IF(SP_SUL!J950="","*",SP_SUL!J950)</f>
        <v>*</v>
      </c>
      <c r="N950" s="142" t="str">
        <f>IF(SP_SUL!K950="","*",SP_SUL!K950)</f>
        <v>*</v>
      </c>
      <c r="O950" s="142" t="str">
        <f>IF(SP_SUL!L950="","*",SP_SUL!L950)</f>
        <v>*</v>
      </c>
      <c r="P950" s="141" t="str">
        <f>IF(SP_SUL!O950="","*",SP_SUL!O950)</f>
        <v>*</v>
      </c>
      <c r="Q950" s="141" t="str">
        <f>IF(SP_SUL!P950="","*",SP_SUL!P950)</f>
        <v>*</v>
      </c>
      <c r="R950" s="143" t="str">
        <f>IF(SP_SUL!Q950="","*",CONCATENATE(SP_SUL!Q950," ",SP_SUL!R950))</f>
        <v>*</v>
      </c>
      <c r="S950" s="143" t="str">
        <f>IF(SP_SUL!V950="","*",SP_SUL!V950)</f>
        <v>*</v>
      </c>
      <c r="T950" s="143" t="str">
        <f>IF(SP_SUL!W950="","*",SP_SUL!W950)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IF(SP_SUL!Y951="","*",SP_SUL!Y951)</f>
        <v>*</v>
      </c>
      <c r="B951" s="144" t="str">
        <f>IF(SP_SUL!X951="","*",SP_SUL!X951)</f>
        <v>*</v>
      </c>
      <c r="C951" s="144" t="str">
        <f>IF(SP_SUL!Z951="","*",SP_SUL!Z951)</f>
        <v>*</v>
      </c>
      <c r="D951" s="138" t="str">
        <f>IF(SP_SUL!S951="","*",SP_SUL!S951)</f>
        <v>-</v>
      </c>
      <c r="E951" s="138" t="str">
        <f>IF(SP_SUL!T951="","*",SP_SUL!T951)</f>
        <v>-</v>
      </c>
      <c r="F951" s="143" t="str">
        <f>IF(SP_SUL!B951="","*",SP_SUL!B951)</f>
        <v>*</v>
      </c>
      <c r="G951" s="143" t="str">
        <f>IF(SP_SUL!D951="","*",SP_SUL!D951)</f>
        <v>*</v>
      </c>
      <c r="H951" s="143" t="str">
        <f>IF(SP_SUL!F951="","*",SP_SUL!F951)</f>
        <v>*</v>
      </c>
      <c r="I951" s="143" t="str">
        <f>IF(SP_SUL!H951="","*",SP_SUL!H951)</f>
        <v>*</v>
      </c>
      <c r="J951" s="143" t="str">
        <f>IF(SP_SUL!I951="","*",SP_SUL!I951)</f>
        <v>*</v>
      </c>
      <c r="K951" s="138" t="str">
        <f>IF(SP_SUL!M951="","*",SP_SUL!M951)</f>
        <v>-</v>
      </c>
      <c r="L951" s="138" t="str">
        <f>IF(SP_SUL!N951="","*",SP_SUL!N951)</f>
        <v>-</v>
      </c>
      <c r="M951" s="139" t="str">
        <f>IF(SP_SUL!J951="","*",SP_SUL!J951)</f>
        <v>*</v>
      </c>
      <c r="N951" s="142" t="str">
        <f>IF(SP_SUL!K951="","*",SP_SUL!K951)</f>
        <v>*</v>
      </c>
      <c r="O951" s="142" t="str">
        <f>IF(SP_SUL!L951="","*",SP_SUL!L951)</f>
        <v>*</v>
      </c>
      <c r="P951" s="141" t="str">
        <f>IF(SP_SUL!O951="","*",SP_SUL!O951)</f>
        <v>*</v>
      </c>
      <c r="Q951" s="141" t="str">
        <f>IF(SP_SUL!P951="","*",SP_SUL!P951)</f>
        <v>*</v>
      </c>
      <c r="R951" s="143" t="str">
        <f>IF(SP_SUL!Q951="","*",CONCATENATE(SP_SUL!Q951," ",SP_SUL!R951))</f>
        <v>*</v>
      </c>
      <c r="S951" s="143" t="str">
        <f>IF(SP_SUL!V951="","*",SP_SUL!V951)</f>
        <v>*</v>
      </c>
      <c r="T951" s="143" t="str">
        <f>IF(SP_SUL!W951="","*",SP_SUL!W951)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IF(SP_SUL!Y952="","*",SP_SUL!Y952)</f>
        <v>*</v>
      </c>
      <c r="B952" s="144" t="str">
        <f>IF(SP_SUL!X952="","*",SP_SUL!X952)</f>
        <v>*</v>
      </c>
      <c r="C952" s="144" t="str">
        <f>IF(SP_SUL!Z952="","*",SP_SUL!Z952)</f>
        <v>*</v>
      </c>
      <c r="D952" s="138" t="str">
        <f>IF(SP_SUL!S952="","*",SP_SUL!S952)</f>
        <v>-</v>
      </c>
      <c r="E952" s="138" t="str">
        <f>IF(SP_SUL!T952="","*",SP_SUL!T952)</f>
        <v>-</v>
      </c>
      <c r="F952" s="143" t="str">
        <f>IF(SP_SUL!B952="","*",SP_SUL!B952)</f>
        <v>*</v>
      </c>
      <c r="G952" s="143" t="str">
        <f>IF(SP_SUL!D952="","*",SP_SUL!D952)</f>
        <v>*</v>
      </c>
      <c r="H952" s="143" t="str">
        <f>IF(SP_SUL!F952="","*",SP_SUL!F952)</f>
        <v>*</v>
      </c>
      <c r="I952" s="143" t="str">
        <f>IF(SP_SUL!H952="","*",SP_SUL!H952)</f>
        <v>*</v>
      </c>
      <c r="J952" s="143" t="str">
        <f>IF(SP_SUL!I952="","*",SP_SUL!I952)</f>
        <v>*</v>
      </c>
      <c r="K952" s="138" t="str">
        <f>IF(SP_SUL!M952="","*",SP_SUL!M952)</f>
        <v>-</v>
      </c>
      <c r="L952" s="138" t="str">
        <f>IF(SP_SUL!N952="","*",SP_SUL!N952)</f>
        <v>-</v>
      </c>
      <c r="M952" s="139" t="str">
        <f>IF(SP_SUL!J952="","*",SP_SUL!J952)</f>
        <v>*</v>
      </c>
      <c r="N952" s="142" t="str">
        <f>IF(SP_SUL!K952="","*",SP_SUL!K952)</f>
        <v>*</v>
      </c>
      <c r="O952" s="142" t="str">
        <f>IF(SP_SUL!L952="","*",SP_SUL!L952)</f>
        <v>*</v>
      </c>
      <c r="P952" s="141" t="str">
        <f>IF(SP_SUL!O952="","*",SP_SUL!O952)</f>
        <v>*</v>
      </c>
      <c r="Q952" s="141" t="str">
        <f>IF(SP_SUL!P952="","*",SP_SUL!P952)</f>
        <v>*</v>
      </c>
      <c r="R952" s="143" t="str">
        <f>IF(SP_SUL!Q952="","*",CONCATENATE(SP_SUL!Q952," ",SP_SUL!R952))</f>
        <v>*</v>
      </c>
      <c r="S952" s="143" t="str">
        <f>IF(SP_SUL!V952="","*",SP_SUL!V952)</f>
        <v>*</v>
      </c>
      <c r="T952" s="143" t="str">
        <f>IF(SP_SUL!W952="","*",SP_SUL!W952)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IF(SP_SUL!Y953="","*",SP_SUL!Y953)</f>
        <v>*</v>
      </c>
      <c r="B953" s="144" t="str">
        <f>IF(SP_SUL!X953="","*",SP_SUL!X953)</f>
        <v>*</v>
      </c>
      <c r="C953" s="144" t="str">
        <f>IF(SP_SUL!Z953="","*",SP_SUL!Z953)</f>
        <v>*</v>
      </c>
      <c r="D953" s="138" t="str">
        <f>IF(SP_SUL!S953="","*",SP_SUL!S953)</f>
        <v>-</v>
      </c>
      <c r="E953" s="138" t="str">
        <f>IF(SP_SUL!T953="","*",SP_SUL!T953)</f>
        <v>-</v>
      </c>
      <c r="F953" s="143" t="str">
        <f>IF(SP_SUL!B953="","*",SP_SUL!B953)</f>
        <v>*</v>
      </c>
      <c r="G953" s="143" t="str">
        <f>IF(SP_SUL!D953="","*",SP_SUL!D953)</f>
        <v>*</v>
      </c>
      <c r="H953" s="143" t="str">
        <f>IF(SP_SUL!F953="","*",SP_SUL!F953)</f>
        <v>*</v>
      </c>
      <c r="I953" s="143" t="str">
        <f>IF(SP_SUL!H953="","*",SP_SUL!H953)</f>
        <v>*</v>
      </c>
      <c r="J953" s="143" t="str">
        <f>IF(SP_SUL!I953="","*",SP_SUL!I953)</f>
        <v>*</v>
      </c>
      <c r="K953" s="138" t="str">
        <f>IF(SP_SUL!M953="","*",SP_SUL!M953)</f>
        <v>-</v>
      </c>
      <c r="L953" s="138" t="str">
        <f>IF(SP_SUL!N953="","*",SP_SUL!N953)</f>
        <v>-</v>
      </c>
      <c r="M953" s="139" t="str">
        <f>IF(SP_SUL!J953="","*",SP_SUL!J953)</f>
        <v>*</v>
      </c>
      <c r="N953" s="142" t="str">
        <f>IF(SP_SUL!K953="","*",SP_SUL!K953)</f>
        <v>*</v>
      </c>
      <c r="O953" s="142" t="str">
        <f>IF(SP_SUL!L953="","*",SP_SUL!L953)</f>
        <v>*</v>
      </c>
      <c r="P953" s="141" t="str">
        <f>IF(SP_SUL!O953="","*",SP_SUL!O953)</f>
        <v>*</v>
      </c>
      <c r="Q953" s="141" t="str">
        <f>IF(SP_SUL!P953="","*",SP_SUL!P953)</f>
        <v>*</v>
      </c>
      <c r="R953" s="143" t="str">
        <f>IF(SP_SUL!Q953="","*",CONCATENATE(SP_SUL!Q953," ",SP_SUL!R953))</f>
        <v>*</v>
      </c>
      <c r="S953" s="143" t="str">
        <f>IF(SP_SUL!V953="","*",SP_SUL!V953)</f>
        <v>*</v>
      </c>
      <c r="T953" s="143" t="str">
        <f>IF(SP_SUL!W953="","*",SP_SUL!W953)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IF(SP_SUL!Y954="","*",SP_SUL!Y954)</f>
        <v>*</v>
      </c>
      <c r="B954" s="144" t="str">
        <f>IF(SP_SUL!X954="","*",SP_SUL!X954)</f>
        <v>*</v>
      </c>
      <c r="C954" s="144" t="str">
        <f>IF(SP_SUL!Z954="","*",SP_SUL!Z954)</f>
        <v>*</v>
      </c>
      <c r="D954" s="138" t="str">
        <f>IF(SP_SUL!S954="","*",SP_SUL!S954)</f>
        <v>-</v>
      </c>
      <c r="E954" s="138" t="str">
        <f>IF(SP_SUL!T954="","*",SP_SUL!T954)</f>
        <v>-</v>
      </c>
      <c r="F954" s="143" t="str">
        <f>IF(SP_SUL!B954="","*",SP_SUL!B954)</f>
        <v>*</v>
      </c>
      <c r="G954" s="143" t="str">
        <f>IF(SP_SUL!D954="","*",SP_SUL!D954)</f>
        <v>*</v>
      </c>
      <c r="H954" s="143" t="str">
        <f>IF(SP_SUL!F954="","*",SP_SUL!F954)</f>
        <v>*</v>
      </c>
      <c r="I954" s="143" t="str">
        <f>IF(SP_SUL!H954="","*",SP_SUL!H954)</f>
        <v>*</v>
      </c>
      <c r="J954" s="143" t="str">
        <f>IF(SP_SUL!I954="","*",SP_SUL!I954)</f>
        <v>*</v>
      </c>
      <c r="K954" s="138" t="str">
        <f>IF(SP_SUL!M954="","*",SP_SUL!M954)</f>
        <v>-</v>
      </c>
      <c r="L954" s="138" t="str">
        <f>IF(SP_SUL!N954="","*",SP_SUL!N954)</f>
        <v>-</v>
      </c>
      <c r="M954" s="139" t="str">
        <f>IF(SP_SUL!J954="","*",SP_SUL!J954)</f>
        <v>*</v>
      </c>
      <c r="N954" s="142" t="str">
        <f>IF(SP_SUL!K954="","*",SP_SUL!K954)</f>
        <v>*</v>
      </c>
      <c r="O954" s="142" t="str">
        <f>IF(SP_SUL!L954="","*",SP_SUL!L954)</f>
        <v>*</v>
      </c>
      <c r="P954" s="141" t="str">
        <f>IF(SP_SUL!O954="","*",SP_SUL!O954)</f>
        <v>*</v>
      </c>
      <c r="Q954" s="141" t="str">
        <f>IF(SP_SUL!P954="","*",SP_SUL!P954)</f>
        <v>*</v>
      </c>
      <c r="R954" s="143" t="str">
        <f>IF(SP_SUL!Q954="","*",CONCATENATE(SP_SUL!Q954," ",SP_SUL!R954))</f>
        <v>*</v>
      </c>
      <c r="S954" s="143" t="str">
        <f>IF(SP_SUL!V954="","*",SP_SUL!V954)</f>
        <v>*</v>
      </c>
      <c r="T954" s="143" t="str">
        <f>IF(SP_SUL!W954="","*",SP_SUL!W954)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IF(SP_SUL!Y955="","*",SP_SUL!Y955)</f>
        <v>*</v>
      </c>
      <c r="B955" s="144" t="str">
        <f>IF(SP_SUL!X955="","*",SP_SUL!X955)</f>
        <v>*</v>
      </c>
      <c r="C955" s="144" t="str">
        <f>IF(SP_SUL!Z955="","*",SP_SUL!Z955)</f>
        <v>*</v>
      </c>
      <c r="D955" s="138" t="str">
        <f>IF(SP_SUL!S955="","*",SP_SUL!S955)</f>
        <v>-</v>
      </c>
      <c r="E955" s="138" t="str">
        <f>IF(SP_SUL!T955="","*",SP_SUL!T955)</f>
        <v>-</v>
      </c>
      <c r="F955" s="143" t="str">
        <f>IF(SP_SUL!B955="","*",SP_SUL!B955)</f>
        <v>*</v>
      </c>
      <c r="G955" s="143" t="str">
        <f>IF(SP_SUL!D955="","*",SP_SUL!D955)</f>
        <v>*</v>
      </c>
      <c r="H955" s="143" t="str">
        <f>IF(SP_SUL!F955="","*",SP_SUL!F955)</f>
        <v>*</v>
      </c>
      <c r="I955" s="143" t="str">
        <f>IF(SP_SUL!H955="","*",SP_SUL!H955)</f>
        <v>*</v>
      </c>
      <c r="J955" s="143" t="str">
        <f>IF(SP_SUL!I955="","*",SP_SUL!I955)</f>
        <v>*</v>
      </c>
      <c r="K955" s="138" t="str">
        <f>IF(SP_SUL!M955="","*",SP_SUL!M955)</f>
        <v>-</v>
      </c>
      <c r="L955" s="138" t="str">
        <f>IF(SP_SUL!N955="","*",SP_SUL!N955)</f>
        <v>-</v>
      </c>
      <c r="M955" s="139" t="str">
        <f>IF(SP_SUL!J955="","*",SP_SUL!J955)</f>
        <v>*</v>
      </c>
      <c r="N955" s="142" t="str">
        <f>IF(SP_SUL!K955="","*",SP_SUL!K955)</f>
        <v>*</v>
      </c>
      <c r="O955" s="142" t="str">
        <f>IF(SP_SUL!L955="","*",SP_SUL!L955)</f>
        <v>*</v>
      </c>
      <c r="P955" s="141" t="str">
        <f>IF(SP_SUL!O955="","*",SP_SUL!O955)</f>
        <v>*</v>
      </c>
      <c r="Q955" s="141" t="str">
        <f>IF(SP_SUL!P955="","*",SP_SUL!P955)</f>
        <v>*</v>
      </c>
      <c r="R955" s="143" t="str">
        <f>IF(SP_SUL!Q955="","*",CONCATENATE(SP_SUL!Q955," ",SP_SUL!R955))</f>
        <v>*</v>
      </c>
      <c r="S955" s="143" t="str">
        <f>IF(SP_SUL!V955="","*",SP_SUL!V955)</f>
        <v>*</v>
      </c>
      <c r="T955" s="143" t="str">
        <f>IF(SP_SUL!W955="","*",SP_SUL!W955)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IF(SP_SUL!Y956="","*",SP_SUL!Y956)</f>
        <v>*</v>
      </c>
      <c r="B956" s="144" t="str">
        <f>IF(SP_SUL!X956="","*",SP_SUL!X956)</f>
        <v>*</v>
      </c>
      <c r="C956" s="144" t="str">
        <f>IF(SP_SUL!Z956="","*",SP_SUL!Z956)</f>
        <v>*</v>
      </c>
      <c r="D956" s="138" t="str">
        <f>IF(SP_SUL!S956="","*",SP_SUL!S956)</f>
        <v>-</v>
      </c>
      <c r="E956" s="138" t="str">
        <f>IF(SP_SUL!T956="","*",SP_SUL!T956)</f>
        <v>-</v>
      </c>
      <c r="F956" s="143" t="str">
        <f>IF(SP_SUL!B956="","*",SP_SUL!B956)</f>
        <v>*</v>
      </c>
      <c r="G956" s="143" t="str">
        <f>IF(SP_SUL!D956="","*",SP_SUL!D956)</f>
        <v>*</v>
      </c>
      <c r="H956" s="143" t="str">
        <f>IF(SP_SUL!F956="","*",SP_SUL!F956)</f>
        <v>*</v>
      </c>
      <c r="I956" s="143" t="str">
        <f>IF(SP_SUL!H956="","*",SP_SUL!H956)</f>
        <v>*</v>
      </c>
      <c r="J956" s="143" t="str">
        <f>IF(SP_SUL!I956="","*",SP_SUL!I956)</f>
        <v>*</v>
      </c>
      <c r="K956" s="138" t="str">
        <f>IF(SP_SUL!M956="","*",SP_SUL!M956)</f>
        <v>-</v>
      </c>
      <c r="L956" s="138" t="str">
        <f>IF(SP_SUL!N956="","*",SP_SUL!N956)</f>
        <v>-</v>
      </c>
      <c r="M956" s="139" t="str">
        <f>IF(SP_SUL!J956="","*",SP_SUL!J956)</f>
        <v>*</v>
      </c>
      <c r="N956" s="142" t="str">
        <f>IF(SP_SUL!K956="","*",SP_SUL!K956)</f>
        <v>*</v>
      </c>
      <c r="O956" s="142" t="str">
        <f>IF(SP_SUL!L956="","*",SP_SUL!L956)</f>
        <v>*</v>
      </c>
      <c r="P956" s="141" t="str">
        <f>IF(SP_SUL!O956="","*",SP_SUL!O956)</f>
        <v>*</v>
      </c>
      <c r="Q956" s="141" t="str">
        <f>IF(SP_SUL!P956="","*",SP_SUL!P956)</f>
        <v>*</v>
      </c>
      <c r="R956" s="143" t="str">
        <f>IF(SP_SUL!Q956="","*",CONCATENATE(SP_SUL!Q956," ",SP_SUL!R956))</f>
        <v>*</v>
      </c>
      <c r="S956" s="143" t="str">
        <f>IF(SP_SUL!V956="","*",SP_SUL!V956)</f>
        <v>*</v>
      </c>
      <c r="T956" s="143" t="str">
        <f>IF(SP_SUL!W956="","*",SP_SUL!W956)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IF(SP_SUL!Y957="","*",SP_SUL!Y957)</f>
        <v>*</v>
      </c>
      <c r="B957" s="144" t="str">
        <f>IF(SP_SUL!X957="","*",SP_SUL!X957)</f>
        <v>*</v>
      </c>
      <c r="C957" s="144" t="str">
        <f>IF(SP_SUL!Z957="","*",SP_SUL!Z957)</f>
        <v>*</v>
      </c>
      <c r="D957" s="138" t="str">
        <f>IF(SP_SUL!S957="","*",SP_SUL!S957)</f>
        <v>-</v>
      </c>
      <c r="E957" s="138" t="str">
        <f>IF(SP_SUL!T957="","*",SP_SUL!T957)</f>
        <v>-</v>
      </c>
      <c r="F957" s="143" t="str">
        <f>IF(SP_SUL!B957="","*",SP_SUL!B957)</f>
        <v>*</v>
      </c>
      <c r="G957" s="143" t="str">
        <f>IF(SP_SUL!D957="","*",SP_SUL!D957)</f>
        <v>*</v>
      </c>
      <c r="H957" s="143" t="str">
        <f>IF(SP_SUL!F957="","*",SP_SUL!F957)</f>
        <v>*</v>
      </c>
      <c r="I957" s="143" t="str">
        <f>IF(SP_SUL!H957="","*",SP_SUL!H957)</f>
        <v>*</v>
      </c>
      <c r="J957" s="143" t="str">
        <f>IF(SP_SUL!I957="","*",SP_SUL!I957)</f>
        <v>*</v>
      </c>
      <c r="K957" s="138" t="str">
        <f>IF(SP_SUL!M957="","*",SP_SUL!M957)</f>
        <v>-</v>
      </c>
      <c r="L957" s="138" t="str">
        <f>IF(SP_SUL!N957="","*",SP_SUL!N957)</f>
        <v>-</v>
      </c>
      <c r="M957" s="139" t="str">
        <f>IF(SP_SUL!J957="","*",SP_SUL!J957)</f>
        <v>*</v>
      </c>
      <c r="N957" s="142" t="str">
        <f>IF(SP_SUL!K957="","*",SP_SUL!K957)</f>
        <v>*</v>
      </c>
      <c r="O957" s="142" t="str">
        <f>IF(SP_SUL!L957="","*",SP_SUL!L957)</f>
        <v>*</v>
      </c>
      <c r="P957" s="141" t="str">
        <f>IF(SP_SUL!O957="","*",SP_SUL!O957)</f>
        <v>*</v>
      </c>
      <c r="Q957" s="141" t="str">
        <f>IF(SP_SUL!P957="","*",SP_SUL!P957)</f>
        <v>*</v>
      </c>
      <c r="R957" s="143" t="str">
        <f>IF(SP_SUL!Q957="","*",CONCATENATE(SP_SUL!Q957," ",SP_SUL!R957))</f>
        <v>*</v>
      </c>
      <c r="S957" s="143" t="str">
        <f>IF(SP_SUL!V957="","*",SP_SUL!V957)</f>
        <v>*</v>
      </c>
      <c r="T957" s="143" t="str">
        <f>IF(SP_SUL!W957="","*",SP_SUL!W957)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IF(SP_SUL!Y958="","*",SP_SUL!Y958)</f>
        <v>*</v>
      </c>
      <c r="B958" s="144" t="str">
        <f>IF(SP_SUL!X958="","*",SP_SUL!X958)</f>
        <v>*</v>
      </c>
      <c r="C958" s="144" t="str">
        <f>IF(SP_SUL!Z958="","*",SP_SUL!Z958)</f>
        <v>*</v>
      </c>
      <c r="D958" s="138" t="str">
        <f>IF(SP_SUL!S958="","*",SP_SUL!S958)</f>
        <v>-</v>
      </c>
      <c r="E958" s="138" t="str">
        <f>IF(SP_SUL!T958="","*",SP_SUL!T958)</f>
        <v>-</v>
      </c>
      <c r="F958" s="143" t="str">
        <f>IF(SP_SUL!B958="","*",SP_SUL!B958)</f>
        <v>*</v>
      </c>
      <c r="G958" s="143" t="str">
        <f>IF(SP_SUL!D958="","*",SP_SUL!D958)</f>
        <v>*</v>
      </c>
      <c r="H958" s="143" t="str">
        <f>IF(SP_SUL!F958="","*",SP_SUL!F958)</f>
        <v>*</v>
      </c>
      <c r="I958" s="143" t="str">
        <f>IF(SP_SUL!H958="","*",SP_SUL!H958)</f>
        <v>*</v>
      </c>
      <c r="J958" s="143" t="str">
        <f>IF(SP_SUL!I958="","*",SP_SUL!I958)</f>
        <v>*</v>
      </c>
      <c r="K958" s="138" t="str">
        <f>IF(SP_SUL!M958="","*",SP_SUL!M958)</f>
        <v>-</v>
      </c>
      <c r="L958" s="138" t="str">
        <f>IF(SP_SUL!N958="","*",SP_SUL!N958)</f>
        <v>-</v>
      </c>
      <c r="M958" s="139" t="str">
        <f>IF(SP_SUL!J958="","*",SP_SUL!J958)</f>
        <v>*</v>
      </c>
      <c r="N958" s="142" t="str">
        <f>IF(SP_SUL!K958="","*",SP_SUL!K958)</f>
        <v>*</v>
      </c>
      <c r="O958" s="142" t="str">
        <f>IF(SP_SUL!L958="","*",SP_SUL!L958)</f>
        <v>*</v>
      </c>
      <c r="P958" s="141" t="str">
        <f>IF(SP_SUL!O958="","*",SP_SUL!O958)</f>
        <v>*</v>
      </c>
      <c r="Q958" s="141" t="str">
        <f>IF(SP_SUL!P958="","*",SP_SUL!P958)</f>
        <v>*</v>
      </c>
      <c r="R958" s="143" t="str">
        <f>IF(SP_SUL!Q958="","*",CONCATENATE(SP_SUL!Q958," ",SP_SUL!R958))</f>
        <v>*</v>
      </c>
      <c r="S958" s="143" t="str">
        <f>IF(SP_SUL!V958="","*",SP_SUL!V958)</f>
        <v>*</v>
      </c>
      <c r="T958" s="143" t="str">
        <f>IF(SP_SUL!W958="","*",SP_SUL!W958)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IF(SP_SUL!Y959="","*",SP_SUL!Y959)</f>
        <v>*</v>
      </c>
      <c r="B959" s="144" t="str">
        <f>IF(SP_SUL!X959="","*",SP_SUL!X959)</f>
        <v>*</v>
      </c>
      <c r="C959" s="144" t="str">
        <f>IF(SP_SUL!Z959="","*",SP_SUL!Z959)</f>
        <v>*</v>
      </c>
      <c r="D959" s="138" t="str">
        <f>IF(SP_SUL!S959="","*",SP_SUL!S959)</f>
        <v>-</v>
      </c>
      <c r="E959" s="138" t="str">
        <f>IF(SP_SUL!T959="","*",SP_SUL!T959)</f>
        <v>-</v>
      </c>
      <c r="F959" s="143" t="str">
        <f>IF(SP_SUL!B959="","*",SP_SUL!B959)</f>
        <v>*</v>
      </c>
      <c r="G959" s="143" t="str">
        <f>IF(SP_SUL!D959="","*",SP_SUL!D959)</f>
        <v>*</v>
      </c>
      <c r="H959" s="143" t="str">
        <f>IF(SP_SUL!F959="","*",SP_SUL!F959)</f>
        <v>*</v>
      </c>
      <c r="I959" s="143" t="str">
        <f>IF(SP_SUL!H959="","*",SP_SUL!H959)</f>
        <v>*</v>
      </c>
      <c r="J959" s="143" t="str">
        <f>IF(SP_SUL!I959="","*",SP_SUL!I959)</f>
        <v>*</v>
      </c>
      <c r="K959" s="138" t="str">
        <f>IF(SP_SUL!M959="","*",SP_SUL!M959)</f>
        <v>-</v>
      </c>
      <c r="L959" s="138" t="str">
        <f>IF(SP_SUL!N959="","*",SP_SUL!N959)</f>
        <v>-</v>
      </c>
      <c r="M959" s="139" t="str">
        <f>IF(SP_SUL!J959="","*",SP_SUL!J959)</f>
        <v>*</v>
      </c>
      <c r="N959" s="142" t="str">
        <f>IF(SP_SUL!K959="","*",SP_SUL!K959)</f>
        <v>*</v>
      </c>
      <c r="O959" s="142" t="str">
        <f>IF(SP_SUL!L959="","*",SP_SUL!L959)</f>
        <v>*</v>
      </c>
      <c r="P959" s="141" t="str">
        <f>IF(SP_SUL!O959="","*",SP_SUL!O959)</f>
        <v>*</v>
      </c>
      <c r="Q959" s="141" t="str">
        <f>IF(SP_SUL!P959="","*",SP_SUL!P959)</f>
        <v>*</v>
      </c>
      <c r="R959" s="143" t="str">
        <f>IF(SP_SUL!Q959="","*",CONCATENATE(SP_SUL!Q959," ",SP_SUL!R959))</f>
        <v>*</v>
      </c>
      <c r="S959" s="143" t="str">
        <f>IF(SP_SUL!V959="","*",SP_SUL!V959)</f>
        <v>*</v>
      </c>
      <c r="T959" s="143" t="str">
        <f>IF(SP_SUL!W959="","*",SP_SUL!W959)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IF(SP_SUL!Y960="","*",SP_SUL!Y960)</f>
        <v>*</v>
      </c>
      <c r="B960" s="144" t="str">
        <f>IF(SP_SUL!X960="","*",SP_SUL!X960)</f>
        <v>*</v>
      </c>
      <c r="C960" s="144" t="str">
        <f>IF(SP_SUL!Z960="","*",SP_SUL!Z960)</f>
        <v>*</v>
      </c>
      <c r="D960" s="138" t="str">
        <f>IF(SP_SUL!S960="","*",SP_SUL!S960)</f>
        <v>-</v>
      </c>
      <c r="E960" s="138" t="str">
        <f>IF(SP_SUL!T960="","*",SP_SUL!T960)</f>
        <v>-</v>
      </c>
      <c r="F960" s="143" t="str">
        <f>IF(SP_SUL!B960="","*",SP_SUL!B960)</f>
        <v>*</v>
      </c>
      <c r="G960" s="143" t="str">
        <f>IF(SP_SUL!D960="","*",SP_SUL!D960)</f>
        <v>*</v>
      </c>
      <c r="H960" s="143" t="str">
        <f>IF(SP_SUL!F960="","*",SP_SUL!F960)</f>
        <v>*</v>
      </c>
      <c r="I960" s="143" t="str">
        <f>IF(SP_SUL!H960="","*",SP_SUL!H960)</f>
        <v>*</v>
      </c>
      <c r="J960" s="143" t="str">
        <f>IF(SP_SUL!I960="","*",SP_SUL!I960)</f>
        <v>*</v>
      </c>
      <c r="K960" s="138" t="str">
        <f>IF(SP_SUL!M960="","*",SP_SUL!M960)</f>
        <v>-</v>
      </c>
      <c r="L960" s="138" t="str">
        <f>IF(SP_SUL!N960="","*",SP_SUL!N960)</f>
        <v>-</v>
      </c>
      <c r="M960" s="139" t="str">
        <f>IF(SP_SUL!J960="","*",SP_SUL!J960)</f>
        <v>*</v>
      </c>
      <c r="N960" s="142" t="str">
        <f>IF(SP_SUL!K960="","*",SP_SUL!K960)</f>
        <v>*</v>
      </c>
      <c r="O960" s="142" t="str">
        <f>IF(SP_SUL!L960="","*",SP_SUL!L960)</f>
        <v>*</v>
      </c>
      <c r="P960" s="141" t="str">
        <f>IF(SP_SUL!O960="","*",SP_SUL!O960)</f>
        <v>*</v>
      </c>
      <c r="Q960" s="141" t="str">
        <f>IF(SP_SUL!P960="","*",SP_SUL!P960)</f>
        <v>*</v>
      </c>
      <c r="R960" s="143" t="str">
        <f>IF(SP_SUL!Q960="","*",CONCATENATE(SP_SUL!Q960," ",SP_SUL!R960))</f>
        <v>*</v>
      </c>
      <c r="S960" s="143" t="str">
        <f>IF(SP_SUL!V960="","*",SP_SUL!V960)</f>
        <v>*</v>
      </c>
      <c r="T960" s="143" t="str">
        <f>IF(SP_SUL!W960="","*",SP_SUL!W960)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IF(SP_SUL!Y961="","*",SP_SUL!Y961)</f>
        <v>*</v>
      </c>
      <c r="B961" s="144" t="str">
        <f>IF(SP_SUL!X961="","*",SP_SUL!X961)</f>
        <v>*</v>
      </c>
      <c r="C961" s="144" t="str">
        <f>IF(SP_SUL!Z961="","*",SP_SUL!Z961)</f>
        <v>*</v>
      </c>
      <c r="D961" s="138" t="str">
        <f>IF(SP_SUL!S961="","*",SP_SUL!S961)</f>
        <v>-</v>
      </c>
      <c r="E961" s="138" t="str">
        <f>IF(SP_SUL!T961="","*",SP_SUL!T961)</f>
        <v>-</v>
      </c>
      <c r="F961" s="143" t="str">
        <f>IF(SP_SUL!B961="","*",SP_SUL!B961)</f>
        <v>*</v>
      </c>
      <c r="G961" s="143" t="str">
        <f>IF(SP_SUL!D961="","*",SP_SUL!D961)</f>
        <v>*</v>
      </c>
      <c r="H961" s="143" t="str">
        <f>IF(SP_SUL!F961="","*",SP_SUL!F961)</f>
        <v>*</v>
      </c>
      <c r="I961" s="143" t="str">
        <f>IF(SP_SUL!H961="","*",SP_SUL!H961)</f>
        <v>*</v>
      </c>
      <c r="J961" s="143" t="str">
        <f>IF(SP_SUL!I961="","*",SP_SUL!I961)</f>
        <v>*</v>
      </c>
      <c r="K961" s="138" t="str">
        <f>IF(SP_SUL!M961="","*",SP_SUL!M961)</f>
        <v>-</v>
      </c>
      <c r="L961" s="138" t="str">
        <f>IF(SP_SUL!N961="","*",SP_SUL!N961)</f>
        <v>-</v>
      </c>
      <c r="M961" s="139" t="str">
        <f>IF(SP_SUL!J961="","*",SP_SUL!J961)</f>
        <v>*</v>
      </c>
      <c r="N961" s="142" t="str">
        <f>IF(SP_SUL!K961="","*",SP_SUL!K961)</f>
        <v>*</v>
      </c>
      <c r="O961" s="142" t="str">
        <f>IF(SP_SUL!L961="","*",SP_SUL!L961)</f>
        <v>*</v>
      </c>
      <c r="P961" s="141" t="str">
        <f>IF(SP_SUL!O961="","*",SP_SUL!O961)</f>
        <v>*</v>
      </c>
      <c r="Q961" s="141" t="str">
        <f>IF(SP_SUL!P961="","*",SP_SUL!P961)</f>
        <v>*</v>
      </c>
      <c r="R961" s="143" t="str">
        <f>IF(SP_SUL!Q961="","*",CONCATENATE(SP_SUL!Q961," ",SP_SUL!R961))</f>
        <v>*</v>
      </c>
      <c r="S961" s="143" t="str">
        <f>IF(SP_SUL!V961="","*",SP_SUL!V961)</f>
        <v>*</v>
      </c>
      <c r="T961" s="143" t="str">
        <f>IF(SP_SUL!W961="","*",SP_SUL!W961)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IF(SP_SUL!Y962="","*",SP_SUL!Y962)</f>
        <v>*</v>
      </c>
      <c r="B962" s="144" t="str">
        <f>IF(SP_SUL!X962="","*",SP_SUL!X962)</f>
        <v>*</v>
      </c>
      <c r="C962" s="144" t="str">
        <f>IF(SP_SUL!Z962="","*",SP_SUL!Z962)</f>
        <v>*</v>
      </c>
      <c r="D962" s="138" t="str">
        <f>IF(SP_SUL!S962="","*",SP_SUL!S962)</f>
        <v>-</v>
      </c>
      <c r="E962" s="138" t="str">
        <f>IF(SP_SUL!T962="","*",SP_SUL!T962)</f>
        <v>-</v>
      </c>
      <c r="F962" s="143" t="str">
        <f>IF(SP_SUL!B962="","*",SP_SUL!B962)</f>
        <v>*</v>
      </c>
      <c r="G962" s="143" t="str">
        <f>IF(SP_SUL!D962="","*",SP_SUL!D962)</f>
        <v>*</v>
      </c>
      <c r="H962" s="143" t="str">
        <f>IF(SP_SUL!F962="","*",SP_SUL!F962)</f>
        <v>*</v>
      </c>
      <c r="I962" s="143" t="str">
        <f>IF(SP_SUL!H962="","*",SP_SUL!H962)</f>
        <v>*</v>
      </c>
      <c r="J962" s="143" t="str">
        <f>IF(SP_SUL!I962="","*",SP_SUL!I962)</f>
        <v>*</v>
      </c>
      <c r="K962" s="138" t="str">
        <f>IF(SP_SUL!M962="","*",SP_SUL!M962)</f>
        <v>-</v>
      </c>
      <c r="L962" s="138" t="str">
        <f>IF(SP_SUL!N962="","*",SP_SUL!N962)</f>
        <v>-</v>
      </c>
      <c r="M962" s="139" t="str">
        <f>IF(SP_SUL!J962="","*",SP_SUL!J962)</f>
        <v>*</v>
      </c>
      <c r="N962" s="142" t="str">
        <f>IF(SP_SUL!K962="","*",SP_SUL!K962)</f>
        <v>*</v>
      </c>
      <c r="O962" s="142" t="str">
        <f>IF(SP_SUL!L962="","*",SP_SUL!L962)</f>
        <v>*</v>
      </c>
      <c r="P962" s="141" t="str">
        <f>IF(SP_SUL!O962="","*",SP_SUL!O962)</f>
        <v>*</v>
      </c>
      <c r="Q962" s="141" t="str">
        <f>IF(SP_SUL!P962="","*",SP_SUL!P962)</f>
        <v>*</v>
      </c>
      <c r="R962" s="143" t="str">
        <f>IF(SP_SUL!Q962="","*",CONCATENATE(SP_SUL!Q962," ",SP_SUL!R962))</f>
        <v>*</v>
      </c>
      <c r="S962" s="143" t="str">
        <f>IF(SP_SUL!V962="","*",SP_SUL!V962)</f>
        <v>*</v>
      </c>
      <c r="T962" s="143" t="str">
        <f>IF(SP_SUL!W962="","*",SP_SUL!W962)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IF(SP_SUL!Y963="","*",SP_SUL!Y963)</f>
        <v>*</v>
      </c>
      <c r="B963" s="144" t="str">
        <f>IF(SP_SUL!X963="","*",SP_SUL!X963)</f>
        <v>*</v>
      </c>
      <c r="C963" s="144" t="str">
        <f>IF(SP_SUL!Z963="","*",SP_SUL!Z963)</f>
        <v>*</v>
      </c>
      <c r="D963" s="138" t="str">
        <f>IF(SP_SUL!S963="","*",SP_SUL!S963)</f>
        <v>-</v>
      </c>
      <c r="E963" s="138" t="str">
        <f>IF(SP_SUL!T963="","*",SP_SUL!T963)</f>
        <v>-</v>
      </c>
      <c r="F963" s="143" t="str">
        <f>IF(SP_SUL!B963="","*",SP_SUL!B963)</f>
        <v>*</v>
      </c>
      <c r="G963" s="143" t="str">
        <f>IF(SP_SUL!D963="","*",SP_SUL!D963)</f>
        <v>*</v>
      </c>
      <c r="H963" s="143" t="str">
        <f>IF(SP_SUL!F963="","*",SP_SUL!F963)</f>
        <v>*</v>
      </c>
      <c r="I963" s="143" t="str">
        <f>IF(SP_SUL!H963="","*",SP_SUL!H963)</f>
        <v>*</v>
      </c>
      <c r="J963" s="143" t="str">
        <f>IF(SP_SUL!I963="","*",SP_SUL!I963)</f>
        <v>*</v>
      </c>
      <c r="K963" s="138" t="str">
        <f>IF(SP_SUL!M963="","*",SP_SUL!M963)</f>
        <v>-</v>
      </c>
      <c r="L963" s="138" t="str">
        <f>IF(SP_SUL!N963="","*",SP_SUL!N963)</f>
        <v>-</v>
      </c>
      <c r="M963" s="139" t="str">
        <f>IF(SP_SUL!J963="","*",SP_SUL!J963)</f>
        <v>*</v>
      </c>
      <c r="N963" s="142" t="str">
        <f>IF(SP_SUL!K963="","*",SP_SUL!K963)</f>
        <v>*</v>
      </c>
      <c r="O963" s="142" t="str">
        <f>IF(SP_SUL!L963="","*",SP_SUL!L963)</f>
        <v>*</v>
      </c>
      <c r="P963" s="141" t="str">
        <f>IF(SP_SUL!O963="","*",SP_SUL!O963)</f>
        <v>*</v>
      </c>
      <c r="Q963" s="141" t="str">
        <f>IF(SP_SUL!P963="","*",SP_SUL!P963)</f>
        <v>*</v>
      </c>
      <c r="R963" s="143" t="str">
        <f>IF(SP_SUL!Q963="","*",CONCATENATE(SP_SUL!Q963," ",SP_SUL!R963))</f>
        <v>*</v>
      </c>
      <c r="S963" s="143" t="str">
        <f>IF(SP_SUL!V963="","*",SP_SUL!V963)</f>
        <v>*</v>
      </c>
      <c r="T963" s="143" t="str">
        <f>IF(SP_SUL!W963="","*",SP_SUL!W963)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IF(SP_SUL!Y964="","*",SP_SUL!Y964)</f>
        <v>*</v>
      </c>
      <c r="B964" s="144" t="str">
        <f>IF(SP_SUL!X964="","*",SP_SUL!X964)</f>
        <v>*</v>
      </c>
      <c r="C964" s="144" t="str">
        <f>IF(SP_SUL!Z964="","*",SP_SUL!Z964)</f>
        <v>*</v>
      </c>
      <c r="D964" s="138" t="str">
        <f>IF(SP_SUL!S964="","*",SP_SUL!S964)</f>
        <v>-</v>
      </c>
      <c r="E964" s="138" t="str">
        <f>IF(SP_SUL!T964="","*",SP_SUL!T964)</f>
        <v>-</v>
      </c>
      <c r="F964" s="143" t="str">
        <f>IF(SP_SUL!B964="","*",SP_SUL!B964)</f>
        <v>*</v>
      </c>
      <c r="G964" s="143" t="str">
        <f>IF(SP_SUL!D964="","*",SP_SUL!D964)</f>
        <v>*</v>
      </c>
      <c r="H964" s="143" t="str">
        <f>IF(SP_SUL!F964="","*",SP_SUL!F964)</f>
        <v>*</v>
      </c>
      <c r="I964" s="143" t="str">
        <f>IF(SP_SUL!H964="","*",SP_SUL!H964)</f>
        <v>*</v>
      </c>
      <c r="J964" s="143" t="str">
        <f>IF(SP_SUL!I964="","*",SP_SUL!I964)</f>
        <v>*</v>
      </c>
      <c r="K964" s="138" t="str">
        <f>IF(SP_SUL!M964="","*",SP_SUL!M964)</f>
        <v>-</v>
      </c>
      <c r="L964" s="138" t="str">
        <f>IF(SP_SUL!N964="","*",SP_SUL!N964)</f>
        <v>-</v>
      </c>
      <c r="M964" s="139" t="str">
        <f>IF(SP_SUL!J964="","*",SP_SUL!J964)</f>
        <v>*</v>
      </c>
      <c r="N964" s="142" t="str">
        <f>IF(SP_SUL!K964="","*",SP_SUL!K964)</f>
        <v>*</v>
      </c>
      <c r="O964" s="142" t="str">
        <f>IF(SP_SUL!L964="","*",SP_SUL!L964)</f>
        <v>*</v>
      </c>
      <c r="P964" s="141" t="str">
        <f>IF(SP_SUL!O964="","*",SP_SUL!O964)</f>
        <v>*</v>
      </c>
      <c r="Q964" s="141" t="str">
        <f>IF(SP_SUL!P964="","*",SP_SUL!P964)</f>
        <v>*</v>
      </c>
      <c r="R964" s="143" t="str">
        <f>IF(SP_SUL!Q964="","*",CONCATENATE(SP_SUL!Q964," ",SP_SUL!R964))</f>
        <v>*</v>
      </c>
      <c r="S964" s="143" t="str">
        <f>IF(SP_SUL!V964="","*",SP_SUL!V964)</f>
        <v>*</v>
      </c>
      <c r="T964" s="143" t="str">
        <f>IF(SP_SUL!W964="","*",SP_SUL!W964)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IF(SP_SUL!Y965="","*",SP_SUL!Y965)</f>
        <v>*</v>
      </c>
      <c r="B965" s="144" t="str">
        <f>IF(SP_SUL!X965="","*",SP_SUL!X965)</f>
        <v>*</v>
      </c>
      <c r="C965" s="144" t="str">
        <f>IF(SP_SUL!Z965="","*",SP_SUL!Z965)</f>
        <v>*</v>
      </c>
      <c r="D965" s="138" t="str">
        <f>IF(SP_SUL!S965="","*",SP_SUL!S965)</f>
        <v>-</v>
      </c>
      <c r="E965" s="138" t="str">
        <f>IF(SP_SUL!T965="","*",SP_SUL!T965)</f>
        <v>-</v>
      </c>
      <c r="F965" s="143" t="str">
        <f>IF(SP_SUL!B965="","*",SP_SUL!B965)</f>
        <v>*</v>
      </c>
      <c r="G965" s="143" t="str">
        <f>IF(SP_SUL!D965="","*",SP_SUL!D965)</f>
        <v>*</v>
      </c>
      <c r="H965" s="143" t="str">
        <f>IF(SP_SUL!F965="","*",SP_SUL!F965)</f>
        <v>*</v>
      </c>
      <c r="I965" s="143" t="str">
        <f>IF(SP_SUL!H965="","*",SP_SUL!H965)</f>
        <v>*</v>
      </c>
      <c r="J965" s="143" t="str">
        <f>IF(SP_SUL!I965="","*",SP_SUL!I965)</f>
        <v>*</v>
      </c>
      <c r="K965" s="138" t="str">
        <f>IF(SP_SUL!M965="","*",SP_SUL!M965)</f>
        <v>-</v>
      </c>
      <c r="L965" s="138" t="str">
        <f>IF(SP_SUL!N965="","*",SP_SUL!N965)</f>
        <v>-</v>
      </c>
      <c r="M965" s="139" t="str">
        <f>IF(SP_SUL!J965="","*",SP_SUL!J965)</f>
        <v>*</v>
      </c>
      <c r="N965" s="142" t="str">
        <f>IF(SP_SUL!K965="","*",SP_SUL!K965)</f>
        <v>*</v>
      </c>
      <c r="O965" s="142" t="str">
        <f>IF(SP_SUL!L965="","*",SP_SUL!L965)</f>
        <v>*</v>
      </c>
      <c r="P965" s="141" t="str">
        <f>IF(SP_SUL!O965="","*",SP_SUL!O965)</f>
        <v>*</v>
      </c>
      <c r="Q965" s="141" t="str">
        <f>IF(SP_SUL!P965="","*",SP_SUL!P965)</f>
        <v>*</v>
      </c>
      <c r="R965" s="143" t="str">
        <f>IF(SP_SUL!Q965="","*",CONCATENATE(SP_SUL!Q965," ",SP_SUL!R965))</f>
        <v>*</v>
      </c>
      <c r="S965" s="143" t="str">
        <f>IF(SP_SUL!V965="","*",SP_SUL!V965)</f>
        <v>*</v>
      </c>
      <c r="T965" s="143" t="str">
        <f>IF(SP_SUL!W965="","*",SP_SUL!W965)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IF(SP_SUL!Y966="","*",SP_SUL!Y966)</f>
        <v>*</v>
      </c>
      <c r="B966" s="144" t="str">
        <f>IF(SP_SUL!X966="","*",SP_SUL!X966)</f>
        <v>*</v>
      </c>
      <c r="C966" s="144" t="str">
        <f>IF(SP_SUL!Z966="","*",SP_SUL!Z966)</f>
        <v>*</v>
      </c>
      <c r="D966" s="138" t="str">
        <f>IF(SP_SUL!S966="","*",SP_SUL!S966)</f>
        <v>-</v>
      </c>
      <c r="E966" s="138" t="str">
        <f>IF(SP_SUL!T966="","*",SP_SUL!T966)</f>
        <v>-</v>
      </c>
      <c r="F966" s="143" t="str">
        <f>IF(SP_SUL!B966="","*",SP_SUL!B966)</f>
        <v>*</v>
      </c>
      <c r="G966" s="143" t="str">
        <f>IF(SP_SUL!D966="","*",SP_SUL!D966)</f>
        <v>*</v>
      </c>
      <c r="H966" s="143" t="str">
        <f>IF(SP_SUL!F966="","*",SP_SUL!F966)</f>
        <v>*</v>
      </c>
      <c r="I966" s="143" t="str">
        <f>IF(SP_SUL!H966="","*",SP_SUL!H966)</f>
        <v>*</v>
      </c>
      <c r="J966" s="143" t="str">
        <f>IF(SP_SUL!I966="","*",SP_SUL!I966)</f>
        <v>*</v>
      </c>
      <c r="K966" s="138" t="str">
        <f>IF(SP_SUL!M966="","*",SP_SUL!M966)</f>
        <v>-</v>
      </c>
      <c r="L966" s="138" t="str">
        <f>IF(SP_SUL!N966="","*",SP_SUL!N966)</f>
        <v>-</v>
      </c>
      <c r="M966" s="139" t="str">
        <f>IF(SP_SUL!J966="","*",SP_SUL!J966)</f>
        <v>*</v>
      </c>
      <c r="N966" s="142" t="str">
        <f>IF(SP_SUL!K966="","*",SP_SUL!K966)</f>
        <v>*</v>
      </c>
      <c r="O966" s="142" t="str">
        <f>IF(SP_SUL!L966="","*",SP_SUL!L966)</f>
        <v>*</v>
      </c>
      <c r="P966" s="141" t="str">
        <f>IF(SP_SUL!O966="","*",SP_SUL!O966)</f>
        <v>*</v>
      </c>
      <c r="Q966" s="141" t="str">
        <f>IF(SP_SUL!P966="","*",SP_SUL!P966)</f>
        <v>*</v>
      </c>
      <c r="R966" s="143" t="str">
        <f>IF(SP_SUL!Q966="","*",CONCATENATE(SP_SUL!Q966," ",SP_SUL!R966))</f>
        <v>*</v>
      </c>
      <c r="S966" s="143" t="str">
        <f>IF(SP_SUL!V966="","*",SP_SUL!V966)</f>
        <v>*</v>
      </c>
      <c r="T966" s="143" t="str">
        <f>IF(SP_SUL!W966="","*",SP_SUL!W966)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IF(SP_SUL!Y967="","*",SP_SUL!Y967)</f>
        <v>*</v>
      </c>
      <c r="B967" s="144" t="str">
        <f>IF(SP_SUL!X967="","*",SP_SUL!X967)</f>
        <v>*</v>
      </c>
      <c r="C967" s="144" t="str">
        <f>IF(SP_SUL!Z967="","*",SP_SUL!Z967)</f>
        <v>*</v>
      </c>
      <c r="D967" s="138" t="str">
        <f>IF(SP_SUL!S967="","*",SP_SUL!S967)</f>
        <v>-</v>
      </c>
      <c r="E967" s="138" t="str">
        <f>IF(SP_SUL!T967="","*",SP_SUL!T967)</f>
        <v>-</v>
      </c>
      <c r="F967" s="143" t="str">
        <f>IF(SP_SUL!B967="","*",SP_SUL!B967)</f>
        <v>*</v>
      </c>
      <c r="G967" s="143" t="str">
        <f>IF(SP_SUL!D967="","*",SP_SUL!D967)</f>
        <v>*</v>
      </c>
      <c r="H967" s="143" t="str">
        <f>IF(SP_SUL!F967="","*",SP_SUL!F967)</f>
        <v>*</v>
      </c>
      <c r="I967" s="143" t="str">
        <f>IF(SP_SUL!H967="","*",SP_SUL!H967)</f>
        <v>*</v>
      </c>
      <c r="J967" s="143" t="str">
        <f>IF(SP_SUL!I967="","*",SP_SUL!I967)</f>
        <v>*</v>
      </c>
      <c r="K967" s="138" t="str">
        <f>IF(SP_SUL!M967="","*",SP_SUL!M967)</f>
        <v>-</v>
      </c>
      <c r="L967" s="138" t="str">
        <f>IF(SP_SUL!N967="","*",SP_SUL!N967)</f>
        <v>-</v>
      </c>
      <c r="M967" s="139" t="str">
        <f>IF(SP_SUL!J967="","*",SP_SUL!J967)</f>
        <v>*</v>
      </c>
      <c r="N967" s="142" t="str">
        <f>IF(SP_SUL!K967="","*",SP_SUL!K967)</f>
        <v>*</v>
      </c>
      <c r="O967" s="142" t="str">
        <f>IF(SP_SUL!L967="","*",SP_SUL!L967)</f>
        <v>*</v>
      </c>
      <c r="P967" s="141" t="str">
        <f>IF(SP_SUL!O967="","*",SP_SUL!O967)</f>
        <v>*</v>
      </c>
      <c r="Q967" s="141" t="str">
        <f>IF(SP_SUL!P967="","*",SP_SUL!P967)</f>
        <v>*</v>
      </c>
      <c r="R967" s="143" t="str">
        <f>IF(SP_SUL!Q967="","*",CONCATENATE(SP_SUL!Q967," ",SP_SUL!R967))</f>
        <v>*</v>
      </c>
      <c r="S967" s="143" t="str">
        <f>IF(SP_SUL!V967="","*",SP_SUL!V967)</f>
        <v>*</v>
      </c>
      <c r="T967" s="143" t="str">
        <f>IF(SP_SUL!W967="","*",SP_SUL!W967)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IF(SP_SUL!Y968="","*",SP_SUL!Y968)</f>
        <v>*</v>
      </c>
      <c r="B968" s="144" t="str">
        <f>IF(SP_SUL!X968="","*",SP_SUL!X968)</f>
        <v>*</v>
      </c>
      <c r="C968" s="144" t="str">
        <f>IF(SP_SUL!Z968="","*",SP_SUL!Z968)</f>
        <v>*</v>
      </c>
      <c r="D968" s="138" t="str">
        <f>IF(SP_SUL!S968="","*",SP_SUL!S968)</f>
        <v>-</v>
      </c>
      <c r="E968" s="138" t="str">
        <f>IF(SP_SUL!T968="","*",SP_SUL!T968)</f>
        <v>-</v>
      </c>
      <c r="F968" s="143" t="str">
        <f>IF(SP_SUL!B968="","*",SP_SUL!B968)</f>
        <v>*</v>
      </c>
      <c r="G968" s="143" t="str">
        <f>IF(SP_SUL!D968="","*",SP_SUL!D968)</f>
        <v>*</v>
      </c>
      <c r="H968" s="143" t="str">
        <f>IF(SP_SUL!F968="","*",SP_SUL!F968)</f>
        <v>*</v>
      </c>
      <c r="I968" s="143" t="str">
        <f>IF(SP_SUL!H968="","*",SP_SUL!H968)</f>
        <v>*</v>
      </c>
      <c r="J968" s="143" t="str">
        <f>IF(SP_SUL!I968="","*",SP_SUL!I968)</f>
        <v>*</v>
      </c>
      <c r="K968" s="138" t="str">
        <f>IF(SP_SUL!M968="","*",SP_SUL!M968)</f>
        <v>-</v>
      </c>
      <c r="L968" s="138" t="str">
        <f>IF(SP_SUL!N968="","*",SP_SUL!N968)</f>
        <v>-</v>
      </c>
      <c r="M968" s="139" t="str">
        <f>IF(SP_SUL!J968="","*",SP_SUL!J968)</f>
        <v>*</v>
      </c>
      <c r="N968" s="142" t="str">
        <f>IF(SP_SUL!K968="","*",SP_SUL!K968)</f>
        <v>*</v>
      </c>
      <c r="O968" s="142" t="str">
        <f>IF(SP_SUL!L968="","*",SP_SUL!L968)</f>
        <v>*</v>
      </c>
      <c r="P968" s="141" t="str">
        <f>IF(SP_SUL!O968="","*",SP_SUL!O968)</f>
        <v>*</v>
      </c>
      <c r="Q968" s="141" t="str">
        <f>IF(SP_SUL!P968="","*",SP_SUL!P968)</f>
        <v>*</v>
      </c>
      <c r="R968" s="143" t="str">
        <f>IF(SP_SUL!Q968="","*",CONCATENATE(SP_SUL!Q968," ",SP_SUL!R968))</f>
        <v>*</v>
      </c>
      <c r="S968" s="143" t="str">
        <f>IF(SP_SUL!V968="","*",SP_SUL!V968)</f>
        <v>*</v>
      </c>
      <c r="T968" s="143" t="str">
        <f>IF(SP_SUL!W968="","*",SP_SUL!W968)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IF(SP_SUL!Y969="","*",SP_SUL!Y969)</f>
        <v>*</v>
      </c>
      <c r="B969" s="144" t="str">
        <f>IF(SP_SUL!X969="","*",SP_SUL!X969)</f>
        <v>*</v>
      </c>
      <c r="C969" s="144" t="str">
        <f>IF(SP_SUL!Z969="","*",SP_SUL!Z969)</f>
        <v>*</v>
      </c>
      <c r="D969" s="138" t="str">
        <f>IF(SP_SUL!S969="","*",SP_SUL!S969)</f>
        <v>-</v>
      </c>
      <c r="E969" s="138" t="str">
        <f>IF(SP_SUL!T969="","*",SP_SUL!T969)</f>
        <v>-</v>
      </c>
      <c r="F969" s="143" t="str">
        <f>IF(SP_SUL!B969="","*",SP_SUL!B969)</f>
        <v>*</v>
      </c>
      <c r="G969" s="143" t="str">
        <f>IF(SP_SUL!D969="","*",SP_SUL!D969)</f>
        <v>*</v>
      </c>
      <c r="H969" s="143" t="str">
        <f>IF(SP_SUL!F969="","*",SP_SUL!F969)</f>
        <v>*</v>
      </c>
      <c r="I969" s="143" t="str">
        <f>IF(SP_SUL!H969="","*",SP_SUL!H969)</f>
        <v>*</v>
      </c>
      <c r="J969" s="143" t="str">
        <f>IF(SP_SUL!I969="","*",SP_SUL!I969)</f>
        <v>*</v>
      </c>
      <c r="K969" s="138" t="str">
        <f>IF(SP_SUL!M969="","*",SP_SUL!M969)</f>
        <v>-</v>
      </c>
      <c r="L969" s="138" t="str">
        <f>IF(SP_SUL!N969="","*",SP_SUL!N969)</f>
        <v>-</v>
      </c>
      <c r="M969" s="139" t="str">
        <f>IF(SP_SUL!J969="","*",SP_SUL!J969)</f>
        <v>*</v>
      </c>
      <c r="N969" s="142" t="str">
        <f>IF(SP_SUL!K969="","*",SP_SUL!K969)</f>
        <v>*</v>
      </c>
      <c r="O969" s="142" t="str">
        <f>IF(SP_SUL!L969="","*",SP_SUL!L969)</f>
        <v>*</v>
      </c>
      <c r="P969" s="141" t="str">
        <f>IF(SP_SUL!O969="","*",SP_SUL!O969)</f>
        <v>*</v>
      </c>
      <c r="Q969" s="141" t="str">
        <f>IF(SP_SUL!P969="","*",SP_SUL!P969)</f>
        <v>*</v>
      </c>
      <c r="R969" s="143" t="str">
        <f>IF(SP_SUL!Q969="","*",CONCATENATE(SP_SUL!Q969," ",SP_SUL!R969))</f>
        <v>*</v>
      </c>
      <c r="S969" s="143" t="str">
        <f>IF(SP_SUL!V969="","*",SP_SUL!V969)</f>
        <v>*</v>
      </c>
      <c r="T969" s="143" t="str">
        <f>IF(SP_SUL!W969="","*",SP_SUL!W969)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IF(SP_SUL!Y970="","*",SP_SUL!Y970)</f>
        <v>*</v>
      </c>
      <c r="B970" s="144" t="str">
        <f>IF(SP_SUL!X970="","*",SP_SUL!X970)</f>
        <v>*</v>
      </c>
      <c r="C970" s="144" t="str">
        <f>IF(SP_SUL!Z970="","*",SP_SUL!Z970)</f>
        <v>*</v>
      </c>
      <c r="D970" s="138" t="str">
        <f>IF(SP_SUL!S970="","*",SP_SUL!S970)</f>
        <v>-</v>
      </c>
      <c r="E970" s="138" t="str">
        <f>IF(SP_SUL!T970="","*",SP_SUL!T970)</f>
        <v>-</v>
      </c>
      <c r="F970" s="143" t="str">
        <f>IF(SP_SUL!B970="","*",SP_SUL!B970)</f>
        <v>*</v>
      </c>
      <c r="G970" s="143" t="str">
        <f>IF(SP_SUL!D970="","*",SP_SUL!D970)</f>
        <v>*</v>
      </c>
      <c r="H970" s="143" t="str">
        <f>IF(SP_SUL!F970="","*",SP_SUL!F970)</f>
        <v>*</v>
      </c>
      <c r="I970" s="143" t="str">
        <f>IF(SP_SUL!H970="","*",SP_SUL!H970)</f>
        <v>*</v>
      </c>
      <c r="J970" s="143" t="str">
        <f>IF(SP_SUL!I970="","*",SP_SUL!I970)</f>
        <v>*</v>
      </c>
      <c r="K970" s="138" t="str">
        <f>IF(SP_SUL!M970="","*",SP_SUL!M970)</f>
        <v>-</v>
      </c>
      <c r="L970" s="138" t="str">
        <f>IF(SP_SUL!N970="","*",SP_SUL!N970)</f>
        <v>-</v>
      </c>
      <c r="M970" s="139" t="str">
        <f>IF(SP_SUL!J970="","*",SP_SUL!J970)</f>
        <v>*</v>
      </c>
      <c r="N970" s="142" t="str">
        <f>IF(SP_SUL!K970="","*",SP_SUL!K970)</f>
        <v>*</v>
      </c>
      <c r="O970" s="142" t="str">
        <f>IF(SP_SUL!L970="","*",SP_SUL!L970)</f>
        <v>*</v>
      </c>
      <c r="P970" s="141" t="str">
        <f>IF(SP_SUL!O970="","*",SP_SUL!O970)</f>
        <v>*</v>
      </c>
      <c r="Q970" s="141" t="str">
        <f>IF(SP_SUL!P970="","*",SP_SUL!P970)</f>
        <v>*</v>
      </c>
      <c r="R970" s="143" t="str">
        <f>IF(SP_SUL!Q970="","*",CONCATENATE(SP_SUL!Q970," ",SP_SUL!R970))</f>
        <v>*</v>
      </c>
      <c r="S970" s="143" t="str">
        <f>IF(SP_SUL!V970="","*",SP_SUL!V970)</f>
        <v>*</v>
      </c>
      <c r="T970" s="143" t="str">
        <f>IF(SP_SUL!W970="","*",SP_SUL!W970)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IF(SP_SUL!Y971="","*",SP_SUL!Y971)</f>
        <v>*</v>
      </c>
      <c r="B971" s="144" t="str">
        <f>IF(SP_SUL!X971="","*",SP_SUL!X971)</f>
        <v>*</v>
      </c>
      <c r="C971" s="144" t="str">
        <f>IF(SP_SUL!Z971="","*",SP_SUL!Z971)</f>
        <v>*</v>
      </c>
      <c r="D971" s="138" t="str">
        <f>IF(SP_SUL!S971="","*",SP_SUL!S971)</f>
        <v>-</v>
      </c>
      <c r="E971" s="138" t="str">
        <f>IF(SP_SUL!T971="","*",SP_SUL!T971)</f>
        <v>-</v>
      </c>
      <c r="F971" s="143" t="str">
        <f>IF(SP_SUL!B971="","*",SP_SUL!B971)</f>
        <v>*</v>
      </c>
      <c r="G971" s="143" t="str">
        <f>IF(SP_SUL!D971="","*",SP_SUL!D971)</f>
        <v>*</v>
      </c>
      <c r="H971" s="143" t="str">
        <f>IF(SP_SUL!F971="","*",SP_SUL!F971)</f>
        <v>*</v>
      </c>
      <c r="I971" s="143" t="str">
        <f>IF(SP_SUL!H971="","*",SP_SUL!H971)</f>
        <v>*</v>
      </c>
      <c r="J971" s="143" t="str">
        <f>IF(SP_SUL!I971="","*",SP_SUL!I971)</f>
        <v>*</v>
      </c>
      <c r="K971" s="138" t="str">
        <f>IF(SP_SUL!M971="","*",SP_SUL!M971)</f>
        <v>-</v>
      </c>
      <c r="L971" s="138" t="str">
        <f>IF(SP_SUL!N971="","*",SP_SUL!N971)</f>
        <v>-</v>
      </c>
      <c r="M971" s="139" t="str">
        <f>IF(SP_SUL!J971="","*",SP_SUL!J971)</f>
        <v>*</v>
      </c>
      <c r="N971" s="142" t="str">
        <f>IF(SP_SUL!K971="","*",SP_SUL!K971)</f>
        <v>*</v>
      </c>
      <c r="O971" s="142" t="str">
        <f>IF(SP_SUL!L971="","*",SP_SUL!L971)</f>
        <v>*</v>
      </c>
      <c r="P971" s="141" t="str">
        <f>IF(SP_SUL!O971="","*",SP_SUL!O971)</f>
        <v>*</v>
      </c>
      <c r="Q971" s="141" t="str">
        <f>IF(SP_SUL!P971="","*",SP_SUL!P971)</f>
        <v>*</v>
      </c>
      <c r="R971" s="143" t="str">
        <f>IF(SP_SUL!Q971="","*",CONCATENATE(SP_SUL!Q971," ",SP_SUL!R971))</f>
        <v>*</v>
      </c>
      <c r="S971" s="143" t="str">
        <f>IF(SP_SUL!V971="","*",SP_SUL!V971)</f>
        <v>*</v>
      </c>
      <c r="T971" s="143" t="str">
        <f>IF(SP_SUL!W971="","*",SP_SUL!W971)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IF(SP_SUL!Y972="","*",SP_SUL!Y972)</f>
        <v>*</v>
      </c>
      <c r="B972" s="144" t="str">
        <f>IF(SP_SUL!X972="","*",SP_SUL!X972)</f>
        <v>*</v>
      </c>
      <c r="C972" s="144" t="str">
        <f>IF(SP_SUL!Z972="","*",SP_SUL!Z972)</f>
        <v>*</v>
      </c>
      <c r="D972" s="138" t="str">
        <f>IF(SP_SUL!S972="","*",SP_SUL!S972)</f>
        <v>-</v>
      </c>
      <c r="E972" s="138" t="str">
        <f>IF(SP_SUL!T972="","*",SP_SUL!T972)</f>
        <v>-</v>
      </c>
      <c r="F972" s="143" t="str">
        <f>IF(SP_SUL!B972="","*",SP_SUL!B972)</f>
        <v>*</v>
      </c>
      <c r="G972" s="143" t="str">
        <f>IF(SP_SUL!D972="","*",SP_SUL!D972)</f>
        <v>*</v>
      </c>
      <c r="H972" s="143" t="str">
        <f>IF(SP_SUL!F972="","*",SP_SUL!F972)</f>
        <v>*</v>
      </c>
      <c r="I972" s="143" t="str">
        <f>IF(SP_SUL!H972="","*",SP_SUL!H972)</f>
        <v>*</v>
      </c>
      <c r="J972" s="143" t="str">
        <f>IF(SP_SUL!I972="","*",SP_SUL!I972)</f>
        <v>*</v>
      </c>
      <c r="K972" s="138" t="str">
        <f>IF(SP_SUL!M972="","*",SP_SUL!M972)</f>
        <v>-</v>
      </c>
      <c r="L972" s="138" t="str">
        <f>IF(SP_SUL!N972="","*",SP_SUL!N972)</f>
        <v>-</v>
      </c>
      <c r="M972" s="139" t="str">
        <f>IF(SP_SUL!J972="","*",SP_SUL!J972)</f>
        <v>*</v>
      </c>
      <c r="N972" s="142" t="str">
        <f>IF(SP_SUL!K972="","*",SP_SUL!K972)</f>
        <v>*</v>
      </c>
      <c r="O972" s="142" t="str">
        <f>IF(SP_SUL!L972="","*",SP_SUL!L972)</f>
        <v>*</v>
      </c>
      <c r="P972" s="141" t="str">
        <f>IF(SP_SUL!O972="","*",SP_SUL!O972)</f>
        <v>*</v>
      </c>
      <c r="Q972" s="141" t="str">
        <f>IF(SP_SUL!P972="","*",SP_SUL!P972)</f>
        <v>*</v>
      </c>
      <c r="R972" s="143" t="str">
        <f>IF(SP_SUL!Q972="","*",CONCATENATE(SP_SUL!Q972," ",SP_SUL!R972))</f>
        <v>*</v>
      </c>
      <c r="S972" s="143" t="str">
        <f>IF(SP_SUL!V972="","*",SP_SUL!V972)</f>
        <v>*</v>
      </c>
      <c r="T972" s="143" t="str">
        <f>IF(SP_SUL!W972="","*",SP_SUL!W972)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IF(SP_SUL!Y973="","*",SP_SUL!Y973)</f>
        <v>*</v>
      </c>
      <c r="B973" s="144" t="str">
        <f>IF(SP_SUL!X973="","*",SP_SUL!X973)</f>
        <v>*</v>
      </c>
      <c r="C973" s="144" t="str">
        <f>IF(SP_SUL!Z973="","*",SP_SUL!Z973)</f>
        <v>*</v>
      </c>
      <c r="D973" s="138" t="str">
        <f>IF(SP_SUL!S973="","*",SP_SUL!S973)</f>
        <v>-</v>
      </c>
      <c r="E973" s="138" t="str">
        <f>IF(SP_SUL!T973="","*",SP_SUL!T973)</f>
        <v>-</v>
      </c>
      <c r="F973" s="143" t="str">
        <f>IF(SP_SUL!B973="","*",SP_SUL!B973)</f>
        <v>*</v>
      </c>
      <c r="G973" s="143" t="str">
        <f>IF(SP_SUL!D973="","*",SP_SUL!D973)</f>
        <v>*</v>
      </c>
      <c r="H973" s="143" t="str">
        <f>IF(SP_SUL!F973="","*",SP_SUL!F973)</f>
        <v>*</v>
      </c>
      <c r="I973" s="143" t="str">
        <f>IF(SP_SUL!H973="","*",SP_SUL!H973)</f>
        <v>*</v>
      </c>
      <c r="J973" s="143" t="str">
        <f>IF(SP_SUL!I973="","*",SP_SUL!I973)</f>
        <v>*</v>
      </c>
      <c r="K973" s="138" t="str">
        <f>IF(SP_SUL!M973="","*",SP_SUL!M973)</f>
        <v>-</v>
      </c>
      <c r="L973" s="138" t="str">
        <f>IF(SP_SUL!N973="","*",SP_SUL!N973)</f>
        <v>-</v>
      </c>
      <c r="M973" s="139" t="str">
        <f>IF(SP_SUL!J973="","*",SP_SUL!J973)</f>
        <v>*</v>
      </c>
      <c r="N973" s="142" t="str">
        <f>IF(SP_SUL!K973="","*",SP_SUL!K973)</f>
        <v>*</v>
      </c>
      <c r="O973" s="142" t="str">
        <f>IF(SP_SUL!L973="","*",SP_SUL!L973)</f>
        <v>*</v>
      </c>
      <c r="P973" s="141" t="str">
        <f>IF(SP_SUL!O973="","*",SP_SUL!O973)</f>
        <v>*</v>
      </c>
      <c r="Q973" s="141" t="str">
        <f>IF(SP_SUL!P973="","*",SP_SUL!P973)</f>
        <v>*</v>
      </c>
      <c r="R973" s="143" t="str">
        <f>IF(SP_SUL!Q973="","*",CONCATENATE(SP_SUL!Q973," ",SP_SUL!R973))</f>
        <v>*</v>
      </c>
      <c r="S973" s="143" t="str">
        <f>IF(SP_SUL!V973="","*",SP_SUL!V973)</f>
        <v>*</v>
      </c>
      <c r="T973" s="143" t="str">
        <f>IF(SP_SUL!W973="","*",SP_SUL!W973)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IF(SP_SUL!Y974="","*",SP_SUL!Y974)</f>
        <v>*</v>
      </c>
      <c r="B974" s="144" t="str">
        <f>IF(SP_SUL!X974="","*",SP_SUL!X974)</f>
        <v>*</v>
      </c>
      <c r="C974" s="144" t="str">
        <f>IF(SP_SUL!Z974="","*",SP_SUL!Z974)</f>
        <v>*</v>
      </c>
      <c r="D974" s="138" t="str">
        <f>IF(SP_SUL!S974="","*",SP_SUL!S974)</f>
        <v>-</v>
      </c>
      <c r="E974" s="138" t="str">
        <f>IF(SP_SUL!T974="","*",SP_SUL!T974)</f>
        <v>-</v>
      </c>
      <c r="F974" s="143" t="str">
        <f>IF(SP_SUL!B974="","*",SP_SUL!B974)</f>
        <v>*</v>
      </c>
      <c r="G974" s="143" t="str">
        <f>IF(SP_SUL!D974="","*",SP_SUL!D974)</f>
        <v>*</v>
      </c>
      <c r="H974" s="143" t="str">
        <f>IF(SP_SUL!F974="","*",SP_SUL!F974)</f>
        <v>*</v>
      </c>
      <c r="I974" s="143" t="str">
        <f>IF(SP_SUL!H974="","*",SP_SUL!H974)</f>
        <v>*</v>
      </c>
      <c r="J974" s="143" t="str">
        <f>IF(SP_SUL!I974="","*",SP_SUL!I974)</f>
        <v>*</v>
      </c>
      <c r="K974" s="138" t="str">
        <f>IF(SP_SUL!M974="","*",SP_SUL!M974)</f>
        <v>-</v>
      </c>
      <c r="L974" s="138" t="str">
        <f>IF(SP_SUL!N974="","*",SP_SUL!N974)</f>
        <v>-</v>
      </c>
      <c r="M974" s="139" t="str">
        <f>IF(SP_SUL!J974="","*",SP_SUL!J974)</f>
        <v>*</v>
      </c>
      <c r="N974" s="142" t="str">
        <f>IF(SP_SUL!K974="","*",SP_SUL!K974)</f>
        <v>*</v>
      </c>
      <c r="O974" s="142" t="str">
        <f>IF(SP_SUL!L974="","*",SP_SUL!L974)</f>
        <v>*</v>
      </c>
      <c r="P974" s="141" t="str">
        <f>IF(SP_SUL!O974="","*",SP_SUL!O974)</f>
        <v>*</v>
      </c>
      <c r="Q974" s="141" t="str">
        <f>IF(SP_SUL!P974="","*",SP_SUL!P974)</f>
        <v>*</v>
      </c>
      <c r="R974" s="143" t="str">
        <f>IF(SP_SUL!Q974="","*",CONCATENATE(SP_SUL!Q974," ",SP_SUL!R974))</f>
        <v>*</v>
      </c>
      <c r="S974" s="143" t="str">
        <f>IF(SP_SUL!V974="","*",SP_SUL!V974)</f>
        <v>*</v>
      </c>
      <c r="T974" s="143" t="str">
        <f>IF(SP_SUL!W974="","*",SP_SUL!W974)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IF(SP_SUL!Y975="","*",SP_SUL!Y975)</f>
        <v>*</v>
      </c>
      <c r="B975" s="144" t="str">
        <f>IF(SP_SUL!X975="","*",SP_SUL!X975)</f>
        <v>*</v>
      </c>
      <c r="C975" s="144" t="str">
        <f>IF(SP_SUL!Z975="","*",SP_SUL!Z975)</f>
        <v>*</v>
      </c>
      <c r="D975" s="138" t="str">
        <f>IF(SP_SUL!S975="","*",SP_SUL!S975)</f>
        <v>-</v>
      </c>
      <c r="E975" s="138" t="str">
        <f>IF(SP_SUL!T975="","*",SP_SUL!T975)</f>
        <v>-</v>
      </c>
      <c r="F975" s="143" t="str">
        <f>IF(SP_SUL!B975="","*",SP_SUL!B975)</f>
        <v>*</v>
      </c>
      <c r="G975" s="143" t="str">
        <f>IF(SP_SUL!D975="","*",SP_SUL!D975)</f>
        <v>*</v>
      </c>
      <c r="H975" s="143" t="str">
        <f>IF(SP_SUL!F975="","*",SP_SUL!F975)</f>
        <v>*</v>
      </c>
      <c r="I975" s="143" t="str">
        <f>IF(SP_SUL!H975="","*",SP_SUL!H975)</f>
        <v>*</v>
      </c>
      <c r="J975" s="143" t="str">
        <f>IF(SP_SUL!I975="","*",SP_SUL!I975)</f>
        <v>*</v>
      </c>
      <c r="K975" s="138" t="str">
        <f>IF(SP_SUL!M975="","*",SP_SUL!M975)</f>
        <v>-</v>
      </c>
      <c r="L975" s="138" t="str">
        <f>IF(SP_SUL!N975="","*",SP_SUL!N975)</f>
        <v>-</v>
      </c>
      <c r="M975" s="139" t="str">
        <f>IF(SP_SUL!J975="","*",SP_SUL!J975)</f>
        <v>*</v>
      </c>
      <c r="N975" s="142" t="str">
        <f>IF(SP_SUL!K975="","*",SP_SUL!K975)</f>
        <v>*</v>
      </c>
      <c r="O975" s="142" t="str">
        <f>IF(SP_SUL!L975="","*",SP_SUL!L975)</f>
        <v>*</v>
      </c>
      <c r="P975" s="141" t="str">
        <f>IF(SP_SUL!O975="","*",SP_SUL!O975)</f>
        <v>*</v>
      </c>
      <c r="Q975" s="141" t="str">
        <f>IF(SP_SUL!P975="","*",SP_SUL!P975)</f>
        <v>*</v>
      </c>
      <c r="R975" s="143" t="str">
        <f>IF(SP_SUL!Q975="","*",CONCATENATE(SP_SUL!Q975," ",SP_SUL!R975))</f>
        <v>*</v>
      </c>
      <c r="S975" s="143" t="str">
        <f>IF(SP_SUL!V975="","*",SP_SUL!V975)</f>
        <v>*</v>
      </c>
      <c r="T975" s="143" t="str">
        <f>IF(SP_SUL!W975="","*",SP_SUL!W975)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IF(SP_SUL!Y976="","*",SP_SUL!Y976)</f>
        <v>*</v>
      </c>
      <c r="B976" s="144" t="str">
        <f>IF(SP_SUL!X976="","*",SP_SUL!X976)</f>
        <v>*</v>
      </c>
      <c r="C976" s="144" t="str">
        <f>IF(SP_SUL!Z976="","*",SP_SUL!Z976)</f>
        <v>*</v>
      </c>
      <c r="D976" s="138" t="str">
        <f>IF(SP_SUL!S976="","*",SP_SUL!S976)</f>
        <v>-</v>
      </c>
      <c r="E976" s="138" t="str">
        <f>IF(SP_SUL!T976="","*",SP_SUL!T976)</f>
        <v>-</v>
      </c>
      <c r="F976" s="143" t="str">
        <f>IF(SP_SUL!B976="","*",SP_SUL!B976)</f>
        <v>*</v>
      </c>
      <c r="G976" s="143" t="str">
        <f>IF(SP_SUL!D976="","*",SP_SUL!D976)</f>
        <v>*</v>
      </c>
      <c r="H976" s="143" t="str">
        <f>IF(SP_SUL!F976="","*",SP_SUL!F976)</f>
        <v>*</v>
      </c>
      <c r="I976" s="143" t="str">
        <f>IF(SP_SUL!H976="","*",SP_SUL!H976)</f>
        <v>*</v>
      </c>
      <c r="J976" s="143" t="str">
        <f>IF(SP_SUL!I976="","*",SP_SUL!I976)</f>
        <v>*</v>
      </c>
      <c r="K976" s="138" t="str">
        <f>IF(SP_SUL!M976="","*",SP_SUL!M976)</f>
        <v>-</v>
      </c>
      <c r="L976" s="138" t="str">
        <f>IF(SP_SUL!N976="","*",SP_SUL!N976)</f>
        <v>-</v>
      </c>
      <c r="M976" s="139" t="str">
        <f>IF(SP_SUL!J976="","*",SP_SUL!J976)</f>
        <v>*</v>
      </c>
      <c r="N976" s="142" t="str">
        <f>IF(SP_SUL!K976="","*",SP_SUL!K976)</f>
        <v>*</v>
      </c>
      <c r="O976" s="142" t="str">
        <f>IF(SP_SUL!L976="","*",SP_SUL!L976)</f>
        <v>*</v>
      </c>
      <c r="P976" s="141" t="str">
        <f>IF(SP_SUL!O976="","*",SP_SUL!O976)</f>
        <v>*</v>
      </c>
      <c r="Q976" s="141" t="str">
        <f>IF(SP_SUL!P976="","*",SP_SUL!P976)</f>
        <v>*</v>
      </c>
      <c r="R976" s="143" t="str">
        <f>IF(SP_SUL!Q976="","*",CONCATENATE(SP_SUL!Q976," ",SP_SUL!R976))</f>
        <v>*</v>
      </c>
      <c r="S976" s="143" t="str">
        <f>IF(SP_SUL!V976="","*",SP_SUL!V976)</f>
        <v>*</v>
      </c>
      <c r="T976" s="143" t="str">
        <f>IF(SP_SUL!W976="","*",SP_SUL!W976)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IF(SP_SUL!Y977="","*",SP_SUL!Y977)</f>
        <v>*</v>
      </c>
      <c r="B977" s="144" t="str">
        <f>IF(SP_SUL!X977="","*",SP_SUL!X977)</f>
        <v>*</v>
      </c>
      <c r="C977" s="144" t="str">
        <f>IF(SP_SUL!Z977="","*",SP_SUL!Z977)</f>
        <v>*</v>
      </c>
      <c r="D977" s="138" t="str">
        <f>IF(SP_SUL!S977="","*",SP_SUL!S977)</f>
        <v>-</v>
      </c>
      <c r="E977" s="138" t="str">
        <f>IF(SP_SUL!T977="","*",SP_SUL!T977)</f>
        <v>-</v>
      </c>
      <c r="F977" s="143" t="str">
        <f>IF(SP_SUL!B977="","*",SP_SUL!B977)</f>
        <v>*</v>
      </c>
      <c r="G977" s="143" t="str">
        <f>IF(SP_SUL!D977="","*",SP_SUL!D977)</f>
        <v>*</v>
      </c>
      <c r="H977" s="143" t="str">
        <f>IF(SP_SUL!F977="","*",SP_SUL!F977)</f>
        <v>*</v>
      </c>
      <c r="I977" s="143" t="str">
        <f>IF(SP_SUL!H977="","*",SP_SUL!H977)</f>
        <v>*</v>
      </c>
      <c r="J977" s="143" t="str">
        <f>IF(SP_SUL!I977="","*",SP_SUL!I977)</f>
        <v>*</v>
      </c>
      <c r="K977" s="138" t="str">
        <f>IF(SP_SUL!M977="","*",SP_SUL!M977)</f>
        <v>-</v>
      </c>
      <c r="L977" s="138" t="str">
        <f>IF(SP_SUL!N977="","*",SP_SUL!N977)</f>
        <v>-</v>
      </c>
      <c r="M977" s="139" t="str">
        <f>IF(SP_SUL!J977="","*",SP_SUL!J977)</f>
        <v>*</v>
      </c>
      <c r="N977" s="142" t="str">
        <f>IF(SP_SUL!K977="","*",SP_SUL!K977)</f>
        <v>*</v>
      </c>
      <c r="O977" s="142" t="str">
        <f>IF(SP_SUL!L977="","*",SP_SUL!L977)</f>
        <v>*</v>
      </c>
      <c r="P977" s="141" t="str">
        <f>IF(SP_SUL!O977="","*",SP_SUL!O977)</f>
        <v>*</v>
      </c>
      <c r="Q977" s="141" t="str">
        <f>IF(SP_SUL!P977="","*",SP_SUL!P977)</f>
        <v>*</v>
      </c>
      <c r="R977" s="143" t="str">
        <f>IF(SP_SUL!Q977="","*",CONCATENATE(SP_SUL!Q977," ",SP_SUL!R977))</f>
        <v>*</v>
      </c>
      <c r="S977" s="143" t="str">
        <f>IF(SP_SUL!V977="","*",SP_SUL!V977)</f>
        <v>*</v>
      </c>
      <c r="T977" s="143" t="str">
        <f>IF(SP_SUL!W977="","*",SP_SUL!W977)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IF(SP_SUL!Y978="","*",SP_SUL!Y978)</f>
        <v>*</v>
      </c>
      <c r="B978" s="144" t="str">
        <f>IF(SP_SUL!X978="","*",SP_SUL!X978)</f>
        <v>*</v>
      </c>
      <c r="C978" s="144" t="str">
        <f>IF(SP_SUL!Z978="","*",SP_SUL!Z978)</f>
        <v>*</v>
      </c>
      <c r="D978" s="138" t="str">
        <f>IF(SP_SUL!S978="","*",SP_SUL!S978)</f>
        <v>-</v>
      </c>
      <c r="E978" s="138" t="str">
        <f>IF(SP_SUL!T978="","*",SP_SUL!T978)</f>
        <v>-</v>
      </c>
      <c r="F978" s="143" t="str">
        <f>IF(SP_SUL!B978="","*",SP_SUL!B978)</f>
        <v>*</v>
      </c>
      <c r="G978" s="143" t="str">
        <f>IF(SP_SUL!D978="","*",SP_SUL!D978)</f>
        <v>*</v>
      </c>
      <c r="H978" s="143" t="str">
        <f>IF(SP_SUL!F978="","*",SP_SUL!F978)</f>
        <v>*</v>
      </c>
      <c r="I978" s="143" t="str">
        <f>IF(SP_SUL!H978="","*",SP_SUL!H978)</f>
        <v>*</v>
      </c>
      <c r="J978" s="143" t="str">
        <f>IF(SP_SUL!I978="","*",SP_SUL!I978)</f>
        <v>*</v>
      </c>
      <c r="K978" s="138" t="str">
        <f>IF(SP_SUL!M978="","*",SP_SUL!M978)</f>
        <v>-</v>
      </c>
      <c r="L978" s="138" t="str">
        <f>IF(SP_SUL!N978="","*",SP_SUL!N978)</f>
        <v>-</v>
      </c>
      <c r="M978" s="139" t="str">
        <f>IF(SP_SUL!J978="","*",SP_SUL!J978)</f>
        <v>*</v>
      </c>
      <c r="N978" s="142" t="str">
        <f>IF(SP_SUL!K978="","*",SP_SUL!K978)</f>
        <v>*</v>
      </c>
      <c r="O978" s="142" t="str">
        <f>IF(SP_SUL!L978="","*",SP_SUL!L978)</f>
        <v>*</v>
      </c>
      <c r="P978" s="141" t="str">
        <f>IF(SP_SUL!O978="","*",SP_SUL!O978)</f>
        <v>*</v>
      </c>
      <c r="Q978" s="141" t="str">
        <f>IF(SP_SUL!P978="","*",SP_SUL!P978)</f>
        <v>*</v>
      </c>
      <c r="R978" s="143" t="str">
        <f>IF(SP_SUL!Q978="","*",CONCATENATE(SP_SUL!Q978," ",SP_SUL!R978))</f>
        <v>*</v>
      </c>
      <c r="S978" s="143" t="str">
        <f>IF(SP_SUL!V978="","*",SP_SUL!V978)</f>
        <v>*</v>
      </c>
      <c r="T978" s="143" t="str">
        <f>IF(SP_SUL!W978="","*",SP_SUL!W978)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IF(SP_SUL!Y979="","*",SP_SUL!Y979)</f>
        <v>*</v>
      </c>
      <c r="B979" s="144" t="str">
        <f>IF(SP_SUL!X979="","*",SP_SUL!X979)</f>
        <v>*</v>
      </c>
      <c r="C979" s="144" t="str">
        <f>IF(SP_SUL!Z979="","*",SP_SUL!Z979)</f>
        <v>*</v>
      </c>
      <c r="D979" s="138" t="str">
        <f>IF(SP_SUL!S979="","*",SP_SUL!S979)</f>
        <v>-</v>
      </c>
      <c r="E979" s="138" t="str">
        <f>IF(SP_SUL!T979="","*",SP_SUL!T979)</f>
        <v>-</v>
      </c>
      <c r="F979" s="143" t="str">
        <f>IF(SP_SUL!B979="","*",SP_SUL!B979)</f>
        <v>*</v>
      </c>
      <c r="G979" s="143" t="str">
        <f>IF(SP_SUL!D979="","*",SP_SUL!D979)</f>
        <v>*</v>
      </c>
      <c r="H979" s="143" t="str">
        <f>IF(SP_SUL!F979="","*",SP_SUL!F979)</f>
        <v>*</v>
      </c>
      <c r="I979" s="143" t="str">
        <f>IF(SP_SUL!H979="","*",SP_SUL!H979)</f>
        <v>*</v>
      </c>
      <c r="J979" s="143" t="str">
        <f>IF(SP_SUL!I979="","*",SP_SUL!I979)</f>
        <v>*</v>
      </c>
      <c r="K979" s="138" t="str">
        <f>IF(SP_SUL!M979="","*",SP_SUL!M979)</f>
        <v>-</v>
      </c>
      <c r="L979" s="138" t="str">
        <f>IF(SP_SUL!N979="","*",SP_SUL!N979)</f>
        <v>-</v>
      </c>
      <c r="M979" s="139" t="str">
        <f>IF(SP_SUL!J979="","*",SP_SUL!J979)</f>
        <v>*</v>
      </c>
      <c r="N979" s="142" t="str">
        <f>IF(SP_SUL!K979="","*",SP_SUL!K979)</f>
        <v>*</v>
      </c>
      <c r="O979" s="142" t="str">
        <f>IF(SP_SUL!L979="","*",SP_SUL!L979)</f>
        <v>*</v>
      </c>
      <c r="P979" s="141" t="str">
        <f>IF(SP_SUL!O979="","*",SP_SUL!O979)</f>
        <v>*</v>
      </c>
      <c r="Q979" s="141" t="str">
        <f>IF(SP_SUL!P979="","*",SP_SUL!P979)</f>
        <v>*</v>
      </c>
      <c r="R979" s="143" t="str">
        <f>IF(SP_SUL!Q979="","*",CONCATENATE(SP_SUL!Q979," ",SP_SUL!R979))</f>
        <v>*</v>
      </c>
      <c r="S979" s="143" t="str">
        <f>IF(SP_SUL!V979="","*",SP_SUL!V979)</f>
        <v>*</v>
      </c>
      <c r="T979" s="143" t="str">
        <f>IF(SP_SUL!W979="","*",SP_SUL!W979)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IF(SP_SUL!Y980="","*",SP_SUL!Y980)</f>
        <v>*</v>
      </c>
      <c r="B980" s="144" t="str">
        <f>IF(SP_SUL!X980="","*",SP_SUL!X980)</f>
        <v>*</v>
      </c>
      <c r="C980" s="144" t="str">
        <f>IF(SP_SUL!Z980="","*",SP_SUL!Z980)</f>
        <v>*</v>
      </c>
      <c r="D980" s="138" t="str">
        <f>IF(SP_SUL!S980="","*",SP_SUL!S980)</f>
        <v>-</v>
      </c>
      <c r="E980" s="138" t="str">
        <f>IF(SP_SUL!T980="","*",SP_SUL!T980)</f>
        <v>-</v>
      </c>
      <c r="F980" s="143" t="str">
        <f>IF(SP_SUL!B980="","*",SP_SUL!B980)</f>
        <v>*</v>
      </c>
      <c r="G980" s="143" t="str">
        <f>IF(SP_SUL!D980="","*",SP_SUL!D980)</f>
        <v>*</v>
      </c>
      <c r="H980" s="143" t="str">
        <f>IF(SP_SUL!F980="","*",SP_SUL!F980)</f>
        <v>*</v>
      </c>
      <c r="I980" s="143" t="str">
        <f>IF(SP_SUL!H980="","*",SP_SUL!H980)</f>
        <v>*</v>
      </c>
      <c r="J980" s="143" t="str">
        <f>IF(SP_SUL!I980="","*",SP_SUL!I980)</f>
        <v>*</v>
      </c>
      <c r="K980" s="138" t="str">
        <f>IF(SP_SUL!M980="","*",SP_SUL!M980)</f>
        <v>-</v>
      </c>
      <c r="L980" s="138" t="str">
        <f>IF(SP_SUL!N980="","*",SP_SUL!N980)</f>
        <v>-</v>
      </c>
      <c r="M980" s="139" t="str">
        <f>IF(SP_SUL!J980="","*",SP_SUL!J980)</f>
        <v>*</v>
      </c>
      <c r="N980" s="142" t="str">
        <f>IF(SP_SUL!K980="","*",SP_SUL!K980)</f>
        <v>*</v>
      </c>
      <c r="O980" s="142" t="str">
        <f>IF(SP_SUL!L980="","*",SP_SUL!L980)</f>
        <v>*</v>
      </c>
      <c r="P980" s="141" t="str">
        <f>IF(SP_SUL!O980="","*",SP_SUL!O980)</f>
        <v>*</v>
      </c>
      <c r="Q980" s="141" t="str">
        <f>IF(SP_SUL!P980="","*",SP_SUL!P980)</f>
        <v>*</v>
      </c>
      <c r="R980" s="143" t="str">
        <f>IF(SP_SUL!Q980="","*",CONCATENATE(SP_SUL!Q980," ",SP_SUL!R980))</f>
        <v>*</v>
      </c>
      <c r="S980" s="143" t="str">
        <f>IF(SP_SUL!V980="","*",SP_SUL!V980)</f>
        <v>*</v>
      </c>
      <c r="T980" s="143" t="str">
        <f>IF(SP_SUL!W980="","*",SP_SUL!W980)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IF(SP_SUL!Y981="","*",SP_SUL!Y981)</f>
        <v>*</v>
      </c>
      <c r="B981" s="144" t="str">
        <f>IF(SP_SUL!X981="","*",SP_SUL!X981)</f>
        <v>*</v>
      </c>
      <c r="C981" s="144" t="str">
        <f>IF(SP_SUL!Z981="","*",SP_SUL!Z981)</f>
        <v>*</v>
      </c>
      <c r="D981" s="138" t="str">
        <f>IF(SP_SUL!S981="","*",SP_SUL!S981)</f>
        <v>-</v>
      </c>
      <c r="E981" s="138" t="str">
        <f>IF(SP_SUL!T981="","*",SP_SUL!T981)</f>
        <v>-</v>
      </c>
      <c r="F981" s="143" t="str">
        <f>IF(SP_SUL!B981="","*",SP_SUL!B981)</f>
        <v>*</v>
      </c>
      <c r="G981" s="143" t="str">
        <f>IF(SP_SUL!D981="","*",SP_SUL!D981)</f>
        <v>*</v>
      </c>
      <c r="H981" s="143" t="str">
        <f>IF(SP_SUL!F981="","*",SP_SUL!F981)</f>
        <v>*</v>
      </c>
      <c r="I981" s="143" t="str">
        <f>IF(SP_SUL!H981="","*",SP_SUL!H981)</f>
        <v>*</v>
      </c>
      <c r="J981" s="143" t="str">
        <f>IF(SP_SUL!I981="","*",SP_SUL!I981)</f>
        <v>*</v>
      </c>
      <c r="K981" s="138" t="str">
        <f>IF(SP_SUL!M981="","*",SP_SUL!M981)</f>
        <v>-</v>
      </c>
      <c r="L981" s="138" t="str">
        <f>IF(SP_SUL!N981="","*",SP_SUL!N981)</f>
        <v>-</v>
      </c>
      <c r="M981" s="139" t="str">
        <f>IF(SP_SUL!J981="","*",SP_SUL!J981)</f>
        <v>*</v>
      </c>
      <c r="N981" s="142" t="str">
        <f>IF(SP_SUL!K981="","*",SP_SUL!K981)</f>
        <v>*</v>
      </c>
      <c r="O981" s="142" t="str">
        <f>IF(SP_SUL!L981="","*",SP_SUL!L981)</f>
        <v>*</v>
      </c>
      <c r="P981" s="141" t="str">
        <f>IF(SP_SUL!O981="","*",SP_SUL!O981)</f>
        <v>*</v>
      </c>
      <c r="Q981" s="141" t="str">
        <f>IF(SP_SUL!P981="","*",SP_SUL!P981)</f>
        <v>*</v>
      </c>
      <c r="R981" s="143" t="str">
        <f>IF(SP_SUL!Q981="","*",CONCATENATE(SP_SUL!Q981," ",SP_SUL!R981))</f>
        <v>*</v>
      </c>
      <c r="S981" s="143" t="str">
        <f>IF(SP_SUL!V981="","*",SP_SUL!V981)</f>
        <v>*</v>
      </c>
      <c r="T981" s="143" t="str">
        <f>IF(SP_SUL!W981="","*",SP_SUL!W981)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IF(SP_SUL!Y982="","*",SP_SUL!Y982)</f>
        <v>*</v>
      </c>
      <c r="B982" s="144" t="str">
        <f>IF(SP_SUL!X982="","*",SP_SUL!X982)</f>
        <v>*</v>
      </c>
      <c r="C982" s="144" t="str">
        <f>IF(SP_SUL!Z982="","*",SP_SUL!Z982)</f>
        <v>*</v>
      </c>
      <c r="D982" s="138" t="str">
        <f>IF(SP_SUL!S982="","*",SP_SUL!S982)</f>
        <v>-</v>
      </c>
      <c r="E982" s="138" t="str">
        <f>IF(SP_SUL!T982="","*",SP_SUL!T982)</f>
        <v>-</v>
      </c>
      <c r="F982" s="143" t="str">
        <f>IF(SP_SUL!B982="","*",SP_SUL!B982)</f>
        <v>*</v>
      </c>
      <c r="G982" s="143" t="str">
        <f>IF(SP_SUL!D982="","*",SP_SUL!D982)</f>
        <v>*</v>
      </c>
      <c r="H982" s="143" t="str">
        <f>IF(SP_SUL!F982="","*",SP_SUL!F982)</f>
        <v>*</v>
      </c>
      <c r="I982" s="143" t="str">
        <f>IF(SP_SUL!H982="","*",SP_SUL!H982)</f>
        <v>*</v>
      </c>
      <c r="J982" s="143" t="str">
        <f>IF(SP_SUL!I982="","*",SP_SUL!I982)</f>
        <v>*</v>
      </c>
      <c r="K982" s="138" t="str">
        <f>IF(SP_SUL!M982="","*",SP_SUL!M982)</f>
        <v>-</v>
      </c>
      <c r="L982" s="138" t="str">
        <f>IF(SP_SUL!N982="","*",SP_SUL!N982)</f>
        <v>-</v>
      </c>
      <c r="M982" s="139" t="str">
        <f>IF(SP_SUL!J982="","*",SP_SUL!J982)</f>
        <v>*</v>
      </c>
      <c r="N982" s="142" t="str">
        <f>IF(SP_SUL!K982="","*",SP_SUL!K982)</f>
        <v>*</v>
      </c>
      <c r="O982" s="142" t="str">
        <f>IF(SP_SUL!L982="","*",SP_SUL!L982)</f>
        <v>*</v>
      </c>
      <c r="P982" s="141" t="str">
        <f>IF(SP_SUL!O982="","*",SP_SUL!O982)</f>
        <v>*</v>
      </c>
      <c r="Q982" s="141" t="str">
        <f>IF(SP_SUL!P982="","*",SP_SUL!P982)</f>
        <v>*</v>
      </c>
      <c r="R982" s="143" t="str">
        <f>IF(SP_SUL!Q982="","*",CONCATENATE(SP_SUL!Q982," ",SP_SUL!R982))</f>
        <v>*</v>
      </c>
      <c r="S982" s="143" t="str">
        <f>IF(SP_SUL!V982="","*",SP_SUL!V982)</f>
        <v>*</v>
      </c>
      <c r="T982" s="143" t="str">
        <f>IF(SP_SUL!W982="","*",SP_SUL!W982)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IF(SP_SUL!Y983="","*",SP_SUL!Y983)</f>
        <v>*</v>
      </c>
      <c r="B983" s="144" t="str">
        <f>IF(SP_SUL!X983="","*",SP_SUL!X983)</f>
        <v>*</v>
      </c>
      <c r="C983" s="144" t="str">
        <f>IF(SP_SUL!Z983="","*",SP_SUL!Z983)</f>
        <v>*</v>
      </c>
      <c r="D983" s="138" t="str">
        <f>IF(SP_SUL!S983="","*",SP_SUL!S983)</f>
        <v>-</v>
      </c>
      <c r="E983" s="138" t="str">
        <f>IF(SP_SUL!T983="","*",SP_SUL!T983)</f>
        <v>-</v>
      </c>
      <c r="F983" s="143" t="str">
        <f>IF(SP_SUL!B983="","*",SP_SUL!B983)</f>
        <v>*</v>
      </c>
      <c r="G983" s="143" t="str">
        <f>IF(SP_SUL!D983="","*",SP_SUL!D983)</f>
        <v>*</v>
      </c>
      <c r="H983" s="143" t="str">
        <f>IF(SP_SUL!F983="","*",SP_SUL!F983)</f>
        <v>*</v>
      </c>
      <c r="I983" s="143" t="str">
        <f>IF(SP_SUL!H983="","*",SP_SUL!H983)</f>
        <v>*</v>
      </c>
      <c r="J983" s="143" t="str">
        <f>IF(SP_SUL!I983="","*",SP_SUL!I983)</f>
        <v>*</v>
      </c>
      <c r="K983" s="138" t="str">
        <f>IF(SP_SUL!M983="","*",SP_SUL!M983)</f>
        <v>-</v>
      </c>
      <c r="L983" s="138" t="str">
        <f>IF(SP_SUL!N983="","*",SP_SUL!N983)</f>
        <v>-</v>
      </c>
      <c r="M983" s="139" t="str">
        <f>IF(SP_SUL!J983="","*",SP_SUL!J983)</f>
        <v>*</v>
      </c>
      <c r="N983" s="142" t="str">
        <f>IF(SP_SUL!K983="","*",SP_SUL!K983)</f>
        <v>*</v>
      </c>
      <c r="O983" s="142" t="str">
        <f>IF(SP_SUL!L983="","*",SP_SUL!L983)</f>
        <v>*</v>
      </c>
      <c r="P983" s="141" t="str">
        <f>IF(SP_SUL!O983="","*",SP_SUL!O983)</f>
        <v>*</v>
      </c>
      <c r="Q983" s="141" t="str">
        <f>IF(SP_SUL!P983="","*",SP_SUL!P983)</f>
        <v>*</v>
      </c>
      <c r="R983" s="143" t="str">
        <f>IF(SP_SUL!Q983="","*",CONCATENATE(SP_SUL!Q983," ",SP_SUL!R983))</f>
        <v>*</v>
      </c>
      <c r="S983" s="143" t="str">
        <f>IF(SP_SUL!V983="","*",SP_SUL!V983)</f>
        <v>*</v>
      </c>
      <c r="T983" s="143" t="str">
        <f>IF(SP_SUL!W983="","*",SP_SUL!W983)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IF(SP_SUL!Y984="","*",SP_SUL!Y984)</f>
        <v>*</v>
      </c>
      <c r="B984" s="144" t="str">
        <f>IF(SP_SUL!X984="","*",SP_SUL!X984)</f>
        <v>*</v>
      </c>
      <c r="C984" s="144" t="str">
        <f>IF(SP_SUL!Z984="","*",SP_SUL!Z984)</f>
        <v>*</v>
      </c>
      <c r="D984" s="138" t="str">
        <f>IF(SP_SUL!S984="","*",SP_SUL!S984)</f>
        <v>-</v>
      </c>
      <c r="E984" s="138" t="str">
        <f>IF(SP_SUL!T984="","*",SP_SUL!T984)</f>
        <v>-</v>
      </c>
      <c r="F984" s="143" t="str">
        <f>IF(SP_SUL!B984="","*",SP_SUL!B984)</f>
        <v>*</v>
      </c>
      <c r="G984" s="143" t="str">
        <f>IF(SP_SUL!D984="","*",SP_SUL!D984)</f>
        <v>*</v>
      </c>
      <c r="H984" s="143" t="str">
        <f>IF(SP_SUL!F984="","*",SP_SUL!F984)</f>
        <v>*</v>
      </c>
      <c r="I984" s="143" t="str">
        <f>IF(SP_SUL!H984="","*",SP_SUL!H984)</f>
        <v>*</v>
      </c>
      <c r="J984" s="143" t="str">
        <f>IF(SP_SUL!I984="","*",SP_SUL!I984)</f>
        <v>*</v>
      </c>
      <c r="K984" s="138" t="str">
        <f>IF(SP_SUL!M984="","*",SP_SUL!M984)</f>
        <v>-</v>
      </c>
      <c r="L984" s="138" t="str">
        <f>IF(SP_SUL!N984="","*",SP_SUL!N984)</f>
        <v>-</v>
      </c>
      <c r="M984" s="139" t="str">
        <f>IF(SP_SUL!J984="","*",SP_SUL!J984)</f>
        <v>*</v>
      </c>
      <c r="N984" s="142" t="str">
        <f>IF(SP_SUL!K984="","*",SP_SUL!K984)</f>
        <v>*</v>
      </c>
      <c r="O984" s="142" t="str">
        <f>IF(SP_SUL!L984="","*",SP_SUL!L984)</f>
        <v>*</v>
      </c>
      <c r="P984" s="141" t="str">
        <f>IF(SP_SUL!O984="","*",SP_SUL!O984)</f>
        <v>*</v>
      </c>
      <c r="Q984" s="141" t="str">
        <f>IF(SP_SUL!P984="","*",SP_SUL!P984)</f>
        <v>*</v>
      </c>
      <c r="R984" s="143" t="str">
        <f>IF(SP_SUL!Q984="","*",CONCATENATE(SP_SUL!Q984," ",SP_SUL!R984))</f>
        <v>*</v>
      </c>
      <c r="S984" s="143" t="str">
        <f>IF(SP_SUL!V984="","*",SP_SUL!V984)</f>
        <v>*</v>
      </c>
      <c r="T984" s="143" t="str">
        <f>IF(SP_SUL!W984="","*",SP_SUL!W984)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IF(SP_SUL!Y985="","*",SP_SUL!Y985)</f>
        <v>*</v>
      </c>
      <c r="B985" s="144" t="str">
        <f>IF(SP_SUL!X985="","*",SP_SUL!X985)</f>
        <v>*</v>
      </c>
      <c r="C985" s="144" t="str">
        <f>IF(SP_SUL!Z985="","*",SP_SUL!Z985)</f>
        <v>*</v>
      </c>
      <c r="D985" s="138" t="str">
        <f>IF(SP_SUL!S985="","*",SP_SUL!S985)</f>
        <v>-</v>
      </c>
      <c r="E985" s="138" t="str">
        <f>IF(SP_SUL!T985="","*",SP_SUL!T985)</f>
        <v>-</v>
      </c>
      <c r="F985" s="143" t="str">
        <f>IF(SP_SUL!B985="","*",SP_SUL!B985)</f>
        <v>*</v>
      </c>
      <c r="G985" s="143" t="str">
        <f>IF(SP_SUL!D985="","*",SP_SUL!D985)</f>
        <v>*</v>
      </c>
      <c r="H985" s="143" t="str">
        <f>IF(SP_SUL!F985="","*",SP_SUL!F985)</f>
        <v>*</v>
      </c>
      <c r="I985" s="143" t="str">
        <f>IF(SP_SUL!H985="","*",SP_SUL!H985)</f>
        <v>*</v>
      </c>
      <c r="J985" s="143" t="str">
        <f>IF(SP_SUL!I985="","*",SP_SUL!I985)</f>
        <v>*</v>
      </c>
      <c r="K985" s="138" t="str">
        <f>IF(SP_SUL!M985="","*",SP_SUL!M985)</f>
        <v>-</v>
      </c>
      <c r="L985" s="138" t="str">
        <f>IF(SP_SUL!N985="","*",SP_SUL!N985)</f>
        <v>-</v>
      </c>
      <c r="M985" s="139" t="str">
        <f>IF(SP_SUL!J985="","*",SP_SUL!J985)</f>
        <v>*</v>
      </c>
      <c r="N985" s="142" t="str">
        <f>IF(SP_SUL!K985="","*",SP_SUL!K985)</f>
        <v>*</v>
      </c>
      <c r="O985" s="142" t="str">
        <f>IF(SP_SUL!L985="","*",SP_SUL!L985)</f>
        <v>*</v>
      </c>
      <c r="P985" s="141" t="str">
        <f>IF(SP_SUL!O985="","*",SP_SUL!O985)</f>
        <v>*</v>
      </c>
      <c r="Q985" s="141" t="str">
        <f>IF(SP_SUL!P985="","*",SP_SUL!P985)</f>
        <v>*</v>
      </c>
      <c r="R985" s="143" t="str">
        <f>IF(SP_SUL!Q985="","*",CONCATENATE(SP_SUL!Q985," ",SP_SUL!R985))</f>
        <v>*</v>
      </c>
      <c r="S985" s="143" t="str">
        <f>IF(SP_SUL!V985="","*",SP_SUL!V985)</f>
        <v>*</v>
      </c>
      <c r="T985" s="143" t="str">
        <f>IF(SP_SUL!W985="","*",SP_SUL!W985)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IF(SP_SUL!Y986="","*",SP_SUL!Y986)</f>
        <v>*</v>
      </c>
      <c r="B986" s="144" t="str">
        <f>IF(SP_SUL!X986="","*",SP_SUL!X986)</f>
        <v>*</v>
      </c>
      <c r="C986" s="144" t="str">
        <f>IF(SP_SUL!Z986="","*",SP_SUL!Z986)</f>
        <v>*</v>
      </c>
      <c r="D986" s="138" t="str">
        <f>IF(SP_SUL!S986="","*",SP_SUL!S986)</f>
        <v>-</v>
      </c>
      <c r="E986" s="138" t="str">
        <f>IF(SP_SUL!T986="","*",SP_SUL!T986)</f>
        <v>-</v>
      </c>
      <c r="F986" s="143" t="str">
        <f>IF(SP_SUL!B986="","*",SP_SUL!B986)</f>
        <v>*</v>
      </c>
      <c r="G986" s="143" t="str">
        <f>IF(SP_SUL!D986="","*",SP_SUL!D986)</f>
        <v>*</v>
      </c>
      <c r="H986" s="143" t="str">
        <f>IF(SP_SUL!F986="","*",SP_SUL!F986)</f>
        <v>*</v>
      </c>
      <c r="I986" s="143" t="str">
        <f>IF(SP_SUL!H986="","*",SP_SUL!H986)</f>
        <v>*</v>
      </c>
      <c r="J986" s="143" t="str">
        <f>IF(SP_SUL!I986="","*",SP_SUL!I986)</f>
        <v>*</v>
      </c>
      <c r="K986" s="138" t="str">
        <f>IF(SP_SUL!M986="","*",SP_SUL!M986)</f>
        <v>-</v>
      </c>
      <c r="L986" s="138" t="str">
        <f>IF(SP_SUL!N986="","*",SP_SUL!N986)</f>
        <v>-</v>
      </c>
      <c r="M986" s="139" t="str">
        <f>IF(SP_SUL!J986="","*",SP_SUL!J986)</f>
        <v>*</v>
      </c>
      <c r="N986" s="142" t="str">
        <f>IF(SP_SUL!K986="","*",SP_SUL!K986)</f>
        <v>*</v>
      </c>
      <c r="O986" s="142" t="str">
        <f>IF(SP_SUL!L986="","*",SP_SUL!L986)</f>
        <v>*</v>
      </c>
      <c r="P986" s="141" t="str">
        <f>IF(SP_SUL!O986="","*",SP_SUL!O986)</f>
        <v>*</v>
      </c>
      <c r="Q986" s="141" t="str">
        <f>IF(SP_SUL!P986="","*",SP_SUL!P986)</f>
        <v>*</v>
      </c>
      <c r="R986" s="143" t="str">
        <f>IF(SP_SUL!Q986="","*",CONCATENATE(SP_SUL!Q986," ",SP_SUL!R986))</f>
        <v>*</v>
      </c>
      <c r="S986" s="143" t="str">
        <f>IF(SP_SUL!V986="","*",SP_SUL!V986)</f>
        <v>*</v>
      </c>
      <c r="T986" s="143" t="str">
        <f>IF(SP_SUL!W986="","*",SP_SUL!W986)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IF(SP_SUL!Y987="","*",SP_SUL!Y987)</f>
        <v>*</v>
      </c>
      <c r="B987" s="144" t="str">
        <f>IF(SP_SUL!X987="","*",SP_SUL!X987)</f>
        <v>*</v>
      </c>
      <c r="C987" s="144" t="str">
        <f>IF(SP_SUL!Z987="","*",SP_SUL!Z987)</f>
        <v>*</v>
      </c>
      <c r="D987" s="138" t="str">
        <f>IF(SP_SUL!S987="","*",SP_SUL!S987)</f>
        <v>-</v>
      </c>
      <c r="E987" s="138" t="str">
        <f>IF(SP_SUL!T987="","*",SP_SUL!T987)</f>
        <v>-</v>
      </c>
      <c r="F987" s="143" t="str">
        <f>IF(SP_SUL!B987="","*",SP_SUL!B987)</f>
        <v>*</v>
      </c>
      <c r="G987" s="143" t="str">
        <f>IF(SP_SUL!D987="","*",SP_SUL!D987)</f>
        <v>*</v>
      </c>
      <c r="H987" s="143" t="str">
        <f>IF(SP_SUL!F987="","*",SP_SUL!F987)</f>
        <v>*</v>
      </c>
      <c r="I987" s="143" t="str">
        <f>IF(SP_SUL!H987="","*",SP_SUL!H987)</f>
        <v>*</v>
      </c>
      <c r="J987" s="143" t="str">
        <f>IF(SP_SUL!I987="","*",SP_SUL!I987)</f>
        <v>*</v>
      </c>
      <c r="K987" s="138" t="str">
        <f>IF(SP_SUL!M987="","*",SP_SUL!M987)</f>
        <v>-</v>
      </c>
      <c r="L987" s="138" t="str">
        <f>IF(SP_SUL!N987="","*",SP_SUL!N987)</f>
        <v>-</v>
      </c>
      <c r="M987" s="139" t="str">
        <f>IF(SP_SUL!J987="","*",SP_SUL!J987)</f>
        <v>*</v>
      </c>
      <c r="N987" s="142" t="str">
        <f>IF(SP_SUL!K987="","*",SP_SUL!K987)</f>
        <v>*</v>
      </c>
      <c r="O987" s="142" t="str">
        <f>IF(SP_SUL!L987="","*",SP_SUL!L987)</f>
        <v>*</v>
      </c>
      <c r="P987" s="141" t="str">
        <f>IF(SP_SUL!O987="","*",SP_SUL!O987)</f>
        <v>*</v>
      </c>
      <c r="Q987" s="141" t="str">
        <f>IF(SP_SUL!P987="","*",SP_SUL!P987)</f>
        <v>*</v>
      </c>
      <c r="R987" s="143" t="str">
        <f>IF(SP_SUL!Q987="","*",CONCATENATE(SP_SUL!Q987," ",SP_SUL!R987))</f>
        <v>*</v>
      </c>
      <c r="S987" s="143" t="str">
        <f>IF(SP_SUL!V987="","*",SP_SUL!V987)</f>
        <v>*</v>
      </c>
      <c r="T987" s="143" t="str">
        <f>IF(SP_SUL!W987="","*",SP_SUL!W987)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IF(SP_SUL!Y988="","*",SP_SUL!Y988)</f>
        <v>*</v>
      </c>
      <c r="B988" s="144" t="str">
        <f>IF(SP_SUL!X988="","*",SP_SUL!X988)</f>
        <v>*</v>
      </c>
      <c r="C988" s="144" t="str">
        <f>IF(SP_SUL!Z988="","*",SP_SUL!Z988)</f>
        <v>*</v>
      </c>
      <c r="D988" s="138" t="str">
        <f>IF(SP_SUL!S988="","*",SP_SUL!S988)</f>
        <v>-</v>
      </c>
      <c r="E988" s="138" t="str">
        <f>IF(SP_SUL!T988="","*",SP_SUL!T988)</f>
        <v>-</v>
      </c>
      <c r="F988" s="143" t="str">
        <f>IF(SP_SUL!B988="","*",SP_SUL!B988)</f>
        <v>*</v>
      </c>
      <c r="G988" s="143" t="str">
        <f>IF(SP_SUL!D988="","*",SP_SUL!D988)</f>
        <v>*</v>
      </c>
      <c r="H988" s="143" t="str">
        <f>IF(SP_SUL!F988="","*",SP_SUL!F988)</f>
        <v>*</v>
      </c>
      <c r="I988" s="143" t="str">
        <f>IF(SP_SUL!H988="","*",SP_SUL!H988)</f>
        <v>*</v>
      </c>
      <c r="J988" s="143" t="str">
        <f>IF(SP_SUL!I988="","*",SP_SUL!I988)</f>
        <v>*</v>
      </c>
      <c r="K988" s="138" t="str">
        <f>IF(SP_SUL!M988="","*",SP_SUL!M988)</f>
        <v>-</v>
      </c>
      <c r="L988" s="138" t="str">
        <f>IF(SP_SUL!N988="","*",SP_SUL!N988)</f>
        <v>-</v>
      </c>
      <c r="M988" s="139" t="str">
        <f>IF(SP_SUL!J988="","*",SP_SUL!J988)</f>
        <v>*</v>
      </c>
      <c r="N988" s="142" t="str">
        <f>IF(SP_SUL!K988="","*",SP_SUL!K988)</f>
        <v>*</v>
      </c>
      <c r="O988" s="142" t="str">
        <f>IF(SP_SUL!L988="","*",SP_SUL!L988)</f>
        <v>*</v>
      </c>
      <c r="P988" s="141" t="str">
        <f>IF(SP_SUL!O988="","*",SP_SUL!O988)</f>
        <v>*</v>
      </c>
      <c r="Q988" s="141" t="str">
        <f>IF(SP_SUL!P988="","*",SP_SUL!P988)</f>
        <v>*</v>
      </c>
      <c r="R988" s="143" t="str">
        <f>IF(SP_SUL!Q988="","*",CONCATENATE(SP_SUL!Q988," ",SP_SUL!R988))</f>
        <v>*</v>
      </c>
      <c r="S988" s="143" t="str">
        <f>IF(SP_SUL!V988="","*",SP_SUL!V988)</f>
        <v>*</v>
      </c>
      <c r="T988" s="143" t="str">
        <f>IF(SP_SUL!W988="","*",SP_SUL!W988)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IF(SP_SUL!Y989="","*",SP_SUL!Y989)</f>
        <v>*</v>
      </c>
      <c r="B989" s="144" t="str">
        <f>IF(SP_SUL!X989="","*",SP_SUL!X989)</f>
        <v>*</v>
      </c>
      <c r="C989" s="144" t="str">
        <f>IF(SP_SUL!Z989="","*",SP_SUL!Z989)</f>
        <v>*</v>
      </c>
      <c r="D989" s="138" t="str">
        <f>IF(SP_SUL!S989="","*",SP_SUL!S989)</f>
        <v>-</v>
      </c>
      <c r="E989" s="138" t="str">
        <f>IF(SP_SUL!T989="","*",SP_SUL!T989)</f>
        <v>-</v>
      </c>
      <c r="F989" s="143" t="str">
        <f>IF(SP_SUL!B989="","*",SP_SUL!B989)</f>
        <v>*</v>
      </c>
      <c r="G989" s="143" t="str">
        <f>IF(SP_SUL!D989="","*",SP_SUL!D989)</f>
        <v>*</v>
      </c>
      <c r="H989" s="143" t="str">
        <f>IF(SP_SUL!F989="","*",SP_SUL!F989)</f>
        <v>*</v>
      </c>
      <c r="I989" s="143" t="str">
        <f>IF(SP_SUL!H989="","*",SP_SUL!H989)</f>
        <v>*</v>
      </c>
      <c r="J989" s="143" t="str">
        <f>IF(SP_SUL!I989="","*",SP_SUL!I989)</f>
        <v>*</v>
      </c>
      <c r="K989" s="138" t="str">
        <f>IF(SP_SUL!M989="","*",SP_SUL!M989)</f>
        <v>-</v>
      </c>
      <c r="L989" s="138" t="str">
        <f>IF(SP_SUL!N989="","*",SP_SUL!N989)</f>
        <v>-</v>
      </c>
      <c r="M989" s="139" t="str">
        <f>IF(SP_SUL!J989="","*",SP_SUL!J989)</f>
        <v>*</v>
      </c>
      <c r="N989" s="142" t="str">
        <f>IF(SP_SUL!K989="","*",SP_SUL!K989)</f>
        <v>*</v>
      </c>
      <c r="O989" s="142" t="str">
        <f>IF(SP_SUL!L989="","*",SP_SUL!L989)</f>
        <v>*</v>
      </c>
      <c r="P989" s="141" t="str">
        <f>IF(SP_SUL!O989="","*",SP_SUL!O989)</f>
        <v>*</v>
      </c>
      <c r="Q989" s="141" t="str">
        <f>IF(SP_SUL!P989="","*",SP_SUL!P989)</f>
        <v>*</v>
      </c>
      <c r="R989" s="143" t="str">
        <f>IF(SP_SUL!Q989="","*",CONCATENATE(SP_SUL!Q989," ",SP_SUL!R989))</f>
        <v>*</v>
      </c>
      <c r="S989" s="143" t="str">
        <f>IF(SP_SUL!V989="","*",SP_SUL!V989)</f>
        <v>*</v>
      </c>
      <c r="T989" s="143" t="str">
        <f>IF(SP_SUL!W989="","*",SP_SUL!W989)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IF(SP_SUL!Y990="","*",SP_SUL!Y990)</f>
        <v>*</v>
      </c>
      <c r="B990" s="144" t="str">
        <f>IF(SP_SUL!X990="","*",SP_SUL!X990)</f>
        <v>*</v>
      </c>
      <c r="C990" s="144" t="str">
        <f>IF(SP_SUL!Z990="","*",SP_SUL!Z990)</f>
        <v>*</v>
      </c>
      <c r="D990" s="138" t="str">
        <f>IF(SP_SUL!S990="","*",SP_SUL!S990)</f>
        <v>-</v>
      </c>
      <c r="E990" s="138" t="str">
        <f>IF(SP_SUL!T990="","*",SP_SUL!T990)</f>
        <v>-</v>
      </c>
      <c r="F990" s="143" t="str">
        <f>IF(SP_SUL!B990="","*",SP_SUL!B990)</f>
        <v>*</v>
      </c>
      <c r="G990" s="143" t="str">
        <f>IF(SP_SUL!D990="","*",SP_SUL!D990)</f>
        <v>*</v>
      </c>
      <c r="H990" s="143" t="str">
        <f>IF(SP_SUL!F990="","*",SP_SUL!F990)</f>
        <v>*</v>
      </c>
      <c r="I990" s="143" t="str">
        <f>IF(SP_SUL!H990="","*",SP_SUL!H990)</f>
        <v>*</v>
      </c>
      <c r="J990" s="143" t="str">
        <f>IF(SP_SUL!I990="","*",SP_SUL!I990)</f>
        <v>*</v>
      </c>
      <c r="K990" s="138" t="str">
        <f>IF(SP_SUL!M990="","*",SP_SUL!M990)</f>
        <v>-</v>
      </c>
      <c r="L990" s="138" t="str">
        <f>IF(SP_SUL!N990="","*",SP_SUL!N990)</f>
        <v>-</v>
      </c>
      <c r="M990" s="139" t="str">
        <f>IF(SP_SUL!J990="","*",SP_SUL!J990)</f>
        <v>*</v>
      </c>
      <c r="N990" s="142" t="str">
        <f>IF(SP_SUL!K990="","*",SP_SUL!K990)</f>
        <v>*</v>
      </c>
      <c r="O990" s="142" t="str">
        <f>IF(SP_SUL!L990="","*",SP_SUL!L990)</f>
        <v>*</v>
      </c>
      <c r="P990" s="141" t="str">
        <f>IF(SP_SUL!O990="","*",SP_SUL!O990)</f>
        <v>*</v>
      </c>
      <c r="Q990" s="141" t="str">
        <f>IF(SP_SUL!P990="","*",SP_SUL!P990)</f>
        <v>*</v>
      </c>
      <c r="R990" s="143" t="str">
        <f>IF(SP_SUL!Q990="","*",CONCATENATE(SP_SUL!Q990," ",SP_SUL!R990))</f>
        <v>*</v>
      </c>
      <c r="S990" s="143" t="str">
        <f>IF(SP_SUL!V990="","*",SP_SUL!V990)</f>
        <v>*</v>
      </c>
      <c r="T990" s="143" t="str">
        <f>IF(SP_SUL!W990="","*",SP_SUL!W990)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IF(SP_SUL!Y991="","*",SP_SUL!Y991)</f>
        <v>*</v>
      </c>
      <c r="B991" s="144" t="str">
        <f>IF(SP_SUL!X991="","*",SP_SUL!X991)</f>
        <v>*</v>
      </c>
      <c r="C991" s="144" t="str">
        <f>IF(SP_SUL!Z991="","*",SP_SUL!Z991)</f>
        <v>*</v>
      </c>
      <c r="D991" s="138" t="str">
        <f>IF(SP_SUL!S991="","*",SP_SUL!S991)</f>
        <v>-</v>
      </c>
      <c r="E991" s="138" t="str">
        <f>IF(SP_SUL!T991="","*",SP_SUL!T991)</f>
        <v>-</v>
      </c>
      <c r="F991" s="143" t="str">
        <f>IF(SP_SUL!B991="","*",SP_SUL!B991)</f>
        <v>*</v>
      </c>
      <c r="G991" s="143" t="str">
        <f>IF(SP_SUL!D991="","*",SP_SUL!D991)</f>
        <v>*</v>
      </c>
      <c r="H991" s="143" t="str">
        <f>IF(SP_SUL!F991="","*",SP_SUL!F991)</f>
        <v>*</v>
      </c>
      <c r="I991" s="143" t="str">
        <f>IF(SP_SUL!H991="","*",SP_SUL!H991)</f>
        <v>*</v>
      </c>
      <c r="J991" s="143" t="str">
        <f>IF(SP_SUL!I991="","*",SP_SUL!I991)</f>
        <v>*</v>
      </c>
      <c r="K991" s="138" t="str">
        <f>IF(SP_SUL!M991="","*",SP_SUL!M991)</f>
        <v>-</v>
      </c>
      <c r="L991" s="138" t="str">
        <f>IF(SP_SUL!N991="","*",SP_SUL!N991)</f>
        <v>-</v>
      </c>
      <c r="M991" s="139" t="str">
        <f>IF(SP_SUL!J991="","*",SP_SUL!J991)</f>
        <v>*</v>
      </c>
      <c r="N991" s="142" t="str">
        <f>IF(SP_SUL!K991="","*",SP_SUL!K991)</f>
        <v>*</v>
      </c>
      <c r="O991" s="142" t="str">
        <f>IF(SP_SUL!L991="","*",SP_SUL!L991)</f>
        <v>*</v>
      </c>
      <c r="P991" s="141" t="str">
        <f>IF(SP_SUL!O991="","*",SP_SUL!O991)</f>
        <v>*</v>
      </c>
      <c r="Q991" s="141" t="str">
        <f>IF(SP_SUL!P991="","*",SP_SUL!P991)</f>
        <v>*</v>
      </c>
      <c r="R991" s="143" t="str">
        <f>IF(SP_SUL!Q991="","*",CONCATENATE(SP_SUL!Q991," ",SP_SUL!R991))</f>
        <v>*</v>
      </c>
      <c r="S991" s="143" t="str">
        <f>IF(SP_SUL!V991="","*",SP_SUL!V991)</f>
        <v>*</v>
      </c>
      <c r="T991" s="143" t="str">
        <f>IF(SP_SUL!W991="","*",SP_SUL!W991)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IF(SP_SUL!Y992="","*",SP_SUL!Y992)</f>
        <v>*</v>
      </c>
      <c r="B992" s="144" t="str">
        <f>IF(SP_SUL!X992="","*",SP_SUL!X992)</f>
        <v>*</v>
      </c>
      <c r="C992" s="144" t="str">
        <f>IF(SP_SUL!Z992="","*",SP_SUL!Z992)</f>
        <v>*</v>
      </c>
      <c r="D992" s="138" t="str">
        <f>IF(SP_SUL!S992="","*",SP_SUL!S992)</f>
        <v>-</v>
      </c>
      <c r="E992" s="138" t="str">
        <f>IF(SP_SUL!T992="","*",SP_SUL!T992)</f>
        <v>-</v>
      </c>
      <c r="F992" s="143" t="str">
        <f>IF(SP_SUL!B992="","*",SP_SUL!B992)</f>
        <v>*</v>
      </c>
      <c r="G992" s="143" t="str">
        <f>IF(SP_SUL!D992="","*",SP_SUL!D992)</f>
        <v>*</v>
      </c>
      <c r="H992" s="143" t="str">
        <f>IF(SP_SUL!F992="","*",SP_SUL!F992)</f>
        <v>*</v>
      </c>
      <c r="I992" s="143" t="str">
        <f>IF(SP_SUL!H992="","*",SP_SUL!H992)</f>
        <v>*</v>
      </c>
      <c r="J992" s="143" t="str">
        <f>IF(SP_SUL!I992="","*",SP_SUL!I992)</f>
        <v>*</v>
      </c>
      <c r="K992" s="138" t="str">
        <f>IF(SP_SUL!M992="","*",SP_SUL!M992)</f>
        <v>-</v>
      </c>
      <c r="L992" s="138" t="str">
        <f>IF(SP_SUL!N992="","*",SP_SUL!N992)</f>
        <v>-</v>
      </c>
      <c r="M992" s="139" t="str">
        <f>IF(SP_SUL!J992="","*",SP_SUL!J992)</f>
        <v>*</v>
      </c>
      <c r="N992" s="142" t="str">
        <f>IF(SP_SUL!K992="","*",SP_SUL!K992)</f>
        <v>*</v>
      </c>
      <c r="O992" s="142" t="str">
        <f>IF(SP_SUL!L992="","*",SP_SUL!L992)</f>
        <v>*</v>
      </c>
      <c r="P992" s="141" t="str">
        <f>IF(SP_SUL!O992="","*",SP_SUL!O992)</f>
        <v>*</v>
      </c>
      <c r="Q992" s="141" t="str">
        <f>IF(SP_SUL!P992="","*",SP_SUL!P992)</f>
        <v>*</v>
      </c>
      <c r="R992" s="143" t="str">
        <f>IF(SP_SUL!Q992="","*",CONCATENATE(SP_SUL!Q992," ",SP_SUL!R992))</f>
        <v>*</v>
      </c>
      <c r="S992" s="143" t="str">
        <f>IF(SP_SUL!V992="","*",SP_SUL!V992)</f>
        <v>*</v>
      </c>
      <c r="T992" s="143" t="str">
        <f>IF(SP_SUL!W992="","*",SP_SUL!W992)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IF(SP_SUL!Y993="","*",SP_SUL!Y993)</f>
        <v>*</v>
      </c>
      <c r="B993" s="144" t="str">
        <f>IF(SP_SUL!X993="","*",SP_SUL!X993)</f>
        <v>*</v>
      </c>
      <c r="C993" s="144" t="str">
        <f>IF(SP_SUL!Z993="","*",SP_SUL!Z993)</f>
        <v>*</v>
      </c>
      <c r="D993" s="138" t="str">
        <f>IF(SP_SUL!S993="","*",SP_SUL!S993)</f>
        <v>-</v>
      </c>
      <c r="E993" s="138" t="str">
        <f>IF(SP_SUL!T993="","*",SP_SUL!T993)</f>
        <v>-</v>
      </c>
      <c r="F993" s="143" t="str">
        <f>IF(SP_SUL!B993="","*",SP_SUL!B993)</f>
        <v>*</v>
      </c>
      <c r="G993" s="143" t="str">
        <f>IF(SP_SUL!D993="","*",SP_SUL!D993)</f>
        <v>*</v>
      </c>
      <c r="H993" s="143" t="str">
        <f>IF(SP_SUL!F993="","*",SP_SUL!F993)</f>
        <v>*</v>
      </c>
      <c r="I993" s="143" t="str">
        <f>IF(SP_SUL!H993="","*",SP_SUL!H993)</f>
        <v>*</v>
      </c>
      <c r="J993" s="143" t="str">
        <f>IF(SP_SUL!I993="","*",SP_SUL!I993)</f>
        <v>*</v>
      </c>
      <c r="K993" s="138" t="str">
        <f>IF(SP_SUL!M993="","*",SP_SUL!M993)</f>
        <v>-</v>
      </c>
      <c r="L993" s="138" t="str">
        <f>IF(SP_SUL!N993="","*",SP_SUL!N993)</f>
        <v>-</v>
      </c>
      <c r="M993" s="139" t="str">
        <f>IF(SP_SUL!J993="","*",SP_SUL!J993)</f>
        <v>*</v>
      </c>
      <c r="N993" s="142" t="str">
        <f>IF(SP_SUL!K993="","*",SP_SUL!K993)</f>
        <v>*</v>
      </c>
      <c r="O993" s="142" t="str">
        <f>IF(SP_SUL!L993="","*",SP_SUL!L993)</f>
        <v>*</v>
      </c>
      <c r="P993" s="141" t="str">
        <f>IF(SP_SUL!O993="","*",SP_SUL!O993)</f>
        <v>*</v>
      </c>
      <c r="Q993" s="141" t="str">
        <f>IF(SP_SUL!P993="","*",SP_SUL!P993)</f>
        <v>*</v>
      </c>
      <c r="R993" s="143" t="str">
        <f>IF(SP_SUL!Q993="","*",CONCATENATE(SP_SUL!Q993," ",SP_SUL!R993))</f>
        <v>*</v>
      </c>
      <c r="S993" s="143" t="str">
        <f>IF(SP_SUL!V993="","*",SP_SUL!V993)</f>
        <v>*</v>
      </c>
      <c r="T993" s="143" t="str">
        <f>IF(SP_SUL!W993="","*",SP_SUL!W993)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IF(SP_SUL!Y994="","*",SP_SUL!Y994)</f>
        <v>*</v>
      </c>
      <c r="B994" s="144" t="str">
        <f>IF(SP_SUL!X994="","*",SP_SUL!X994)</f>
        <v>*</v>
      </c>
      <c r="C994" s="144" t="str">
        <f>IF(SP_SUL!Z994="","*",SP_SUL!Z994)</f>
        <v>*</v>
      </c>
      <c r="D994" s="138" t="str">
        <f>IF(SP_SUL!S994="","*",SP_SUL!S994)</f>
        <v>-</v>
      </c>
      <c r="E994" s="138" t="str">
        <f>IF(SP_SUL!T994="","*",SP_SUL!T994)</f>
        <v>-</v>
      </c>
      <c r="F994" s="143" t="str">
        <f>IF(SP_SUL!B994="","*",SP_SUL!B994)</f>
        <v>*</v>
      </c>
      <c r="G994" s="143" t="str">
        <f>IF(SP_SUL!D994="","*",SP_SUL!D994)</f>
        <v>*</v>
      </c>
      <c r="H994" s="143" t="str">
        <f>IF(SP_SUL!F994="","*",SP_SUL!F994)</f>
        <v>*</v>
      </c>
      <c r="I994" s="143" t="str">
        <f>IF(SP_SUL!H994="","*",SP_SUL!H994)</f>
        <v>*</v>
      </c>
      <c r="J994" s="143" t="str">
        <f>IF(SP_SUL!I994="","*",SP_SUL!I994)</f>
        <v>*</v>
      </c>
      <c r="K994" s="138" t="str">
        <f>IF(SP_SUL!M994="","*",SP_SUL!M994)</f>
        <v>-</v>
      </c>
      <c r="L994" s="138" t="str">
        <f>IF(SP_SUL!N994="","*",SP_SUL!N994)</f>
        <v>-</v>
      </c>
      <c r="M994" s="139" t="str">
        <f>IF(SP_SUL!J994="","*",SP_SUL!J994)</f>
        <v>*</v>
      </c>
      <c r="N994" s="142" t="str">
        <f>IF(SP_SUL!K994="","*",SP_SUL!K994)</f>
        <v>*</v>
      </c>
      <c r="O994" s="142" t="str">
        <f>IF(SP_SUL!L994="","*",SP_SUL!L994)</f>
        <v>*</v>
      </c>
      <c r="P994" s="141" t="str">
        <f>IF(SP_SUL!O994="","*",SP_SUL!O994)</f>
        <v>*</v>
      </c>
      <c r="Q994" s="141" t="str">
        <f>IF(SP_SUL!P994="","*",SP_SUL!P994)</f>
        <v>*</v>
      </c>
      <c r="R994" s="143" t="str">
        <f>IF(SP_SUL!Q994="","*",CONCATENATE(SP_SUL!Q994," ",SP_SUL!R994))</f>
        <v>*</v>
      </c>
      <c r="S994" s="143" t="str">
        <f>IF(SP_SUL!V994="","*",SP_SUL!V994)</f>
        <v>*</v>
      </c>
      <c r="T994" s="143" t="str">
        <f>IF(SP_SUL!W994="","*",SP_SUL!W994)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IF(SP_SUL!Y995="","*",SP_SUL!Y995)</f>
        <v>*</v>
      </c>
      <c r="B995" s="144" t="str">
        <f>IF(SP_SUL!X995="","*",SP_SUL!X995)</f>
        <v>*</v>
      </c>
      <c r="C995" s="144" t="str">
        <f>IF(SP_SUL!Z995="","*",SP_SUL!Z995)</f>
        <v>*</v>
      </c>
      <c r="D995" s="138" t="str">
        <f>IF(SP_SUL!S995="","*",SP_SUL!S995)</f>
        <v>-</v>
      </c>
      <c r="E995" s="138" t="str">
        <f>IF(SP_SUL!T995="","*",SP_SUL!T995)</f>
        <v>-</v>
      </c>
      <c r="F995" s="143" t="str">
        <f>IF(SP_SUL!B995="","*",SP_SUL!B995)</f>
        <v>*</v>
      </c>
      <c r="G995" s="143" t="str">
        <f>IF(SP_SUL!D995="","*",SP_SUL!D995)</f>
        <v>*</v>
      </c>
      <c r="H995" s="143" t="str">
        <f>IF(SP_SUL!F995="","*",SP_SUL!F995)</f>
        <v>*</v>
      </c>
      <c r="I995" s="143" t="str">
        <f>IF(SP_SUL!H995="","*",SP_SUL!H995)</f>
        <v>*</v>
      </c>
      <c r="J995" s="143" t="str">
        <f>IF(SP_SUL!I995="","*",SP_SUL!I995)</f>
        <v>*</v>
      </c>
      <c r="K995" s="138" t="str">
        <f>IF(SP_SUL!M995="","*",SP_SUL!M995)</f>
        <v>-</v>
      </c>
      <c r="L995" s="138" t="str">
        <f>IF(SP_SUL!N995="","*",SP_SUL!N995)</f>
        <v>-</v>
      </c>
      <c r="M995" s="139" t="str">
        <f>IF(SP_SUL!J995="","*",SP_SUL!J995)</f>
        <v>*</v>
      </c>
      <c r="N995" s="142" t="str">
        <f>IF(SP_SUL!K995="","*",SP_SUL!K995)</f>
        <v>*</v>
      </c>
      <c r="O995" s="142" t="str">
        <f>IF(SP_SUL!L995="","*",SP_SUL!L995)</f>
        <v>*</v>
      </c>
      <c r="P995" s="141" t="str">
        <f>IF(SP_SUL!O995="","*",SP_SUL!O995)</f>
        <v>*</v>
      </c>
      <c r="Q995" s="141" t="str">
        <f>IF(SP_SUL!P995="","*",SP_SUL!P995)</f>
        <v>*</v>
      </c>
      <c r="R995" s="143" t="str">
        <f>IF(SP_SUL!Q995="","*",CONCATENATE(SP_SUL!Q995," ",SP_SUL!R995))</f>
        <v>*</v>
      </c>
      <c r="S995" s="143" t="str">
        <f>IF(SP_SUL!V995="","*",SP_SUL!V995)</f>
        <v>*</v>
      </c>
      <c r="T995" s="143" t="str">
        <f>IF(SP_SUL!W995="","*",SP_SUL!W995)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IF(SP_SUL!Y996="","*",SP_SUL!Y996)</f>
        <v>*</v>
      </c>
      <c r="B996" s="144" t="str">
        <f>IF(SP_SUL!X996="","*",SP_SUL!X996)</f>
        <v>*</v>
      </c>
      <c r="C996" s="144" t="str">
        <f>IF(SP_SUL!Z996="","*",SP_SUL!Z996)</f>
        <v>*</v>
      </c>
      <c r="D996" s="138" t="str">
        <f>IF(SP_SUL!S996="","*",SP_SUL!S996)</f>
        <v>-</v>
      </c>
      <c r="E996" s="138" t="str">
        <f>IF(SP_SUL!T996="","*",SP_SUL!T996)</f>
        <v>-</v>
      </c>
      <c r="F996" s="143" t="str">
        <f>IF(SP_SUL!B996="","*",SP_SUL!B996)</f>
        <v>*</v>
      </c>
      <c r="G996" s="143" t="str">
        <f>IF(SP_SUL!D996="","*",SP_SUL!D996)</f>
        <v>*</v>
      </c>
      <c r="H996" s="143" t="str">
        <f>IF(SP_SUL!F996="","*",SP_SUL!F996)</f>
        <v>*</v>
      </c>
      <c r="I996" s="143" t="str">
        <f>IF(SP_SUL!H996="","*",SP_SUL!H996)</f>
        <v>*</v>
      </c>
      <c r="J996" s="143" t="str">
        <f>IF(SP_SUL!I996="","*",SP_SUL!I996)</f>
        <v>*</v>
      </c>
      <c r="K996" s="138" t="str">
        <f>IF(SP_SUL!M996="","*",SP_SUL!M996)</f>
        <v>-</v>
      </c>
      <c r="L996" s="138" t="str">
        <f>IF(SP_SUL!N996="","*",SP_SUL!N996)</f>
        <v>-</v>
      </c>
      <c r="M996" s="139" t="str">
        <f>IF(SP_SUL!J996="","*",SP_SUL!J996)</f>
        <v>*</v>
      </c>
      <c r="N996" s="142" t="str">
        <f>IF(SP_SUL!K996="","*",SP_SUL!K996)</f>
        <v>*</v>
      </c>
      <c r="O996" s="142" t="str">
        <f>IF(SP_SUL!L996="","*",SP_SUL!L996)</f>
        <v>*</v>
      </c>
      <c r="P996" s="141" t="str">
        <f>IF(SP_SUL!O996="","*",SP_SUL!O996)</f>
        <v>*</v>
      </c>
      <c r="Q996" s="141" t="str">
        <f>IF(SP_SUL!P996="","*",SP_SUL!P996)</f>
        <v>*</v>
      </c>
      <c r="R996" s="143" t="str">
        <f>IF(SP_SUL!Q996="","*",CONCATENATE(SP_SUL!Q996," ",SP_SUL!R996))</f>
        <v>*</v>
      </c>
      <c r="S996" s="143" t="str">
        <f>IF(SP_SUL!V996="","*",SP_SUL!V996)</f>
        <v>*</v>
      </c>
      <c r="T996" s="143" t="str">
        <f>IF(SP_SUL!W996="","*",SP_SUL!W996)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IF(SP_SUL!Y997="","*",SP_SUL!Y997)</f>
        <v>*</v>
      </c>
      <c r="B997" s="144" t="str">
        <f>IF(SP_SUL!X997="","*",SP_SUL!X997)</f>
        <v>*</v>
      </c>
      <c r="C997" s="144" t="str">
        <f>IF(SP_SUL!Z997="","*",SP_SUL!Z997)</f>
        <v>*</v>
      </c>
      <c r="D997" s="138" t="str">
        <f>IF(SP_SUL!S997="","*",SP_SUL!S997)</f>
        <v>-</v>
      </c>
      <c r="E997" s="138" t="str">
        <f>IF(SP_SUL!T997="","*",SP_SUL!T997)</f>
        <v>-</v>
      </c>
      <c r="F997" s="143" t="str">
        <f>IF(SP_SUL!B997="","*",SP_SUL!B997)</f>
        <v>*</v>
      </c>
      <c r="G997" s="143" t="str">
        <f>IF(SP_SUL!D997="","*",SP_SUL!D997)</f>
        <v>*</v>
      </c>
      <c r="H997" s="143" t="str">
        <f>IF(SP_SUL!F997="","*",SP_SUL!F997)</f>
        <v>*</v>
      </c>
      <c r="I997" s="143" t="str">
        <f>IF(SP_SUL!H997="","*",SP_SUL!H997)</f>
        <v>*</v>
      </c>
      <c r="J997" s="143" t="str">
        <f>IF(SP_SUL!I997="","*",SP_SUL!I997)</f>
        <v>*</v>
      </c>
      <c r="K997" s="138" t="str">
        <f>IF(SP_SUL!M997="","*",SP_SUL!M997)</f>
        <v>-</v>
      </c>
      <c r="L997" s="138" t="str">
        <f>IF(SP_SUL!N997="","*",SP_SUL!N997)</f>
        <v>-</v>
      </c>
      <c r="M997" s="139" t="str">
        <f>IF(SP_SUL!J997="","*",SP_SUL!J997)</f>
        <v>*</v>
      </c>
      <c r="N997" s="142" t="str">
        <f>IF(SP_SUL!K997="","*",SP_SUL!K997)</f>
        <v>*</v>
      </c>
      <c r="O997" s="142" t="str">
        <f>IF(SP_SUL!L997="","*",SP_SUL!L997)</f>
        <v>*</v>
      </c>
      <c r="P997" s="141" t="str">
        <f>IF(SP_SUL!O997="","*",SP_SUL!O997)</f>
        <v>*</v>
      </c>
      <c r="Q997" s="141" t="str">
        <f>IF(SP_SUL!P997="","*",SP_SUL!P997)</f>
        <v>*</v>
      </c>
      <c r="R997" s="143" t="str">
        <f>IF(SP_SUL!Q997="","*",CONCATENATE(SP_SUL!Q997," ",SP_SUL!R997))</f>
        <v>*</v>
      </c>
      <c r="S997" s="143" t="str">
        <f>IF(SP_SUL!V997="","*",SP_SUL!V997)</f>
        <v>*</v>
      </c>
      <c r="T997" s="143" t="str">
        <f>IF(SP_SUL!W997="","*",SP_SUL!W997)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IF(SP_SUL!Y998="","*",SP_SUL!Y998)</f>
        <v>*</v>
      </c>
      <c r="B998" s="144" t="str">
        <f>IF(SP_SUL!X998="","*",SP_SUL!X998)</f>
        <v>*</v>
      </c>
      <c r="C998" s="144" t="str">
        <f>IF(SP_SUL!Z998="","*",SP_SUL!Z998)</f>
        <v>*</v>
      </c>
      <c r="D998" s="138" t="str">
        <f>IF(SP_SUL!S998="","*",SP_SUL!S998)</f>
        <v>-</v>
      </c>
      <c r="E998" s="138" t="str">
        <f>IF(SP_SUL!T998="","*",SP_SUL!T998)</f>
        <v>-</v>
      </c>
      <c r="F998" s="143" t="str">
        <f>IF(SP_SUL!B998="","*",SP_SUL!B998)</f>
        <v>*</v>
      </c>
      <c r="G998" s="143" t="str">
        <f>IF(SP_SUL!D998="","*",SP_SUL!D998)</f>
        <v>*</v>
      </c>
      <c r="H998" s="143" t="str">
        <f>IF(SP_SUL!F998="","*",SP_SUL!F998)</f>
        <v>*</v>
      </c>
      <c r="I998" s="143" t="str">
        <f>IF(SP_SUL!H998="","*",SP_SUL!H998)</f>
        <v>*</v>
      </c>
      <c r="J998" s="143" t="str">
        <f>IF(SP_SUL!I998="","*",SP_SUL!I998)</f>
        <v>*</v>
      </c>
      <c r="K998" s="138" t="str">
        <f>IF(SP_SUL!M998="","*",SP_SUL!M998)</f>
        <v>-</v>
      </c>
      <c r="L998" s="138" t="str">
        <f>IF(SP_SUL!N998="","*",SP_SUL!N998)</f>
        <v>-</v>
      </c>
      <c r="M998" s="139" t="str">
        <f>IF(SP_SUL!J998="","*",SP_SUL!J998)</f>
        <v>*</v>
      </c>
      <c r="N998" s="142" t="str">
        <f>IF(SP_SUL!K998="","*",SP_SUL!K998)</f>
        <v>*</v>
      </c>
      <c r="O998" s="142" t="str">
        <f>IF(SP_SUL!L998="","*",SP_SUL!L998)</f>
        <v>*</v>
      </c>
      <c r="P998" s="141" t="str">
        <f>IF(SP_SUL!O998="","*",SP_SUL!O998)</f>
        <v>*</v>
      </c>
      <c r="Q998" s="141" t="str">
        <f>IF(SP_SUL!P998="","*",SP_SUL!P998)</f>
        <v>*</v>
      </c>
      <c r="R998" s="143" t="str">
        <f>IF(SP_SUL!Q998="","*",CONCATENATE(SP_SUL!Q998," ",SP_SUL!R998))</f>
        <v>*</v>
      </c>
      <c r="S998" s="143" t="str">
        <f>IF(SP_SUL!V998="","*",SP_SUL!V998)</f>
        <v>*</v>
      </c>
      <c r="T998" s="143" t="str">
        <f>IF(SP_SUL!W998="","*",SP_SUL!W998)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IF(SP_SUL!Y999="","*",SP_SUL!Y999)</f>
        <v>*</v>
      </c>
      <c r="B999" s="144" t="str">
        <f>IF(SP_SUL!X999="","*",SP_SUL!X999)</f>
        <v>*</v>
      </c>
      <c r="C999" s="144" t="str">
        <f>IF(SP_SUL!Z999="","*",SP_SUL!Z999)</f>
        <v>*</v>
      </c>
      <c r="D999" s="138" t="str">
        <f>IF(SP_SUL!S999="","*",SP_SUL!S999)</f>
        <v>-</v>
      </c>
      <c r="E999" s="138" t="str">
        <f>IF(SP_SUL!T999="","*",SP_SUL!T999)</f>
        <v>-</v>
      </c>
      <c r="F999" s="143" t="str">
        <f>IF(SP_SUL!B999="","*",SP_SUL!B999)</f>
        <v>*</v>
      </c>
      <c r="G999" s="143" t="str">
        <f>IF(SP_SUL!D999="","*",SP_SUL!D999)</f>
        <v>*</v>
      </c>
      <c r="H999" s="143" t="str">
        <f>IF(SP_SUL!F999="","*",SP_SUL!F999)</f>
        <v>*</v>
      </c>
      <c r="I999" s="143" t="str">
        <f>IF(SP_SUL!H999="","*",SP_SUL!H999)</f>
        <v>*</v>
      </c>
      <c r="J999" s="143" t="str">
        <f>IF(SP_SUL!I999="","*",SP_SUL!I999)</f>
        <v>*</v>
      </c>
      <c r="K999" s="138" t="str">
        <f>IF(SP_SUL!M999="","*",SP_SUL!M999)</f>
        <v>-</v>
      </c>
      <c r="L999" s="138" t="str">
        <f>IF(SP_SUL!N999="","*",SP_SUL!N999)</f>
        <v>-</v>
      </c>
      <c r="M999" s="139" t="str">
        <f>IF(SP_SUL!J999="","*",SP_SUL!J999)</f>
        <v>*</v>
      </c>
      <c r="N999" s="142" t="str">
        <f>IF(SP_SUL!K999="","*",SP_SUL!K999)</f>
        <v>*</v>
      </c>
      <c r="O999" s="142" t="str">
        <f>IF(SP_SUL!L999="","*",SP_SUL!L999)</f>
        <v>*</v>
      </c>
      <c r="P999" s="141" t="str">
        <f>IF(SP_SUL!O999="","*",SP_SUL!O999)</f>
        <v>*</v>
      </c>
      <c r="Q999" s="141" t="str">
        <f>IF(SP_SUL!P999="","*",SP_SUL!P999)</f>
        <v>*</v>
      </c>
      <c r="R999" s="143" t="str">
        <f>IF(SP_SUL!Q999="","*",CONCATENATE(SP_SUL!Q999," ",SP_SUL!R999))</f>
        <v>*</v>
      </c>
      <c r="S999" s="143" t="str">
        <f>IF(SP_SUL!V999="","*",SP_SUL!V999)</f>
        <v>*</v>
      </c>
      <c r="T999" s="143" t="str">
        <f>IF(SP_SUL!W999="","*",SP_SUL!W999)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IF(SP_SUL!Y1000="","*",SP_SUL!Y1000)</f>
        <v>*</v>
      </c>
      <c r="B1000" s="144" t="str">
        <f>IF(SP_SUL!X1000="","*",SP_SUL!X1000)</f>
        <v>*</v>
      </c>
      <c r="C1000" s="144" t="str">
        <f>IF(SP_SUL!Z1000="","*",SP_SUL!Z1000)</f>
        <v>*</v>
      </c>
      <c r="D1000" s="138" t="str">
        <f>IF(SP_SUL!S1000="","*",SP_SUL!S1000)</f>
        <v>*</v>
      </c>
      <c r="E1000" s="138" t="str">
        <f>IF(SP_SUL!T1000="","*",SP_SUL!T1000)</f>
        <v>*</v>
      </c>
      <c r="F1000" s="143" t="str">
        <f>IF(SP_SUL!B1000="","*",SP_SUL!B1000)</f>
        <v>*</v>
      </c>
      <c r="G1000" s="143" t="str">
        <f>IF(SP_SUL!D1000="","*",SP_SUL!D1000)</f>
        <v>*</v>
      </c>
      <c r="H1000" s="143" t="str">
        <f>IF(SP_SUL!F1000="","*",SP_SUL!F1000)</f>
        <v>*</v>
      </c>
      <c r="I1000" s="143" t="str">
        <f>IF(SP_SUL!H1000="","*",SP_SUL!H1000)</f>
        <v>*</v>
      </c>
      <c r="J1000" s="143" t="str">
        <f>IF(SP_SUL!I1000="","*",SP_SUL!I1000)</f>
        <v>*</v>
      </c>
      <c r="K1000" s="138" t="str">
        <f>IF(SP_SUL!M1000="","*",SP_SUL!M1000)</f>
        <v>*</v>
      </c>
      <c r="L1000" s="138" t="str">
        <f>IF(SP_SUL!N1000="","*",SP_SUL!N1000)</f>
        <v>*</v>
      </c>
      <c r="M1000" s="139" t="str">
        <f>IF(SP_SUL!J1000="","*",SP_SUL!J1000)</f>
        <v>*</v>
      </c>
      <c r="N1000" s="142" t="str">
        <f>IF(SP_SUL!K1000="","*",SP_SUL!K1000)</f>
        <v>*</v>
      </c>
      <c r="O1000" s="142" t="str">
        <f>IF(SP_SUL!L1000="","*",SP_SUL!L1000)</f>
        <v>*</v>
      </c>
      <c r="P1000" s="141" t="str">
        <f>IF(SP_SUL!O1000="","*",SP_SUL!O1000)</f>
        <v>*</v>
      </c>
      <c r="Q1000" s="141" t="str">
        <f>IF(SP_SUL!P1000="","*",SP_SUL!P1000)</f>
        <v>*</v>
      </c>
      <c r="R1000" s="143" t="str">
        <f>IF(SP_SUL!Q1000="","*",CONCATENATE(SP_SUL!Q1000," ",SP_SUL!R1000))</f>
        <v>*</v>
      </c>
      <c r="S1000" s="143" t="str">
        <f>IF(SP_SUL!V1000="","*",SP_SUL!V1000)</f>
        <v>*</v>
      </c>
      <c r="T1000" s="143" t="str">
        <f>IF(SP_SUL!W1000="","*",SP_SUL!W1000)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IF(SP_SUL!Y1001="","*",SP_SUL!Y1001)</f>
        <v>*</v>
      </c>
      <c r="B1001" s="144" t="str">
        <f>IF(SP_SUL!X1001="","*",SP_SUL!X1001)</f>
        <v>*</v>
      </c>
      <c r="C1001" s="144" t="str">
        <f>IF(SP_SUL!Z1001="","*",SP_SUL!Z1001)</f>
        <v>*</v>
      </c>
      <c r="D1001" s="138" t="str">
        <f>IF(SP_SUL!S1001="","*",SP_SUL!S1001)</f>
        <v>*</v>
      </c>
      <c r="E1001" s="138" t="str">
        <f>IF(SP_SUL!T1001="","*",SP_SUL!T1001)</f>
        <v>*</v>
      </c>
      <c r="F1001" s="143" t="str">
        <f>IF(SP_SUL!B1001="","*",SP_SUL!B1001)</f>
        <v>*</v>
      </c>
      <c r="G1001" s="143" t="str">
        <f>IF(SP_SUL!D1001="","*",SP_SUL!D1001)</f>
        <v>*</v>
      </c>
      <c r="H1001" s="143" t="str">
        <f>IF(SP_SUL!F1001="","*",SP_SUL!F1001)</f>
        <v>*</v>
      </c>
      <c r="I1001" s="143" t="str">
        <f>IF(SP_SUL!H1001="","*",SP_SUL!H1001)</f>
        <v>*</v>
      </c>
      <c r="J1001" s="143" t="str">
        <f>IF(SP_SUL!I1001="","*",SP_SUL!I1001)</f>
        <v>*</v>
      </c>
      <c r="K1001" s="138" t="str">
        <f>IF(SP_SUL!M1001="","*",SP_SUL!M1001)</f>
        <v>*</v>
      </c>
      <c r="L1001" s="138" t="str">
        <f>IF(SP_SUL!N1001="","*",SP_SUL!N1001)</f>
        <v>*</v>
      </c>
      <c r="M1001" s="139" t="str">
        <f>IF(SP_SUL!J1001="","*",SP_SUL!J1001)</f>
        <v>*</v>
      </c>
      <c r="N1001" s="142" t="str">
        <f>IF(SP_SUL!K1001="","*",SP_SUL!K1001)</f>
        <v>*</v>
      </c>
      <c r="O1001" s="142" t="str">
        <f>IF(SP_SUL!L1001="","*",SP_SUL!L1001)</f>
        <v>*</v>
      </c>
      <c r="P1001" s="141" t="str">
        <f>IF(SP_SUL!O1001="","*",SP_SUL!O1001)</f>
        <v>*</v>
      </c>
      <c r="Q1001" s="141" t="str">
        <f>IF(SP_SUL!P1001="","*",SP_SUL!P1001)</f>
        <v>*</v>
      </c>
      <c r="R1001" s="143" t="str">
        <f>IF(SP_SUL!Q1001="","*",CONCATENATE(SP_SUL!Q1001," ",SP_SUL!R1001))</f>
        <v>*</v>
      </c>
      <c r="S1001" s="143" t="str">
        <f>IF(SP_SUL!V1001="","*",SP_SUL!V1001)</f>
        <v>*</v>
      </c>
      <c r="T1001" s="143" t="str">
        <f>IF(SP_SUL!W1001="","*",SP_SUL!W1001)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IF(SP_SUL!Y1002="","*",SP_SUL!Y1002)</f>
        <v>*</v>
      </c>
      <c r="B1002" s="144" t="str">
        <f>IF(SP_SUL!X1002="","*",SP_SUL!X1002)</f>
        <v>*</v>
      </c>
      <c r="C1002" s="144" t="str">
        <f>IF(SP_SUL!Z1002="","*",SP_SUL!Z1002)</f>
        <v>*</v>
      </c>
      <c r="D1002" s="138" t="str">
        <f>IF(SP_SUL!S1002="","*",SP_SUL!S1002)</f>
        <v>*</v>
      </c>
      <c r="E1002" s="138" t="str">
        <f>IF(SP_SUL!T1002="","*",SP_SUL!T1002)</f>
        <v>*</v>
      </c>
      <c r="F1002" s="143" t="str">
        <f>IF(SP_SUL!B1002="","*",SP_SUL!B1002)</f>
        <v>*</v>
      </c>
      <c r="G1002" s="143" t="str">
        <f>IF(SP_SUL!D1002="","*",SP_SUL!D1002)</f>
        <v>*</v>
      </c>
      <c r="H1002" s="143" t="str">
        <f>IF(SP_SUL!F1002="","*",SP_SUL!F1002)</f>
        <v>*</v>
      </c>
      <c r="I1002" s="143" t="str">
        <f>IF(SP_SUL!H1002="","*",SP_SUL!H1002)</f>
        <v>*</v>
      </c>
      <c r="J1002" s="143" t="str">
        <f>IF(SP_SUL!I1002="","*",SP_SUL!I1002)</f>
        <v>*</v>
      </c>
      <c r="K1002" s="138" t="str">
        <f>IF(SP_SUL!M1002="","*",SP_SUL!M1002)</f>
        <v>*</v>
      </c>
      <c r="L1002" s="138" t="str">
        <f>IF(SP_SUL!N1002="","*",SP_SUL!N1002)</f>
        <v>*</v>
      </c>
      <c r="M1002" s="139" t="str">
        <f>IF(SP_SUL!J1002="","*",SP_SUL!J1002)</f>
        <v>*</v>
      </c>
      <c r="N1002" s="142" t="str">
        <f>IF(SP_SUL!K1002="","*",SP_SUL!K1002)</f>
        <v>*</v>
      </c>
      <c r="O1002" s="142" t="str">
        <f>IF(SP_SUL!L1002="","*",SP_SUL!L1002)</f>
        <v>*</v>
      </c>
      <c r="P1002" s="141" t="str">
        <f>IF(SP_SUL!O1002="","*",SP_SUL!O1002)</f>
        <v>*</v>
      </c>
      <c r="Q1002" s="141" t="str">
        <f>IF(SP_SUL!P1002="","*",SP_SUL!P1002)</f>
        <v>*</v>
      </c>
      <c r="R1002" s="143" t="str">
        <f>IF(SP_SUL!Q1002="","*",CONCATENATE(SP_SUL!Q1002," ",SP_SUL!R1002))</f>
        <v>*</v>
      </c>
      <c r="S1002" s="143" t="str">
        <f>IF(SP_SUL!V1002="","*",SP_SUL!V1002)</f>
        <v>*</v>
      </c>
      <c r="T1002" s="143" t="str">
        <f>IF(SP_SUL!W1002="","*",SP_SUL!W1002)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IF(SP_SUL!Y1003="","*",SP_SUL!Y1003)</f>
        <v>*</v>
      </c>
      <c r="B1003" s="144" t="str">
        <f>IF(SP_SUL!X1003="","*",SP_SUL!X1003)</f>
        <v>*</v>
      </c>
      <c r="C1003" s="144" t="str">
        <f>IF(SP_SUL!Z1003="","*",SP_SUL!Z1003)</f>
        <v>*</v>
      </c>
      <c r="D1003" s="138" t="str">
        <f>IF(SP_SUL!S1003="","*",SP_SUL!S1003)</f>
        <v>*</v>
      </c>
      <c r="E1003" s="138" t="str">
        <f>IF(SP_SUL!T1003="","*",SP_SUL!T1003)</f>
        <v>*</v>
      </c>
      <c r="F1003" s="143" t="str">
        <f>IF(SP_SUL!B1003="","*",SP_SUL!B1003)</f>
        <v>*</v>
      </c>
      <c r="G1003" s="143" t="str">
        <f>IF(SP_SUL!D1003="","*",SP_SUL!D1003)</f>
        <v>*</v>
      </c>
      <c r="H1003" s="143" t="str">
        <f>IF(SP_SUL!F1003="","*",SP_SUL!F1003)</f>
        <v>*</v>
      </c>
      <c r="I1003" s="143" t="str">
        <f>IF(SP_SUL!H1003="","*",SP_SUL!H1003)</f>
        <v>*</v>
      </c>
      <c r="J1003" s="143" t="str">
        <f>IF(SP_SUL!I1003="","*",SP_SUL!I1003)</f>
        <v>*</v>
      </c>
      <c r="K1003" s="138" t="str">
        <f>IF(SP_SUL!M1003="","*",SP_SUL!M1003)</f>
        <v>*</v>
      </c>
      <c r="L1003" s="138" t="str">
        <f>IF(SP_SUL!N1003="","*",SP_SUL!N1003)</f>
        <v>*</v>
      </c>
      <c r="M1003" s="139" t="str">
        <f>IF(SP_SUL!J1003="","*",SP_SUL!J1003)</f>
        <v>*</v>
      </c>
      <c r="N1003" s="142" t="str">
        <f>IF(SP_SUL!K1003="","*",SP_SUL!K1003)</f>
        <v>*</v>
      </c>
      <c r="O1003" s="142" t="str">
        <f>IF(SP_SUL!L1003="","*",SP_SUL!L1003)</f>
        <v>*</v>
      </c>
      <c r="P1003" s="141" t="str">
        <f>IF(SP_SUL!O1003="","*",SP_SUL!O1003)</f>
        <v>*</v>
      </c>
      <c r="Q1003" s="141" t="str">
        <f>IF(SP_SUL!P1003="","*",SP_SUL!P1003)</f>
        <v>*</v>
      </c>
      <c r="R1003" s="143" t="str">
        <f>IF(SP_SUL!Q1003="","*",CONCATENATE(SP_SUL!Q1003," ",SP_SUL!R1003))</f>
        <v>*</v>
      </c>
      <c r="S1003" s="143" t="str">
        <f>IF(SP_SUL!V1003="","*",SP_SUL!V1003)</f>
        <v>*</v>
      </c>
      <c r="T1003" s="143" t="str">
        <f>IF(SP_SUL!W1003="","*",SP_SUL!W1003)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IF(SP_SUL!Y1004="","*",SP_SUL!Y1004)</f>
        <v>*</v>
      </c>
      <c r="B1004" s="144" t="str">
        <f>IF(SP_SUL!X1004="","*",SP_SUL!X1004)</f>
        <v>*</v>
      </c>
      <c r="C1004" s="144" t="str">
        <f>IF(SP_SUL!Z1004="","*",SP_SUL!Z1004)</f>
        <v>*</v>
      </c>
      <c r="D1004" s="138" t="str">
        <f>IF(SP_SUL!S1004="","*",SP_SUL!S1004)</f>
        <v>*</v>
      </c>
      <c r="E1004" s="138" t="str">
        <f>IF(SP_SUL!T1004="","*",SP_SUL!T1004)</f>
        <v>*</v>
      </c>
      <c r="F1004" s="143" t="str">
        <f>IF(SP_SUL!B1004="","*",SP_SUL!B1004)</f>
        <v>*</v>
      </c>
      <c r="G1004" s="143" t="str">
        <f>IF(SP_SUL!D1004="","*",SP_SUL!D1004)</f>
        <v>*</v>
      </c>
      <c r="H1004" s="143" t="str">
        <f>IF(SP_SUL!F1004="","*",SP_SUL!F1004)</f>
        <v>*</v>
      </c>
      <c r="I1004" s="143" t="str">
        <f>IF(SP_SUL!H1004="","*",SP_SUL!H1004)</f>
        <v>*</v>
      </c>
      <c r="J1004" s="143" t="str">
        <f>IF(SP_SUL!I1004="","*",SP_SUL!I1004)</f>
        <v>*</v>
      </c>
      <c r="K1004" s="138" t="str">
        <f>IF(SP_SUL!M1004="","*",SP_SUL!M1004)</f>
        <v>*</v>
      </c>
      <c r="L1004" s="138" t="str">
        <f>IF(SP_SUL!N1004="","*",SP_SUL!N1004)</f>
        <v>*</v>
      </c>
      <c r="M1004" s="139" t="str">
        <f>IF(SP_SUL!J1004="","*",SP_SUL!J1004)</f>
        <v>*</v>
      </c>
      <c r="N1004" s="142" t="str">
        <f>IF(SP_SUL!K1004="","*",SP_SUL!K1004)</f>
        <v>*</v>
      </c>
      <c r="O1004" s="142" t="str">
        <f>IF(SP_SUL!L1004="","*",SP_SUL!L1004)</f>
        <v>*</v>
      </c>
      <c r="P1004" s="141" t="str">
        <f>IF(SP_SUL!O1004="","*",SP_SUL!O1004)</f>
        <v>*</v>
      </c>
      <c r="Q1004" s="141" t="str">
        <f>IF(SP_SUL!P1004="","*",SP_SUL!P1004)</f>
        <v>*</v>
      </c>
      <c r="R1004" s="143" t="str">
        <f>IF(SP_SUL!Q1004="","*",CONCATENATE(SP_SUL!Q1004," ",SP_SUL!R1004))</f>
        <v>*</v>
      </c>
      <c r="S1004" s="143" t="str">
        <f>IF(SP_SUL!V1004="","*",SP_SUL!V1004)</f>
        <v>*</v>
      </c>
      <c r="T1004" s="143" t="str">
        <f>IF(SP_SUL!W1004="","*",SP_SUL!W1004)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IF(SP_SUL!Y1005="","*",SP_SUL!Y1005)</f>
        <v>*</v>
      </c>
      <c r="B1005" s="144" t="str">
        <f>IF(SP_SUL!X1005="","*",SP_SUL!X1005)</f>
        <v>*</v>
      </c>
      <c r="C1005" s="144" t="str">
        <f>IF(SP_SUL!Z1005="","*",SP_SUL!Z1005)</f>
        <v>*</v>
      </c>
      <c r="D1005" s="138" t="str">
        <f>IF(SP_SUL!S1005="","*",SP_SUL!S1005)</f>
        <v>*</v>
      </c>
      <c r="E1005" s="138" t="str">
        <f>IF(SP_SUL!T1005="","*",SP_SUL!T1005)</f>
        <v>*</v>
      </c>
      <c r="F1005" s="143" t="str">
        <f>IF(SP_SUL!B1005="","*",SP_SUL!B1005)</f>
        <v>*</v>
      </c>
      <c r="G1005" s="143" t="str">
        <f>IF(SP_SUL!D1005="","*",SP_SUL!D1005)</f>
        <v>*</v>
      </c>
      <c r="H1005" s="143" t="str">
        <f>IF(SP_SUL!F1005="","*",SP_SUL!F1005)</f>
        <v>*</v>
      </c>
      <c r="I1005" s="143" t="str">
        <f>IF(SP_SUL!H1005="","*",SP_SUL!H1005)</f>
        <v>*</v>
      </c>
      <c r="J1005" s="143" t="str">
        <f>IF(SP_SUL!I1005="","*",SP_SUL!I1005)</f>
        <v>*</v>
      </c>
      <c r="K1005" s="138" t="str">
        <f>IF(SP_SUL!M1005="","*",SP_SUL!M1005)</f>
        <v>*</v>
      </c>
      <c r="L1005" s="138" t="str">
        <f>IF(SP_SUL!N1005="","*",SP_SUL!N1005)</f>
        <v>*</v>
      </c>
      <c r="M1005" s="139" t="str">
        <f>IF(SP_SUL!J1005="","*",SP_SUL!J1005)</f>
        <v>*</v>
      </c>
      <c r="N1005" s="142" t="str">
        <f>IF(SP_SUL!K1005="","*",SP_SUL!K1005)</f>
        <v>*</v>
      </c>
      <c r="O1005" s="142" t="str">
        <f>IF(SP_SUL!L1005="","*",SP_SUL!L1005)</f>
        <v>*</v>
      </c>
      <c r="P1005" s="141" t="str">
        <f>IF(SP_SUL!O1005="","*",SP_SUL!O1005)</f>
        <v>*</v>
      </c>
      <c r="Q1005" s="141" t="str">
        <f>IF(SP_SUL!P1005="","*",SP_SUL!P1005)</f>
        <v>*</v>
      </c>
      <c r="R1005" s="143" t="str">
        <f>IF(SP_SUL!Q1005="","*",CONCATENATE(SP_SUL!Q1005," ",SP_SUL!R1005))</f>
        <v>*</v>
      </c>
      <c r="S1005" s="143" t="str">
        <f>IF(SP_SUL!V1005="","*",SP_SUL!V1005)</f>
        <v>*</v>
      </c>
      <c r="T1005" s="143" t="str">
        <f>IF(SP_SUL!W1005="","*",SP_SUL!W1005)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IF(SP_SUL!Y1006="","*",SP_SUL!Y1006)</f>
        <v>*</v>
      </c>
      <c r="B1006" s="144" t="str">
        <f>IF(SP_SUL!X1006="","*",SP_SUL!X1006)</f>
        <v>*</v>
      </c>
      <c r="C1006" s="144" t="str">
        <f>IF(SP_SUL!Z1006="","*",SP_SUL!Z1006)</f>
        <v>*</v>
      </c>
      <c r="D1006" s="138" t="str">
        <f>IF(SP_SUL!S1006="","*",SP_SUL!S1006)</f>
        <v>*</v>
      </c>
      <c r="E1006" s="138" t="str">
        <f>IF(SP_SUL!T1006="","*",SP_SUL!T1006)</f>
        <v>*</v>
      </c>
      <c r="F1006" s="143" t="str">
        <f>IF(SP_SUL!B1006="","*",SP_SUL!B1006)</f>
        <v>*</v>
      </c>
      <c r="G1006" s="143" t="str">
        <f>IF(SP_SUL!D1006="","*",SP_SUL!D1006)</f>
        <v>*</v>
      </c>
      <c r="H1006" s="143" t="str">
        <f>IF(SP_SUL!F1006="","*",SP_SUL!F1006)</f>
        <v>*</v>
      </c>
      <c r="I1006" s="143" t="str">
        <f>IF(SP_SUL!H1006="","*",SP_SUL!H1006)</f>
        <v>*</v>
      </c>
      <c r="J1006" s="143" t="str">
        <f>IF(SP_SUL!I1006="","*",SP_SUL!I1006)</f>
        <v>*</v>
      </c>
      <c r="K1006" s="138" t="str">
        <f>IF(SP_SUL!M1006="","*",SP_SUL!M1006)</f>
        <v>*</v>
      </c>
      <c r="L1006" s="138" t="str">
        <f>IF(SP_SUL!N1006="","*",SP_SUL!N1006)</f>
        <v>*</v>
      </c>
      <c r="M1006" s="139" t="str">
        <f>IF(SP_SUL!J1006="","*",SP_SUL!J1006)</f>
        <v>*</v>
      </c>
      <c r="N1006" s="142" t="str">
        <f>IF(SP_SUL!K1006="","*",SP_SUL!K1006)</f>
        <v>*</v>
      </c>
      <c r="O1006" s="142" t="str">
        <f>IF(SP_SUL!L1006="","*",SP_SUL!L1006)</f>
        <v>*</v>
      </c>
      <c r="P1006" s="141" t="str">
        <f>IF(SP_SUL!O1006="","*",SP_SUL!O1006)</f>
        <v>*</v>
      </c>
      <c r="Q1006" s="141" t="str">
        <f>IF(SP_SUL!P1006="","*",SP_SUL!P1006)</f>
        <v>*</v>
      </c>
      <c r="R1006" s="143" t="str">
        <f>IF(SP_SUL!Q1006="","*",CONCATENATE(SP_SUL!Q1006," ",SP_SUL!R1006))</f>
        <v>*</v>
      </c>
      <c r="S1006" s="143" t="str">
        <f>IF(SP_SUL!V1006="","*",SP_SUL!V1006)</f>
        <v>*</v>
      </c>
      <c r="T1006" s="143" t="str">
        <f>IF(SP_SUL!W1006="","*",SP_SUL!W1006)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IF(SP_SUL!Y1007="","*",SP_SUL!Y1007)</f>
        <v>*</v>
      </c>
      <c r="B1007" s="144" t="str">
        <f>IF(SP_SUL!X1007="","*",SP_SUL!X1007)</f>
        <v>*</v>
      </c>
      <c r="C1007" s="144" t="str">
        <f>IF(SP_SUL!Z1007="","*",SP_SUL!Z1007)</f>
        <v>*</v>
      </c>
      <c r="D1007" s="138" t="str">
        <f>IF(SP_SUL!S1007="","*",SP_SUL!S1007)</f>
        <v>*</v>
      </c>
      <c r="E1007" s="138" t="str">
        <f>IF(SP_SUL!T1007="","*",SP_SUL!T1007)</f>
        <v>*</v>
      </c>
      <c r="F1007" s="143" t="str">
        <f>IF(SP_SUL!B1007="","*",SP_SUL!B1007)</f>
        <v>*</v>
      </c>
      <c r="G1007" s="143" t="str">
        <f>IF(SP_SUL!D1007="","*",SP_SUL!D1007)</f>
        <v>*</v>
      </c>
      <c r="H1007" s="143" t="str">
        <f>IF(SP_SUL!F1007="","*",SP_SUL!F1007)</f>
        <v>*</v>
      </c>
      <c r="I1007" s="143" t="str">
        <f>IF(SP_SUL!H1007="","*",SP_SUL!H1007)</f>
        <v>*</v>
      </c>
      <c r="J1007" s="143" t="str">
        <f>IF(SP_SUL!I1007="","*",SP_SUL!I1007)</f>
        <v>*</v>
      </c>
      <c r="K1007" s="138" t="str">
        <f>IF(SP_SUL!M1007="","*",SP_SUL!M1007)</f>
        <v>*</v>
      </c>
      <c r="L1007" s="138" t="str">
        <f>IF(SP_SUL!N1007="","*",SP_SUL!N1007)</f>
        <v>*</v>
      </c>
      <c r="M1007" s="139" t="str">
        <f>IF(SP_SUL!J1007="","*",SP_SUL!J1007)</f>
        <v>*</v>
      </c>
      <c r="N1007" s="142" t="str">
        <f>IF(SP_SUL!K1007="","*",SP_SUL!K1007)</f>
        <v>*</v>
      </c>
      <c r="O1007" s="142" t="str">
        <f>IF(SP_SUL!L1007="","*",SP_SUL!L1007)</f>
        <v>*</v>
      </c>
      <c r="P1007" s="141" t="str">
        <f>IF(SP_SUL!O1007="","*",SP_SUL!O1007)</f>
        <v>*</v>
      </c>
      <c r="Q1007" s="141" t="str">
        <f>IF(SP_SUL!P1007="","*",SP_SUL!P1007)</f>
        <v>*</v>
      </c>
      <c r="R1007" s="143" t="str">
        <f>IF(SP_SUL!Q1007="","*",CONCATENATE(SP_SUL!Q1007," ",SP_SUL!R1007))</f>
        <v>*</v>
      </c>
      <c r="S1007" s="143" t="str">
        <f>IF(SP_SUL!V1007="","*",SP_SUL!V1007)</f>
        <v>*</v>
      </c>
      <c r="T1007" s="143" t="str">
        <f>IF(SP_SUL!W1007="","*",SP_SUL!W1007)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IF(SP_SUL!Y1008="","*",SP_SUL!Y1008)</f>
        <v>*</v>
      </c>
      <c r="B1008" s="144" t="str">
        <f>IF(SP_SUL!X1008="","*",SP_SUL!X1008)</f>
        <v>*</v>
      </c>
      <c r="C1008" s="144" t="str">
        <f>IF(SP_SUL!Z1008="","*",SP_SUL!Z1008)</f>
        <v>*</v>
      </c>
      <c r="D1008" s="138" t="str">
        <f>IF(SP_SUL!S1008="","*",SP_SUL!S1008)</f>
        <v>*</v>
      </c>
      <c r="E1008" s="138" t="str">
        <f>IF(SP_SUL!T1008="","*",SP_SUL!T1008)</f>
        <v>*</v>
      </c>
      <c r="F1008" s="143" t="str">
        <f>IF(SP_SUL!B1008="","*",SP_SUL!B1008)</f>
        <v>*</v>
      </c>
      <c r="G1008" s="143" t="str">
        <f>IF(SP_SUL!D1008="","*",SP_SUL!D1008)</f>
        <v>*</v>
      </c>
      <c r="H1008" s="143" t="str">
        <f>IF(SP_SUL!F1008="","*",SP_SUL!F1008)</f>
        <v>*</v>
      </c>
      <c r="I1008" s="143" t="str">
        <f>IF(SP_SUL!H1008="","*",SP_SUL!H1008)</f>
        <v>*</v>
      </c>
      <c r="J1008" s="143" t="str">
        <f>IF(SP_SUL!I1008="","*",SP_SUL!I1008)</f>
        <v>*</v>
      </c>
      <c r="K1008" s="138" t="str">
        <f>IF(SP_SUL!M1008="","*",SP_SUL!M1008)</f>
        <v>*</v>
      </c>
      <c r="L1008" s="138" t="str">
        <f>IF(SP_SUL!N1008="","*",SP_SUL!N1008)</f>
        <v>*</v>
      </c>
      <c r="M1008" s="139" t="str">
        <f>IF(SP_SUL!J1008="","*",SP_SUL!J1008)</f>
        <v>*</v>
      </c>
      <c r="N1008" s="142" t="str">
        <f>IF(SP_SUL!K1008="","*",SP_SUL!K1008)</f>
        <v>*</v>
      </c>
      <c r="O1008" s="142" t="str">
        <f>IF(SP_SUL!L1008="","*",SP_SUL!L1008)</f>
        <v>*</v>
      </c>
      <c r="P1008" s="141" t="str">
        <f>IF(SP_SUL!O1008="","*",SP_SUL!O1008)</f>
        <v>*</v>
      </c>
      <c r="Q1008" s="141" t="str">
        <f>IF(SP_SUL!P1008="","*",SP_SUL!P1008)</f>
        <v>*</v>
      </c>
      <c r="R1008" s="143" t="str">
        <f>IF(SP_SUL!Q1008="","*",CONCATENATE(SP_SUL!Q1008," ",SP_SUL!R1008))</f>
        <v>*</v>
      </c>
      <c r="S1008" s="143" t="str">
        <f>IF(SP_SUL!V1008="","*",SP_SUL!V1008)</f>
        <v>*</v>
      </c>
      <c r="T1008" s="143" t="str">
        <f>IF(SP_SUL!W1008="","*",SP_SUL!W1008)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IF(SP_SUL!Y1009="","*",SP_SUL!Y1009)</f>
        <v>*</v>
      </c>
      <c r="B1009" s="144" t="str">
        <f>IF(SP_SUL!X1009="","*",SP_SUL!X1009)</f>
        <v>*</v>
      </c>
      <c r="C1009" s="144" t="str">
        <f>IF(SP_SUL!Z1009="","*",SP_SUL!Z1009)</f>
        <v>*</v>
      </c>
      <c r="D1009" s="138" t="str">
        <f>IF(SP_SUL!S1009="","*",SP_SUL!S1009)</f>
        <v>*</v>
      </c>
      <c r="E1009" s="138" t="str">
        <f>IF(SP_SUL!T1009="","*",SP_SUL!T1009)</f>
        <v>*</v>
      </c>
      <c r="F1009" s="143" t="str">
        <f>IF(SP_SUL!B1009="","*",SP_SUL!B1009)</f>
        <v>*</v>
      </c>
      <c r="G1009" s="143" t="str">
        <f>IF(SP_SUL!D1009="","*",SP_SUL!D1009)</f>
        <v>*</v>
      </c>
      <c r="H1009" s="143" t="str">
        <f>IF(SP_SUL!F1009="","*",SP_SUL!F1009)</f>
        <v>*</v>
      </c>
      <c r="I1009" s="143" t="str">
        <f>IF(SP_SUL!H1009="","*",SP_SUL!H1009)</f>
        <v>*</v>
      </c>
      <c r="J1009" s="143" t="str">
        <f>IF(SP_SUL!I1009="","*",SP_SUL!I1009)</f>
        <v>*</v>
      </c>
      <c r="K1009" s="138" t="str">
        <f>IF(SP_SUL!M1009="","*",SP_SUL!M1009)</f>
        <v>*</v>
      </c>
      <c r="L1009" s="138" t="str">
        <f>IF(SP_SUL!N1009="","*",SP_SUL!N1009)</f>
        <v>*</v>
      </c>
      <c r="M1009" s="139" t="str">
        <f>IF(SP_SUL!J1009="","*",SP_SUL!J1009)</f>
        <v>*</v>
      </c>
      <c r="N1009" s="142" t="str">
        <f>IF(SP_SUL!K1009="","*",SP_SUL!K1009)</f>
        <v>*</v>
      </c>
      <c r="O1009" s="142" t="str">
        <f>IF(SP_SUL!L1009="","*",SP_SUL!L1009)</f>
        <v>*</v>
      </c>
      <c r="P1009" s="141" t="str">
        <f>IF(SP_SUL!O1009="","*",SP_SUL!O1009)</f>
        <v>*</v>
      </c>
      <c r="Q1009" s="141" t="str">
        <f>IF(SP_SUL!P1009="","*",SP_SUL!P1009)</f>
        <v>*</v>
      </c>
      <c r="R1009" s="143" t="str">
        <f>IF(SP_SUL!Q1009="","*",CONCATENATE(SP_SUL!Q1009," ",SP_SUL!R1009))</f>
        <v>*</v>
      </c>
      <c r="S1009" s="143" t="str">
        <f>IF(SP_SUL!V1009="","*",SP_SUL!V1009)</f>
        <v>*</v>
      </c>
      <c r="T1009" s="143" t="str">
        <f>IF(SP_SUL!W1009="","*",SP_SUL!W1009)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IF(SP_SUL!Y1010="","*",SP_SUL!Y1010)</f>
        <v>*</v>
      </c>
      <c r="B1010" s="144" t="str">
        <f>IF(SP_SUL!X1010="","*",SP_SUL!X1010)</f>
        <v>*</v>
      </c>
      <c r="C1010" s="144" t="str">
        <f>IF(SP_SUL!Z1010="","*",SP_SUL!Z1010)</f>
        <v>*</v>
      </c>
      <c r="D1010" s="138" t="str">
        <f>IF(SP_SUL!S1010="","*",SP_SUL!S1010)</f>
        <v>*</v>
      </c>
      <c r="E1010" s="138" t="str">
        <f>IF(SP_SUL!T1010="","*",SP_SUL!T1010)</f>
        <v>*</v>
      </c>
      <c r="F1010" s="143" t="str">
        <f>IF(SP_SUL!B1010="","*",SP_SUL!B1010)</f>
        <v>*</v>
      </c>
      <c r="G1010" s="143" t="str">
        <f>IF(SP_SUL!D1010="","*",SP_SUL!D1010)</f>
        <v>*</v>
      </c>
      <c r="H1010" s="143" t="str">
        <f>IF(SP_SUL!F1010="","*",SP_SUL!F1010)</f>
        <v>*</v>
      </c>
      <c r="I1010" s="143" t="str">
        <f>IF(SP_SUL!H1010="","*",SP_SUL!H1010)</f>
        <v>*</v>
      </c>
      <c r="J1010" s="143" t="str">
        <f>IF(SP_SUL!I1010="","*",SP_SUL!I1010)</f>
        <v>*</v>
      </c>
      <c r="K1010" s="138" t="str">
        <f>IF(SP_SUL!M1010="","*",SP_SUL!M1010)</f>
        <v>*</v>
      </c>
      <c r="L1010" s="138" t="str">
        <f>IF(SP_SUL!N1010="","*",SP_SUL!N1010)</f>
        <v>*</v>
      </c>
      <c r="M1010" s="139" t="str">
        <f>IF(SP_SUL!J1010="","*",SP_SUL!J1010)</f>
        <v>*</v>
      </c>
      <c r="N1010" s="142" t="str">
        <f>IF(SP_SUL!K1010="","*",SP_SUL!K1010)</f>
        <v>*</v>
      </c>
      <c r="O1010" s="142" t="str">
        <f>IF(SP_SUL!L1010="","*",SP_SUL!L1010)</f>
        <v>*</v>
      </c>
      <c r="P1010" s="141" t="str">
        <f>IF(SP_SUL!O1010="","*",SP_SUL!O1010)</f>
        <v>*</v>
      </c>
      <c r="Q1010" s="141" t="str">
        <f>IF(SP_SUL!P1010="","*",SP_SUL!P1010)</f>
        <v>*</v>
      </c>
      <c r="R1010" s="143" t="str">
        <f>IF(SP_SUL!Q1010="","*",CONCATENATE(SP_SUL!Q1010," ",SP_SUL!R1010))</f>
        <v>*</v>
      </c>
      <c r="S1010" s="143" t="str">
        <f>IF(SP_SUL!V1010="","*",SP_SUL!V1010)</f>
        <v>*</v>
      </c>
      <c r="T1010" s="143" t="str">
        <f>IF(SP_SUL!W1010="","*",SP_SUL!W1010)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IF(SP_SUL!Y1011="","*",SP_SUL!Y1011)</f>
        <v>*</v>
      </c>
      <c r="B1011" s="144" t="str">
        <f>IF(SP_SUL!X1011="","*",SP_SUL!X1011)</f>
        <v>*</v>
      </c>
      <c r="C1011" s="144" t="str">
        <f>IF(SP_SUL!Z1011="","*",SP_SUL!Z1011)</f>
        <v>*</v>
      </c>
      <c r="D1011" s="138" t="str">
        <f>IF(SP_SUL!S1011="","*",SP_SUL!S1011)</f>
        <v>*</v>
      </c>
      <c r="E1011" s="138" t="str">
        <f>IF(SP_SUL!T1011="","*",SP_SUL!T1011)</f>
        <v>*</v>
      </c>
      <c r="F1011" s="143" t="str">
        <f>IF(SP_SUL!B1011="","*",SP_SUL!B1011)</f>
        <v>*</v>
      </c>
      <c r="G1011" s="143" t="str">
        <f>IF(SP_SUL!D1011="","*",SP_SUL!D1011)</f>
        <v>*</v>
      </c>
      <c r="H1011" s="143" t="str">
        <f>IF(SP_SUL!F1011="","*",SP_SUL!F1011)</f>
        <v>*</v>
      </c>
      <c r="I1011" s="143" t="str">
        <f>IF(SP_SUL!H1011="","*",SP_SUL!H1011)</f>
        <v>*</v>
      </c>
      <c r="J1011" s="143" t="str">
        <f>IF(SP_SUL!I1011="","*",SP_SUL!I1011)</f>
        <v>*</v>
      </c>
      <c r="K1011" s="138" t="str">
        <f>IF(SP_SUL!M1011="","*",SP_SUL!M1011)</f>
        <v>*</v>
      </c>
      <c r="L1011" s="138" t="str">
        <f>IF(SP_SUL!N1011="","*",SP_SUL!N1011)</f>
        <v>*</v>
      </c>
      <c r="M1011" s="139" t="str">
        <f>IF(SP_SUL!J1011="","*",SP_SUL!J1011)</f>
        <v>*</v>
      </c>
      <c r="N1011" s="142" t="str">
        <f>IF(SP_SUL!K1011="","*",SP_SUL!K1011)</f>
        <v>*</v>
      </c>
      <c r="O1011" s="142" t="str">
        <f>IF(SP_SUL!L1011="","*",SP_SUL!L1011)</f>
        <v>*</v>
      </c>
      <c r="P1011" s="141" t="str">
        <f>IF(SP_SUL!O1011="","*",SP_SUL!O1011)</f>
        <v>*</v>
      </c>
      <c r="Q1011" s="141" t="str">
        <f>IF(SP_SUL!P1011="","*",SP_SUL!P1011)</f>
        <v>*</v>
      </c>
      <c r="R1011" s="143" t="str">
        <f>IF(SP_SUL!Q1011="","*",CONCATENATE(SP_SUL!Q1011," ",SP_SUL!R1011))</f>
        <v>*</v>
      </c>
      <c r="S1011" s="143" t="str">
        <f>IF(SP_SUL!V1011="","*",SP_SUL!V1011)</f>
        <v>*</v>
      </c>
      <c r="T1011" s="143" t="str">
        <f>IF(SP_SUL!W1011="","*",SP_SUL!W1011)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IF(SP_SUL!Y1012="","*",SP_SUL!Y1012)</f>
        <v>*</v>
      </c>
      <c r="B1012" s="144" t="str">
        <f>IF(SP_SUL!X1012="","*",SP_SUL!X1012)</f>
        <v>*</v>
      </c>
      <c r="C1012" s="144" t="str">
        <f>IF(SP_SUL!Z1012="","*",SP_SUL!Z1012)</f>
        <v>*</v>
      </c>
      <c r="D1012" s="138" t="str">
        <f>IF(SP_SUL!S1012="","*",SP_SUL!S1012)</f>
        <v>*</v>
      </c>
      <c r="E1012" s="138" t="str">
        <f>IF(SP_SUL!T1012="","*",SP_SUL!T1012)</f>
        <v>*</v>
      </c>
      <c r="F1012" s="143" t="str">
        <f>IF(SP_SUL!B1012="","*",SP_SUL!B1012)</f>
        <v>*</v>
      </c>
      <c r="G1012" s="143" t="str">
        <f>IF(SP_SUL!D1012="","*",SP_SUL!D1012)</f>
        <v>*</v>
      </c>
      <c r="H1012" s="143" t="str">
        <f>IF(SP_SUL!F1012="","*",SP_SUL!F1012)</f>
        <v>*</v>
      </c>
      <c r="I1012" s="143" t="str">
        <f>IF(SP_SUL!H1012="","*",SP_SUL!H1012)</f>
        <v>*</v>
      </c>
      <c r="J1012" s="143" t="str">
        <f>IF(SP_SUL!I1012="","*",SP_SUL!I1012)</f>
        <v>*</v>
      </c>
      <c r="K1012" s="138" t="str">
        <f>IF(SP_SUL!M1012="","*",SP_SUL!M1012)</f>
        <v>*</v>
      </c>
      <c r="L1012" s="138" t="str">
        <f>IF(SP_SUL!N1012="","*",SP_SUL!N1012)</f>
        <v>*</v>
      </c>
      <c r="M1012" s="139" t="str">
        <f>IF(SP_SUL!J1012="","*",SP_SUL!J1012)</f>
        <v>*</v>
      </c>
      <c r="N1012" s="142" t="str">
        <f>IF(SP_SUL!K1012="","*",SP_SUL!K1012)</f>
        <v>*</v>
      </c>
      <c r="O1012" s="142" t="str">
        <f>IF(SP_SUL!L1012="","*",SP_SUL!L1012)</f>
        <v>*</v>
      </c>
      <c r="P1012" s="141" t="str">
        <f>IF(SP_SUL!O1012="","*",SP_SUL!O1012)</f>
        <v>*</v>
      </c>
      <c r="Q1012" s="141" t="str">
        <f>IF(SP_SUL!P1012="","*",SP_SUL!P1012)</f>
        <v>*</v>
      </c>
      <c r="R1012" s="143" t="str">
        <f>IF(SP_SUL!Q1012="","*",CONCATENATE(SP_SUL!Q1012," ",SP_SUL!R1012))</f>
        <v>*</v>
      </c>
      <c r="S1012" s="143" t="str">
        <f>IF(SP_SUL!V1012="","*",SP_SUL!V1012)</f>
        <v>*</v>
      </c>
      <c r="T1012" s="143" t="str">
        <f>IF(SP_SUL!W1012="","*",SP_SUL!W1012)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IF(SP_SUL!Y1013="","*",SP_SUL!Y1013)</f>
        <v>*</v>
      </c>
      <c r="B1013" s="144" t="str">
        <f>IF(SP_SUL!X1013="","*",SP_SUL!X1013)</f>
        <v>*</v>
      </c>
      <c r="C1013" s="144" t="str">
        <f>IF(SP_SUL!Z1013="","*",SP_SUL!Z1013)</f>
        <v>*</v>
      </c>
      <c r="D1013" s="138" t="str">
        <f>IF(SP_SUL!S1013="","*",SP_SUL!S1013)</f>
        <v>*</v>
      </c>
      <c r="E1013" s="138" t="str">
        <f>IF(SP_SUL!T1013="","*",SP_SUL!T1013)</f>
        <v>*</v>
      </c>
      <c r="F1013" s="143" t="str">
        <f>IF(SP_SUL!B1013="","*",SP_SUL!B1013)</f>
        <v>*</v>
      </c>
      <c r="G1013" s="143" t="str">
        <f>IF(SP_SUL!D1013="","*",SP_SUL!D1013)</f>
        <v>*</v>
      </c>
      <c r="H1013" s="143" t="str">
        <f>IF(SP_SUL!F1013="","*",SP_SUL!F1013)</f>
        <v>*</v>
      </c>
      <c r="I1013" s="143" t="str">
        <f>IF(SP_SUL!H1013="","*",SP_SUL!H1013)</f>
        <v>*</v>
      </c>
      <c r="J1013" s="143" t="str">
        <f>IF(SP_SUL!I1013="","*",SP_SUL!I1013)</f>
        <v>*</v>
      </c>
      <c r="K1013" s="138" t="str">
        <f>IF(SP_SUL!M1013="","*",SP_SUL!M1013)</f>
        <v>*</v>
      </c>
      <c r="L1013" s="138" t="str">
        <f>IF(SP_SUL!N1013="","*",SP_SUL!N1013)</f>
        <v>*</v>
      </c>
      <c r="M1013" s="139" t="str">
        <f>IF(SP_SUL!J1013="","*",SP_SUL!J1013)</f>
        <v>*</v>
      </c>
      <c r="N1013" s="142" t="str">
        <f>IF(SP_SUL!K1013="","*",SP_SUL!K1013)</f>
        <v>*</v>
      </c>
      <c r="O1013" s="142" t="str">
        <f>IF(SP_SUL!L1013="","*",SP_SUL!L1013)</f>
        <v>*</v>
      </c>
      <c r="P1013" s="141" t="str">
        <f>IF(SP_SUL!O1013="","*",SP_SUL!O1013)</f>
        <v>*</v>
      </c>
      <c r="Q1013" s="141" t="str">
        <f>IF(SP_SUL!P1013="","*",SP_SUL!P1013)</f>
        <v>*</v>
      </c>
      <c r="R1013" s="143" t="str">
        <f>IF(SP_SUL!Q1013="","*",CONCATENATE(SP_SUL!Q1013," ",SP_SUL!R1013))</f>
        <v>*</v>
      </c>
      <c r="S1013" s="143" t="str">
        <f>IF(SP_SUL!V1013="","*",SP_SUL!V1013)</f>
        <v>*</v>
      </c>
      <c r="T1013" s="143" t="str">
        <f>IF(SP_SUL!W1013="","*",SP_SUL!W1013)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IF(SP_SUL!Y1014="","*",SP_SUL!Y1014)</f>
        <v>*</v>
      </c>
      <c r="B1014" s="144" t="str">
        <f>IF(SP_SUL!X1014="","*",SP_SUL!X1014)</f>
        <v>*</v>
      </c>
      <c r="C1014" s="144" t="str">
        <f>IF(SP_SUL!Z1014="","*",SP_SUL!Z1014)</f>
        <v>*</v>
      </c>
      <c r="D1014" s="138" t="str">
        <f>IF(SP_SUL!S1014="","*",SP_SUL!S1014)</f>
        <v>*</v>
      </c>
      <c r="E1014" s="138" t="str">
        <f>IF(SP_SUL!T1014="","*",SP_SUL!T1014)</f>
        <v>*</v>
      </c>
      <c r="F1014" s="143" t="str">
        <f>IF(SP_SUL!B1014="","*",SP_SUL!B1014)</f>
        <v>*</v>
      </c>
      <c r="G1014" s="143" t="str">
        <f>IF(SP_SUL!D1014="","*",SP_SUL!D1014)</f>
        <v>*</v>
      </c>
      <c r="H1014" s="143" t="str">
        <f>IF(SP_SUL!F1014="","*",SP_SUL!F1014)</f>
        <v>*</v>
      </c>
      <c r="I1014" s="143" t="str">
        <f>IF(SP_SUL!H1014="","*",SP_SUL!H1014)</f>
        <v>*</v>
      </c>
      <c r="J1014" s="143" t="str">
        <f>IF(SP_SUL!I1014="","*",SP_SUL!I1014)</f>
        <v>*</v>
      </c>
      <c r="K1014" s="138" t="str">
        <f>IF(SP_SUL!M1014="","*",SP_SUL!M1014)</f>
        <v>*</v>
      </c>
      <c r="L1014" s="138" t="str">
        <f>IF(SP_SUL!N1014="","*",SP_SUL!N1014)</f>
        <v>*</v>
      </c>
      <c r="M1014" s="139" t="str">
        <f>IF(SP_SUL!J1014="","*",SP_SUL!J1014)</f>
        <v>*</v>
      </c>
      <c r="N1014" s="142" t="str">
        <f>IF(SP_SUL!K1014="","*",SP_SUL!K1014)</f>
        <v>*</v>
      </c>
      <c r="O1014" s="142" t="str">
        <f>IF(SP_SUL!L1014="","*",SP_SUL!L1014)</f>
        <v>*</v>
      </c>
      <c r="P1014" s="141" t="str">
        <f>IF(SP_SUL!O1014="","*",SP_SUL!O1014)</f>
        <v>*</v>
      </c>
      <c r="Q1014" s="141" t="str">
        <f>IF(SP_SUL!P1014="","*",SP_SUL!P1014)</f>
        <v>*</v>
      </c>
      <c r="R1014" s="143" t="str">
        <f>IF(SP_SUL!Q1014="","*",CONCATENATE(SP_SUL!Q1014," ",SP_SUL!R1014))</f>
        <v>*</v>
      </c>
      <c r="S1014" s="143" t="str">
        <f>IF(SP_SUL!V1014="","*",SP_SUL!V1014)</f>
        <v>*</v>
      </c>
      <c r="T1014" s="143" t="str">
        <f>IF(SP_SUL!W1014="","*",SP_SUL!W1014)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IF(SP_SUL!Y1015="","*",SP_SUL!Y1015)</f>
        <v>*</v>
      </c>
      <c r="B1015" s="144" t="str">
        <f>IF(SP_SUL!X1015="","*",SP_SUL!X1015)</f>
        <v>*</v>
      </c>
      <c r="C1015" s="144" t="str">
        <f>IF(SP_SUL!Z1015="","*",SP_SUL!Z1015)</f>
        <v>*</v>
      </c>
      <c r="D1015" s="138" t="str">
        <f>IF(SP_SUL!S1015="","*",SP_SUL!S1015)</f>
        <v>*</v>
      </c>
      <c r="E1015" s="138" t="str">
        <f>IF(SP_SUL!T1015="","*",SP_SUL!T1015)</f>
        <v>*</v>
      </c>
      <c r="F1015" s="143" t="str">
        <f>IF(SP_SUL!B1015="","*",SP_SUL!B1015)</f>
        <v>*</v>
      </c>
      <c r="G1015" s="143" t="str">
        <f>IF(SP_SUL!D1015="","*",SP_SUL!D1015)</f>
        <v>*</v>
      </c>
      <c r="H1015" s="143" t="str">
        <f>IF(SP_SUL!F1015="","*",SP_SUL!F1015)</f>
        <v>*</v>
      </c>
      <c r="I1015" s="143" t="str">
        <f>IF(SP_SUL!H1015="","*",SP_SUL!H1015)</f>
        <v>*</v>
      </c>
      <c r="J1015" s="143" t="str">
        <f>IF(SP_SUL!I1015="","*",SP_SUL!I1015)</f>
        <v>*</v>
      </c>
      <c r="K1015" s="138" t="str">
        <f>IF(SP_SUL!M1015="","*",SP_SUL!M1015)</f>
        <v>*</v>
      </c>
      <c r="L1015" s="138" t="str">
        <f>IF(SP_SUL!N1015="","*",SP_SUL!N1015)</f>
        <v>*</v>
      </c>
      <c r="M1015" s="139" t="str">
        <f>IF(SP_SUL!J1015="","*",SP_SUL!J1015)</f>
        <v>*</v>
      </c>
      <c r="N1015" s="142" t="str">
        <f>IF(SP_SUL!K1015="","*",SP_SUL!K1015)</f>
        <v>*</v>
      </c>
      <c r="O1015" s="142" t="str">
        <f>IF(SP_SUL!L1015="","*",SP_SUL!L1015)</f>
        <v>*</v>
      </c>
      <c r="P1015" s="141" t="str">
        <f>IF(SP_SUL!O1015="","*",SP_SUL!O1015)</f>
        <v>*</v>
      </c>
      <c r="Q1015" s="141" t="str">
        <f>IF(SP_SUL!P1015="","*",SP_SUL!P1015)</f>
        <v>*</v>
      </c>
      <c r="R1015" s="143" t="str">
        <f>IF(SP_SUL!Q1015="","*",CONCATENATE(SP_SUL!Q1015," ",SP_SUL!R1015))</f>
        <v>*</v>
      </c>
      <c r="S1015" s="143" t="str">
        <f>IF(SP_SUL!V1015="","*",SP_SUL!V1015)</f>
        <v>*</v>
      </c>
      <c r="T1015" s="143" t="str">
        <f>IF(SP_SUL!W1015="","*",SP_SUL!W1015)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IF(SP_SUL!Y1016="","*",SP_SUL!Y1016)</f>
        <v>*</v>
      </c>
      <c r="B1016" s="144" t="str">
        <f>IF(SP_SUL!X1016="","*",SP_SUL!X1016)</f>
        <v>*</v>
      </c>
      <c r="C1016" s="144" t="str">
        <f>IF(SP_SUL!Z1016="","*",SP_SUL!Z1016)</f>
        <v>*</v>
      </c>
      <c r="D1016" s="138" t="str">
        <f>IF(SP_SUL!S1016="","*",SP_SUL!S1016)</f>
        <v>*</v>
      </c>
      <c r="E1016" s="138" t="str">
        <f>IF(SP_SUL!T1016="","*",SP_SUL!T1016)</f>
        <v>*</v>
      </c>
      <c r="F1016" s="143" t="str">
        <f>IF(SP_SUL!B1016="","*",SP_SUL!B1016)</f>
        <v>*</v>
      </c>
      <c r="G1016" s="143" t="str">
        <f>IF(SP_SUL!D1016="","*",SP_SUL!D1016)</f>
        <v>*</v>
      </c>
      <c r="H1016" s="143" t="str">
        <f>IF(SP_SUL!F1016="","*",SP_SUL!F1016)</f>
        <v>*</v>
      </c>
      <c r="I1016" s="143" t="str">
        <f>IF(SP_SUL!H1016="","*",SP_SUL!H1016)</f>
        <v>*</v>
      </c>
      <c r="J1016" s="143" t="str">
        <f>IF(SP_SUL!I1016="","*",SP_SUL!I1016)</f>
        <v>*</v>
      </c>
      <c r="K1016" s="138" t="str">
        <f>IF(SP_SUL!M1016="","*",SP_SUL!M1016)</f>
        <v>*</v>
      </c>
      <c r="L1016" s="138" t="str">
        <f>IF(SP_SUL!N1016="","*",SP_SUL!N1016)</f>
        <v>*</v>
      </c>
      <c r="M1016" s="139" t="str">
        <f>IF(SP_SUL!J1016="","*",SP_SUL!J1016)</f>
        <v>*</v>
      </c>
      <c r="N1016" s="142" t="str">
        <f>IF(SP_SUL!K1016="","*",SP_SUL!K1016)</f>
        <v>*</v>
      </c>
      <c r="O1016" s="142" t="str">
        <f>IF(SP_SUL!L1016="","*",SP_SUL!L1016)</f>
        <v>*</v>
      </c>
      <c r="P1016" s="141" t="str">
        <f>IF(SP_SUL!O1016="","*",SP_SUL!O1016)</f>
        <v>*</v>
      </c>
      <c r="Q1016" s="141" t="str">
        <f>IF(SP_SUL!P1016="","*",SP_SUL!P1016)</f>
        <v>*</v>
      </c>
      <c r="R1016" s="143" t="str">
        <f>IF(SP_SUL!Q1016="","*",CONCATENATE(SP_SUL!Q1016," ",SP_SUL!R1016))</f>
        <v>*</v>
      </c>
      <c r="S1016" s="143" t="str">
        <f>IF(SP_SUL!V1016="","*",SP_SUL!V1016)</f>
        <v>*</v>
      </c>
      <c r="T1016" s="143" t="str">
        <f>IF(SP_SUL!W1016="","*",SP_SUL!W1016)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IF(SP_SUL!Y1017="","*",SP_SUL!Y1017)</f>
        <v>*</v>
      </c>
      <c r="B1017" s="144" t="str">
        <f>IF(SP_SUL!X1017="","*",SP_SUL!X1017)</f>
        <v>*</v>
      </c>
      <c r="C1017" s="144" t="str">
        <f>IF(SP_SUL!Z1017="","*",SP_SUL!Z1017)</f>
        <v>*</v>
      </c>
      <c r="D1017" s="138" t="str">
        <f>IF(SP_SUL!S1017="","*",SP_SUL!S1017)</f>
        <v>*</v>
      </c>
      <c r="E1017" s="138" t="str">
        <f>IF(SP_SUL!T1017="","*",SP_SUL!T1017)</f>
        <v>*</v>
      </c>
      <c r="F1017" s="143" t="str">
        <f>IF(SP_SUL!B1017="","*",SP_SUL!B1017)</f>
        <v>*</v>
      </c>
      <c r="G1017" s="143" t="str">
        <f>IF(SP_SUL!D1017="","*",SP_SUL!D1017)</f>
        <v>*</v>
      </c>
      <c r="H1017" s="143" t="str">
        <f>IF(SP_SUL!F1017="","*",SP_SUL!F1017)</f>
        <v>*</v>
      </c>
      <c r="I1017" s="143" t="str">
        <f>IF(SP_SUL!H1017="","*",SP_SUL!H1017)</f>
        <v>*</v>
      </c>
      <c r="J1017" s="143" t="str">
        <f>IF(SP_SUL!I1017="","*",SP_SUL!I1017)</f>
        <v>*</v>
      </c>
      <c r="K1017" s="138" t="str">
        <f>IF(SP_SUL!M1017="","*",SP_SUL!M1017)</f>
        <v>*</v>
      </c>
      <c r="L1017" s="138" t="str">
        <f>IF(SP_SUL!N1017="","*",SP_SUL!N1017)</f>
        <v>*</v>
      </c>
      <c r="M1017" s="139" t="str">
        <f>IF(SP_SUL!J1017="","*",SP_SUL!J1017)</f>
        <v>*</v>
      </c>
      <c r="N1017" s="142" t="str">
        <f>IF(SP_SUL!K1017="","*",SP_SUL!K1017)</f>
        <v>*</v>
      </c>
      <c r="O1017" s="142" t="str">
        <f>IF(SP_SUL!L1017="","*",SP_SUL!L1017)</f>
        <v>*</v>
      </c>
      <c r="P1017" s="141" t="str">
        <f>IF(SP_SUL!O1017="","*",SP_SUL!O1017)</f>
        <v>*</v>
      </c>
      <c r="Q1017" s="141" t="str">
        <f>IF(SP_SUL!P1017="","*",SP_SUL!P1017)</f>
        <v>*</v>
      </c>
      <c r="R1017" s="143" t="str">
        <f>IF(SP_SUL!Q1017="","*",CONCATENATE(SP_SUL!Q1017," ",SP_SUL!R1017))</f>
        <v>*</v>
      </c>
      <c r="S1017" s="143" t="str">
        <f>IF(SP_SUL!V1017="","*",SP_SUL!V1017)</f>
        <v>*</v>
      </c>
      <c r="T1017" s="143" t="str">
        <f>IF(SP_SUL!W1017="","*",SP_SUL!W1017)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IF(SP_SUL!Y1018="","*",SP_SUL!Y1018)</f>
        <v>*</v>
      </c>
      <c r="B1018" s="144" t="str">
        <f>IF(SP_SUL!X1018="","*",SP_SUL!X1018)</f>
        <v>*</v>
      </c>
      <c r="C1018" s="144" t="str">
        <f>IF(SP_SUL!Z1018="","*",SP_SUL!Z1018)</f>
        <v>*</v>
      </c>
      <c r="D1018" s="138" t="str">
        <f>IF(SP_SUL!S1018="","*",SP_SUL!S1018)</f>
        <v>*</v>
      </c>
      <c r="E1018" s="138" t="str">
        <f>IF(SP_SUL!T1018="","*",SP_SUL!T1018)</f>
        <v>*</v>
      </c>
      <c r="F1018" s="143" t="str">
        <f>IF(SP_SUL!B1018="","*",SP_SUL!B1018)</f>
        <v>*</v>
      </c>
      <c r="G1018" s="143" t="str">
        <f>IF(SP_SUL!D1018="","*",SP_SUL!D1018)</f>
        <v>*</v>
      </c>
      <c r="H1018" s="143" t="str">
        <f>IF(SP_SUL!F1018="","*",SP_SUL!F1018)</f>
        <v>*</v>
      </c>
      <c r="I1018" s="143" t="str">
        <f>IF(SP_SUL!H1018="","*",SP_SUL!H1018)</f>
        <v>*</v>
      </c>
      <c r="J1018" s="143" t="str">
        <f>IF(SP_SUL!I1018="","*",SP_SUL!I1018)</f>
        <v>*</v>
      </c>
      <c r="K1018" s="138" t="str">
        <f>IF(SP_SUL!M1018="","*",SP_SUL!M1018)</f>
        <v>*</v>
      </c>
      <c r="L1018" s="138" t="str">
        <f>IF(SP_SUL!N1018="","*",SP_SUL!N1018)</f>
        <v>*</v>
      </c>
      <c r="M1018" s="139" t="str">
        <f>IF(SP_SUL!J1018="","*",SP_SUL!J1018)</f>
        <v>*</v>
      </c>
      <c r="N1018" s="142" t="str">
        <f>IF(SP_SUL!K1018="","*",SP_SUL!K1018)</f>
        <v>*</v>
      </c>
      <c r="O1018" s="142" t="str">
        <f>IF(SP_SUL!L1018="","*",SP_SUL!L1018)</f>
        <v>*</v>
      </c>
      <c r="P1018" s="141" t="str">
        <f>IF(SP_SUL!O1018="","*",SP_SUL!O1018)</f>
        <v>*</v>
      </c>
      <c r="Q1018" s="141" t="str">
        <f>IF(SP_SUL!P1018="","*",SP_SUL!P1018)</f>
        <v>*</v>
      </c>
      <c r="R1018" s="143" t="str">
        <f>IF(SP_SUL!Q1018="","*",CONCATENATE(SP_SUL!Q1018," ",SP_SUL!R1018))</f>
        <v>*</v>
      </c>
      <c r="S1018" s="143" t="str">
        <f>IF(SP_SUL!V1018="","*",SP_SUL!V1018)</f>
        <v>*</v>
      </c>
      <c r="T1018" s="143" t="str">
        <f>IF(SP_SUL!W1018="","*",SP_SUL!W1018)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IF(SP_SUL!Y1019="","*",SP_SUL!Y1019)</f>
        <v>*</v>
      </c>
      <c r="B1019" s="144" t="str">
        <f>IF(SP_SUL!X1019="","*",SP_SUL!X1019)</f>
        <v>*</v>
      </c>
      <c r="C1019" s="144" t="str">
        <f>IF(SP_SUL!Z1019="","*",SP_SUL!Z1019)</f>
        <v>*</v>
      </c>
      <c r="D1019" s="138" t="str">
        <f>IF(SP_SUL!S1019="","*",SP_SUL!S1019)</f>
        <v>*</v>
      </c>
      <c r="E1019" s="138" t="str">
        <f>IF(SP_SUL!T1019="","*",SP_SUL!T1019)</f>
        <v>*</v>
      </c>
      <c r="F1019" s="143" t="str">
        <f>IF(SP_SUL!B1019="","*",SP_SUL!B1019)</f>
        <v>*</v>
      </c>
      <c r="G1019" s="143" t="str">
        <f>IF(SP_SUL!D1019="","*",SP_SUL!D1019)</f>
        <v>*</v>
      </c>
      <c r="H1019" s="143" t="str">
        <f>IF(SP_SUL!F1019="","*",SP_SUL!F1019)</f>
        <v>*</v>
      </c>
      <c r="I1019" s="143" t="str">
        <f>IF(SP_SUL!H1019="","*",SP_SUL!H1019)</f>
        <v>*</v>
      </c>
      <c r="J1019" s="143" t="str">
        <f>IF(SP_SUL!I1019="","*",SP_SUL!I1019)</f>
        <v>*</v>
      </c>
      <c r="K1019" s="138" t="str">
        <f>IF(SP_SUL!M1019="","*",SP_SUL!M1019)</f>
        <v>*</v>
      </c>
      <c r="L1019" s="138" t="str">
        <f>IF(SP_SUL!N1019="","*",SP_SUL!N1019)</f>
        <v>*</v>
      </c>
      <c r="M1019" s="139" t="str">
        <f>IF(SP_SUL!J1019="","*",SP_SUL!J1019)</f>
        <v>*</v>
      </c>
      <c r="N1019" s="142" t="str">
        <f>IF(SP_SUL!K1019="","*",SP_SUL!K1019)</f>
        <v>*</v>
      </c>
      <c r="O1019" s="142" t="str">
        <f>IF(SP_SUL!L1019="","*",SP_SUL!L1019)</f>
        <v>*</v>
      </c>
      <c r="P1019" s="141" t="str">
        <f>IF(SP_SUL!O1019="","*",SP_SUL!O1019)</f>
        <v>*</v>
      </c>
      <c r="Q1019" s="141" t="str">
        <f>IF(SP_SUL!P1019="","*",SP_SUL!P1019)</f>
        <v>*</v>
      </c>
      <c r="R1019" s="143" t="str">
        <f>IF(SP_SUL!Q1019="","*",CONCATENATE(SP_SUL!Q1019," ",SP_SUL!R1019))</f>
        <v>*</v>
      </c>
      <c r="S1019" s="143" t="str">
        <f>IF(SP_SUL!V1019="","*",SP_SUL!V1019)</f>
        <v>*</v>
      </c>
      <c r="T1019" s="143" t="str">
        <f>IF(SP_SUL!W1019="","*",SP_SUL!W1019)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IF(SP_SUL!Y1020="","*",SP_SUL!Y1020)</f>
        <v>*</v>
      </c>
      <c r="B1020" s="144" t="str">
        <f>IF(SP_SUL!X1020="","*",SP_SUL!X1020)</f>
        <v>*</v>
      </c>
      <c r="C1020" s="144" t="str">
        <f>IF(SP_SUL!Z1020="","*",SP_SUL!Z1020)</f>
        <v>*</v>
      </c>
      <c r="D1020" s="138" t="str">
        <f>IF(SP_SUL!S1020="","*",SP_SUL!S1020)</f>
        <v>*</v>
      </c>
      <c r="E1020" s="138" t="str">
        <f>IF(SP_SUL!T1020="","*",SP_SUL!T1020)</f>
        <v>*</v>
      </c>
      <c r="F1020" s="143" t="str">
        <f>IF(SP_SUL!B1020="","*",SP_SUL!B1020)</f>
        <v>*</v>
      </c>
      <c r="G1020" s="143" t="str">
        <f>IF(SP_SUL!D1020="","*",SP_SUL!D1020)</f>
        <v>*</v>
      </c>
      <c r="H1020" s="143" t="str">
        <f>IF(SP_SUL!F1020="","*",SP_SUL!F1020)</f>
        <v>*</v>
      </c>
      <c r="I1020" s="143" t="str">
        <f>IF(SP_SUL!H1020="","*",SP_SUL!H1020)</f>
        <v>*</v>
      </c>
      <c r="J1020" s="143" t="str">
        <f>IF(SP_SUL!I1020="","*",SP_SUL!I1020)</f>
        <v>*</v>
      </c>
      <c r="K1020" s="138" t="str">
        <f>IF(SP_SUL!M1020="","*",SP_SUL!M1020)</f>
        <v>*</v>
      </c>
      <c r="L1020" s="138" t="str">
        <f>IF(SP_SUL!N1020="","*",SP_SUL!N1020)</f>
        <v>*</v>
      </c>
      <c r="M1020" s="139" t="str">
        <f>IF(SP_SUL!J1020="","*",SP_SUL!J1020)</f>
        <v>*</v>
      </c>
      <c r="N1020" s="142" t="str">
        <f>IF(SP_SUL!K1020="","*",SP_SUL!K1020)</f>
        <v>*</v>
      </c>
      <c r="O1020" s="142" t="str">
        <f>IF(SP_SUL!L1020="","*",SP_SUL!L1020)</f>
        <v>*</v>
      </c>
      <c r="P1020" s="141" t="str">
        <f>IF(SP_SUL!O1020="","*",SP_SUL!O1020)</f>
        <v>*</v>
      </c>
      <c r="Q1020" s="141" t="str">
        <f>IF(SP_SUL!P1020="","*",SP_SUL!P1020)</f>
        <v>*</v>
      </c>
      <c r="R1020" s="143" t="str">
        <f>IF(SP_SUL!Q1020="","*",CONCATENATE(SP_SUL!Q1020," ",SP_SUL!R1020))</f>
        <v>*</v>
      </c>
      <c r="S1020" s="143" t="str">
        <f>IF(SP_SUL!V1020="","*",SP_SUL!V1020)</f>
        <v>*</v>
      </c>
      <c r="T1020" s="143" t="str">
        <f>IF(SP_SUL!W1020="","*",SP_SUL!W1020)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IF(SP_SUL!Y1021="","*",SP_SUL!Y1021)</f>
        <v>*</v>
      </c>
      <c r="B1021" s="144" t="str">
        <f>IF(SP_SUL!X1021="","*",SP_SUL!X1021)</f>
        <v>*</v>
      </c>
      <c r="C1021" s="144" t="str">
        <f>IF(SP_SUL!Z1021="","*",SP_SUL!Z1021)</f>
        <v>*</v>
      </c>
      <c r="D1021" s="138" t="str">
        <f>IF(SP_SUL!S1021="","*",SP_SUL!S1021)</f>
        <v>*</v>
      </c>
      <c r="E1021" s="138" t="str">
        <f>IF(SP_SUL!T1021="","*",SP_SUL!T1021)</f>
        <v>*</v>
      </c>
      <c r="F1021" s="143" t="str">
        <f>IF(SP_SUL!B1021="","*",SP_SUL!B1021)</f>
        <v>*</v>
      </c>
      <c r="G1021" s="143" t="str">
        <f>IF(SP_SUL!D1021="","*",SP_SUL!D1021)</f>
        <v>*</v>
      </c>
      <c r="H1021" s="143" t="str">
        <f>IF(SP_SUL!F1021="","*",SP_SUL!F1021)</f>
        <v>*</v>
      </c>
      <c r="I1021" s="143" t="str">
        <f>IF(SP_SUL!H1021="","*",SP_SUL!H1021)</f>
        <v>*</v>
      </c>
      <c r="J1021" s="143" t="str">
        <f>IF(SP_SUL!I1021="","*",SP_SUL!I1021)</f>
        <v>*</v>
      </c>
      <c r="K1021" s="138" t="str">
        <f>IF(SP_SUL!M1021="","*",SP_SUL!M1021)</f>
        <v>*</v>
      </c>
      <c r="L1021" s="138" t="str">
        <f>IF(SP_SUL!N1021="","*",SP_SUL!N1021)</f>
        <v>*</v>
      </c>
      <c r="M1021" s="139" t="str">
        <f>IF(SP_SUL!J1021="","*",SP_SUL!J1021)</f>
        <v>*</v>
      </c>
      <c r="N1021" s="142" t="str">
        <f>IF(SP_SUL!K1021="","*",SP_SUL!K1021)</f>
        <v>*</v>
      </c>
      <c r="O1021" s="142" t="str">
        <f>IF(SP_SUL!L1021="","*",SP_SUL!L1021)</f>
        <v>*</v>
      </c>
      <c r="P1021" s="141" t="str">
        <f>IF(SP_SUL!O1021="","*",SP_SUL!O1021)</f>
        <v>*</v>
      </c>
      <c r="Q1021" s="141" t="str">
        <f>IF(SP_SUL!P1021="","*",SP_SUL!P1021)</f>
        <v>*</v>
      </c>
      <c r="R1021" s="143" t="str">
        <f>IF(SP_SUL!Q1021="","*",CONCATENATE(SP_SUL!Q1021," ",SP_SUL!R1021))</f>
        <v>*</v>
      </c>
      <c r="S1021" s="143" t="str">
        <f>IF(SP_SUL!V1021="","*",SP_SUL!V1021)</f>
        <v>*</v>
      </c>
      <c r="T1021" s="143" t="str">
        <f>IF(SP_SUL!W1021="","*",SP_SUL!W1021)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IF(SP_SUL!Y1022="","*",SP_SUL!Y1022)</f>
        <v>*</v>
      </c>
      <c r="B1022" s="144" t="str">
        <f>IF(SP_SUL!X1022="","*",SP_SUL!X1022)</f>
        <v>*</v>
      </c>
      <c r="C1022" s="144" t="str">
        <f>IF(SP_SUL!Z1022="","*",SP_SUL!Z1022)</f>
        <v>*</v>
      </c>
      <c r="D1022" s="138" t="str">
        <f>IF(SP_SUL!S1022="","*",SP_SUL!S1022)</f>
        <v>*</v>
      </c>
      <c r="E1022" s="138" t="str">
        <f>IF(SP_SUL!T1022="","*",SP_SUL!T1022)</f>
        <v>*</v>
      </c>
      <c r="F1022" s="143" t="str">
        <f>IF(SP_SUL!B1022="","*",SP_SUL!B1022)</f>
        <v>*</v>
      </c>
      <c r="G1022" s="143" t="str">
        <f>IF(SP_SUL!D1022="","*",SP_SUL!D1022)</f>
        <v>*</v>
      </c>
      <c r="H1022" s="143" t="str">
        <f>IF(SP_SUL!F1022="","*",SP_SUL!F1022)</f>
        <v>*</v>
      </c>
      <c r="I1022" s="143" t="str">
        <f>IF(SP_SUL!H1022="","*",SP_SUL!H1022)</f>
        <v>*</v>
      </c>
      <c r="J1022" s="143" t="str">
        <f>IF(SP_SUL!I1022="","*",SP_SUL!I1022)</f>
        <v>*</v>
      </c>
      <c r="K1022" s="138" t="str">
        <f>IF(SP_SUL!M1022="","*",SP_SUL!M1022)</f>
        <v>*</v>
      </c>
      <c r="L1022" s="138" t="str">
        <f>IF(SP_SUL!N1022="","*",SP_SUL!N1022)</f>
        <v>*</v>
      </c>
      <c r="M1022" s="139" t="str">
        <f>IF(SP_SUL!J1022="","*",SP_SUL!J1022)</f>
        <v>*</v>
      </c>
      <c r="N1022" s="142" t="str">
        <f>IF(SP_SUL!K1022="","*",SP_SUL!K1022)</f>
        <v>*</v>
      </c>
      <c r="O1022" s="142" t="str">
        <f>IF(SP_SUL!L1022="","*",SP_SUL!L1022)</f>
        <v>*</v>
      </c>
      <c r="P1022" s="141" t="str">
        <f>IF(SP_SUL!O1022="","*",SP_SUL!O1022)</f>
        <v>*</v>
      </c>
      <c r="Q1022" s="141" t="str">
        <f>IF(SP_SUL!P1022="","*",SP_SUL!P1022)</f>
        <v>*</v>
      </c>
      <c r="R1022" s="143" t="str">
        <f>IF(SP_SUL!Q1022="","*",CONCATENATE(SP_SUL!Q1022," ",SP_SUL!R1022))</f>
        <v>*</v>
      </c>
      <c r="S1022" s="143" t="str">
        <f>IF(SP_SUL!V1022="","*",SP_SUL!V1022)</f>
        <v>*</v>
      </c>
      <c r="T1022" s="143" t="str">
        <f>IF(SP_SUL!W1022="","*",SP_SUL!W1022)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IF(SP_SUL!Y1023="","*",SP_SUL!Y1023)</f>
        <v>*</v>
      </c>
      <c r="B1023" s="144" t="str">
        <f>IF(SP_SUL!X1023="","*",SP_SUL!X1023)</f>
        <v>*</v>
      </c>
      <c r="C1023" s="144" t="str">
        <f>IF(SP_SUL!Z1023="","*",SP_SUL!Z1023)</f>
        <v>*</v>
      </c>
      <c r="D1023" s="138" t="str">
        <f>IF(SP_SUL!S1023="","*",SP_SUL!S1023)</f>
        <v>*</v>
      </c>
      <c r="E1023" s="138" t="str">
        <f>IF(SP_SUL!T1023="","*",SP_SUL!T1023)</f>
        <v>*</v>
      </c>
      <c r="F1023" s="143" t="str">
        <f>IF(SP_SUL!B1023="","*",SP_SUL!B1023)</f>
        <v>*</v>
      </c>
      <c r="G1023" s="143" t="str">
        <f>IF(SP_SUL!D1023="","*",SP_SUL!D1023)</f>
        <v>*</v>
      </c>
      <c r="H1023" s="143" t="str">
        <f>IF(SP_SUL!F1023="","*",SP_SUL!F1023)</f>
        <v>*</v>
      </c>
      <c r="I1023" s="143" t="str">
        <f>IF(SP_SUL!H1023="","*",SP_SUL!H1023)</f>
        <v>*</v>
      </c>
      <c r="J1023" s="143" t="str">
        <f>IF(SP_SUL!I1023="","*",SP_SUL!I1023)</f>
        <v>*</v>
      </c>
      <c r="K1023" s="138" t="str">
        <f>IF(SP_SUL!M1023="","*",SP_SUL!M1023)</f>
        <v>*</v>
      </c>
      <c r="L1023" s="138" t="str">
        <f>IF(SP_SUL!N1023="","*",SP_SUL!N1023)</f>
        <v>*</v>
      </c>
      <c r="M1023" s="139" t="str">
        <f>IF(SP_SUL!J1023="","*",SP_SUL!J1023)</f>
        <v>*</v>
      </c>
      <c r="N1023" s="142" t="str">
        <f>IF(SP_SUL!K1023="","*",SP_SUL!K1023)</f>
        <v>*</v>
      </c>
      <c r="O1023" s="142" t="str">
        <f>IF(SP_SUL!L1023="","*",SP_SUL!L1023)</f>
        <v>*</v>
      </c>
      <c r="P1023" s="141" t="str">
        <f>IF(SP_SUL!O1023="","*",SP_SUL!O1023)</f>
        <v>*</v>
      </c>
      <c r="Q1023" s="141" t="str">
        <f>IF(SP_SUL!P1023="","*",SP_SUL!P1023)</f>
        <v>*</v>
      </c>
      <c r="R1023" s="143" t="str">
        <f>IF(SP_SUL!Q1023="","*",CONCATENATE(SP_SUL!Q1023," ",SP_SUL!R1023))</f>
        <v>*</v>
      </c>
      <c r="S1023" s="143" t="str">
        <f>IF(SP_SUL!V1023="","*",SP_SUL!V1023)</f>
        <v>*</v>
      </c>
      <c r="T1023" s="143" t="str">
        <f>IF(SP_SUL!W1023="","*",SP_SUL!W1023)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IF(SP_SUL!Y1024="","*",SP_SUL!Y1024)</f>
        <v>*</v>
      </c>
      <c r="B1024" s="144" t="str">
        <f>IF(SP_SUL!X1024="","*",SP_SUL!X1024)</f>
        <v>*</v>
      </c>
      <c r="C1024" s="144" t="str">
        <f>IF(SP_SUL!Z1024="","*",SP_SUL!Z1024)</f>
        <v>*</v>
      </c>
      <c r="D1024" s="138" t="str">
        <f>IF(SP_SUL!S1024="","*",SP_SUL!S1024)</f>
        <v>*</v>
      </c>
      <c r="E1024" s="138" t="str">
        <f>IF(SP_SUL!T1024="","*",SP_SUL!T1024)</f>
        <v>*</v>
      </c>
      <c r="F1024" s="143" t="str">
        <f>IF(SP_SUL!B1024="","*",SP_SUL!B1024)</f>
        <v>*</v>
      </c>
      <c r="G1024" s="143" t="str">
        <f>IF(SP_SUL!D1024="","*",SP_SUL!D1024)</f>
        <v>*</v>
      </c>
      <c r="H1024" s="143" t="str">
        <f>IF(SP_SUL!F1024="","*",SP_SUL!F1024)</f>
        <v>*</v>
      </c>
      <c r="I1024" s="143" t="str">
        <f>IF(SP_SUL!H1024="","*",SP_SUL!H1024)</f>
        <v>*</v>
      </c>
      <c r="J1024" s="143" t="str">
        <f>IF(SP_SUL!I1024="","*",SP_SUL!I1024)</f>
        <v>*</v>
      </c>
      <c r="K1024" s="138" t="str">
        <f>IF(SP_SUL!M1024="","*",SP_SUL!M1024)</f>
        <v>*</v>
      </c>
      <c r="L1024" s="138" t="str">
        <f>IF(SP_SUL!N1024="","*",SP_SUL!N1024)</f>
        <v>*</v>
      </c>
      <c r="M1024" s="139" t="str">
        <f>IF(SP_SUL!J1024="","*",SP_SUL!J1024)</f>
        <v>*</v>
      </c>
      <c r="N1024" s="142" t="str">
        <f>IF(SP_SUL!K1024="","*",SP_SUL!K1024)</f>
        <v>*</v>
      </c>
      <c r="O1024" s="142" t="str">
        <f>IF(SP_SUL!L1024="","*",SP_SUL!L1024)</f>
        <v>*</v>
      </c>
      <c r="P1024" s="141" t="str">
        <f>IF(SP_SUL!O1024="","*",SP_SUL!O1024)</f>
        <v>*</v>
      </c>
      <c r="Q1024" s="141" t="str">
        <f>IF(SP_SUL!P1024="","*",SP_SUL!P1024)</f>
        <v>*</v>
      </c>
      <c r="R1024" s="143" t="str">
        <f>IF(SP_SUL!Q1024="","*",CONCATENATE(SP_SUL!Q1024," ",SP_SUL!R1024))</f>
        <v>*</v>
      </c>
      <c r="S1024" s="143" t="str">
        <f>IF(SP_SUL!V1024="","*",SP_SUL!V1024)</f>
        <v>*</v>
      </c>
      <c r="T1024" s="143" t="str">
        <f>IF(SP_SUL!W1024="","*",SP_SUL!W1024)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IF(SP_SUL!Y1025="","*",SP_SUL!Y1025)</f>
        <v>*</v>
      </c>
      <c r="B1025" s="144" t="str">
        <f>IF(SP_SUL!X1025="","*",SP_SUL!X1025)</f>
        <v>*</v>
      </c>
      <c r="C1025" s="144" t="str">
        <f>IF(SP_SUL!Z1025="","*",SP_SUL!Z1025)</f>
        <v>*</v>
      </c>
      <c r="D1025" s="138" t="str">
        <f>IF(SP_SUL!S1025="","*",SP_SUL!S1025)</f>
        <v>*</v>
      </c>
      <c r="E1025" s="138" t="str">
        <f>IF(SP_SUL!T1025="","*",SP_SUL!T1025)</f>
        <v>*</v>
      </c>
      <c r="F1025" s="143" t="str">
        <f>IF(SP_SUL!B1025="","*",SP_SUL!B1025)</f>
        <v>*</v>
      </c>
      <c r="G1025" s="143" t="str">
        <f>IF(SP_SUL!D1025="","*",SP_SUL!D1025)</f>
        <v>*</v>
      </c>
      <c r="H1025" s="143" t="str">
        <f>IF(SP_SUL!F1025="","*",SP_SUL!F1025)</f>
        <v>*</v>
      </c>
      <c r="I1025" s="143" t="str">
        <f>IF(SP_SUL!H1025="","*",SP_SUL!H1025)</f>
        <v>*</v>
      </c>
      <c r="J1025" s="143" t="str">
        <f>IF(SP_SUL!I1025="","*",SP_SUL!I1025)</f>
        <v>*</v>
      </c>
      <c r="K1025" s="138" t="str">
        <f>IF(SP_SUL!M1025="","*",SP_SUL!M1025)</f>
        <v>*</v>
      </c>
      <c r="L1025" s="138" t="str">
        <f>IF(SP_SUL!N1025="","*",SP_SUL!N1025)</f>
        <v>*</v>
      </c>
      <c r="M1025" s="139" t="str">
        <f>IF(SP_SUL!J1025="","*",SP_SUL!J1025)</f>
        <v>*</v>
      </c>
      <c r="N1025" s="142" t="str">
        <f>IF(SP_SUL!K1025="","*",SP_SUL!K1025)</f>
        <v>*</v>
      </c>
      <c r="O1025" s="142" t="str">
        <f>IF(SP_SUL!L1025="","*",SP_SUL!L1025)</f>
        <v>*</v>
      </c>
      <c r="P1025" s="141" t="str">
        <f>IF(SP_SUL!O1025="","*",SP_SUL!O1025)</f>
        <v>*</v>
      </c>
      <c r="Q1025" s="141" t="str">
        <f>IF(SP_SUL!P1025="","*",SP_SUL!P1025)</f>
        <v>*</v>
      </c>
      <c r="R1025" s="143" t="str">
        <f>IF(SP_SUL!Q1025="","*",CONCATENATE(SP_SUL!Q1025," ",SP_SUL!R1025))</f>
        <v>*</v>
      </c>
      <c r="S1025" s="143" t="str">
        <f>IF(SP_SUL!V1025="","*",SP_SUL!V1025)</f>
        <v>*</v>
      </c>
      <c r="T1025" s="143" t="str">
        <f>IF(SP_SUL!W1025="","*",SP_SUL!W1025)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IF(SP_SUL!Y1026="","*",SP_SUL!Y1026)</f>
        <v>*</v>
      </c>
      <c r="B1026" s="144" t="str">
        <f>IF(SP_SUL!X1026="","*",SP_SUL!X1026)</f>
        <v>*</v>
      </c>
      <c r="C1026" s="144" t="str">
        <f>IF(SP_SUL!Z1026="","*",SP_SUL!Z1026)</f>
        <v>*</v>
      </c>
      <c r="D1026" s="138" t="str">
        <f>IF(SP_SUL!S1026="","*",SP_SUL!S1026)</f>
        <v>*</v>
      </c>
      <c r="E1026" s="138" t="str">
        <f>IF(SP_SUL!T1026="","*",SP_SUL!T1026)</f>
        <v>*</v>
      </c>
      <c r="F1026" s="143" t="str">
        <f>IF(SP_SUL!B1026="","*",SP_SUL!B1026)</f>
        <v>*</v>
      </c>
      <c r="G1026" s="143" t="str">
        <f>IF(SP_SUL!D1026="","*",SP_SUL!D1026)</f>
        <v>*</v>
      </c>
      <c r="H1026" s="143" t="str">
        <f>IF(SP_SUL!F1026="","*",SP_SUL!F1026)</f>
        <v>*</v>
      </c>
      <c r="I1026" s="143" t="str">
        <f>IF(SP_SUL!H1026="","*",SP_SUL!H1026)</f>
        <v>*</v>
      </c>
      <c r="J1026" s="143" t="str">
        <f>IF(SP_SUL!I1026="","*",SP_SUL!I1026)</f>
        <v>*</v>
      </c>
      <c r="K1026" s="138" t="str">
        <f>IF(SP_SUL!M1026="","*",SP_SUL!M1026)</f>
        <v>*</v>
      </c>
      <c r="L1026" s="138" t="str">
        <f>IF(SP_SUL!N1026="","*",SP_SUL!N1026)</f>
        <v>*</v>
      </c>
      <c r="M1026" s="139" t="str">
        <f>IF(SP_SUL!J1026="","*",SP_SUL!J1026)</f>
        <v>*</v>
      </c>
      <c r="N1026" s="142" t="str">
        <f>IF(SP_SUL!K1026="","*",SP_SUL!K1026)</f>
        <v>*</v>
      </c>
      <c r="O1026" s="142" t="str">
        <f>IF(SP_SUL!L1026="","*",SP_SUL!L1026)</f>
        <v>*</v>
      </c>
      <c r="P1026" s="141" t="str">
        <f>IF(SP_SUL!O1026="","*",SP_SUL!O1026)</f>
        <v>*</v>
      </c>
      <c r="Q1026" s="141" t="str">
        <f>IF(SP_SUL!P1026="","*",SP_SUL!P1026)</f>
        <v>*</v>
      </c>
      <c r="R1026" s="143" t="str">
        <f>IF(SP_SUL!Q1026="","*",CONCATENATE(SP_SUL!Q1026," ",SP_SUL!R1026))</f>
        <v>*</v>
      </c>
      <c r="S1026" s="143" t="str">
        <f>IF(SP_SUL!V1026="","*",SP_SUL!V1026)</f>
        <v>*</v>
      </c>
      <c r="T1026" s="143" t="str">
        <f>IF(SP_SUL!W1026="","*",SP_SUL!W1026)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IF(SP_SUL!Y1027="","*",SP_SUL!Y1027)</f>
        <v>*</v>
      </c>
      <c r="B1027" s="144" t="str">
        <f>IF(SP_SUL!X1027="","*",SP_SUL!X1027)</f>
        <v>*</v>
      </c>
      <c r="C1027" s="144" t="str">
        <f>IF(SP_SUL!Z1027="","*",SP_SUL!Z1027)</f>
        <v>*</v>
      </c>
      <c r="D1027" s="138" t="str">
        <f>IF(SP_SUL!S1027="","*",SP_SUL!S1027)</f>
        <v>*</v>
      </c>
      <c r="E1027" s="138" t="str">
        <f>IF(SP_SUL!T1027="","*",SP_SUL!T1027)</f>
        <v>*</v>
      </c>
      <c r="F1027" s="143" t="str">
        <f>IF(SP_SUL!B1027="","*",SP_SUL!B1027)</f>
        <v>*</v>
      </c>
      <c r="G1027" s="143" t="str">
        <f>IF(SP_SUL!D1027="","*",SP_SUL!D1027)</f>
        <v>*</v>
      </c>
      <c r="H1027" s="143" t="str">
        <f>IF(SP_SUL!F1027="","*",SP_SUL!F1027)</f>
        <v>*</v>
      </c>
      <c r="I1027" s="143" t="str">
        <f>IF(SP_SUL!H1027="","*",SP_SUL!H1027)</f>
        <v>*</v>
      </c>
      <c r="J1027" s="143" t="str">
        <f>IF(SP_SUL!I1027="","*",SP_SUL!I1027)</f>
        <v>*</v>
      </c>
      <c r="K1027" s="138" t="str">
        <f>IF(SP_SUL!M1027="","*",SP_SUL!M1027)</f>
        <v>*</v>
      </c>
      <c r="L1027" s="138" t="str">
        <f>IF(SP_SUL!N1027="","*",SP_SUL!N1027)</f>
        <v>*</v>
      </c>
      <c r="M1027" s="139" t="str">
        <f>IF(SP_SUL!J1027="","*",SP_SUL!J1027)</f>
        <v>*</v>
      </c>
      <c r="N1027" s="142" t="str">
        <f>IF(SP_SUL!K1027="","*",SP_SUL!K1027)</f>
        <v>*</v>
      </c>
      <c r="O1027" s="142" t="str">
        <f>IF(SP_SUL!L1027="","*",SP_SUL!L1027)</f>
        <v>*</v>
      </c>
      <c r="P1027" s="141" t="str">
        <f>IF(SP_SUL!O1027="","*",SP_SUL!O1027)</f>
        <v>*</v>
      </c>
      <c r="Q1027" s="141" t="str">
        <f>IF(SP_SUL!P1027="","*",SP_SUL!P1027)</f>
        <v>*</v>
      </c>
      <c r="R1027" s="143" t="str">
        <f>IF(SP_SUL!Q1027="","*",CONCATENATE(SP_SUL!Q1027," ",SP_SUL!R1027))</f>
        <v>*</v>
      </c>
      <c r="S1027" s="143" t="str">
        <f>IF(SP_SUL!V1027="","*",SP_SUL!V1027)</f>
        <v>*</v>
      </c>
      <c r="T1027" s="143" t="str">
        <f>IF(SP_SUL!W1027="","*",SP_SUL!W1027)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IF(SP_SUL!Y1028="","*",SP_SUL!Y1028)</f>
        <v>*</v>
      </c>
      <c r="B1028" s="144" t="str">
        <f>IF(SP_SUL!X1028="","*",SP_SUL!X1028)</f>
        <v>*</v>
      </c>
      <c r="C1028" s="144" t="str">
        <f>IF(SP_SUL!Z1028="","*",SP_SUL!Z1028)</f>
        <v>*</v>
      </c>
      <c r="D1028" s="138" t="str">
        <f>IF(SP_SUL!S1028="","*",SP_SUL!S1028)</f>
        <v>*</v>
      </c>
      <c r="E1028" s="138" t="str">
        <f>IF(SP_SUL!T1028="","*",SP_SUL!T1028)</f>
        <v>*</v>
      </c>
      <c r="F1028" s="143" t="str">
        <f>IF(SP_SUL!B1028="","*",SP_SUL!B1028)</f>
        <v>*</v>
      </c>
      <c r="G1028" s="143" t="str">
        <f>IF(SP_SUL!D1028="","*",SP_SUL!D1028)</f>
        <v>*</v>
      </c>
      <c r="H1028" s="143" t="str">
        <f>IF(SP_SUL!F1028="","*",SP_SUL!F1028)</f>
        <v>*</v>
      </c>
      <c r="I1028" s="143" t="str">
        <f>IF(SP_SUL!H1028="","*",SP_SUL!H1028)</f>
        <v>*</v>
      </c>
      <c r="J1028" s="143" t="str">
        <f>IF(SP_SUL!I1028="","*",SP_SUL!I1028)</f>
        <v>*</v>
      </c>
      <c r="K1028" s="138" t="str">
        <f>IF(SP_SUL!M1028="","*",SP_SUL!M1028)</f>
        <v>*</v>
      </c>
      <c r="L1028" s="138" t="str">
        <f>IF(SP_SUL!N1028="","*",SP_SUL!N1028)</f>
        <v>*</v>
      </c>
      <c r="M1028" s="139" t="str">
        <f>IF(SP_SUL!J1028="","*",SP_SUL!J1028)</f>
        <v>*</v>
      </c>
      <c r="N1028" s="142" t="str">
        <f>IF(SP_SUL!K1028="","*",SP_SUL!K1028)</f>
        <v>*</v>
      </c>
      <c r="O1028" s="142" t="str">
        <f>IF(SP_SUL!L1028="","*",SP_SUL!L1028)</f>
        <v>*</v>
      </c>
      <c r="P1028" s="141" t="str">
        <f>IF(SP_SUL!O1028="","*",SP_SUL!O1028)</f>
        <v>*</v>
      </c>
      <c r="Q1028" s="141" t="str">
        <f>IF(SP_SUL!P1028="","*",SP_SUL!P1028)</f>
        <v>*</v>
      </c>
      <c r="R1028" s="143" t="str">
        <f>IF(SP_SUL!Q1028="","*",CONCATENATE(SP_SUL!Q1028," ",SP_SUL!R1028))</f>
        <v>*</v>
      </c>
      <c r="S1028" s="143" t="str">
        <f>IF(SP_SUL!V1028="","*",SP_SUL!V1028)</f>
        <v>*</v>
      </c>
      <c r="T1028" s="143" t="str">
        <f>IF(SP_SUL!W1028="","*",SP_SUL!W1028)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IF(SP_SUL!Y1029="","*",SP_SUL!Y1029)</f>
        <v>*</v>
      </c>
      <c r="B1029" s="144" t="str">
        <f>IF(SP_SUL!X1029="","*",SP_SUL!X1029)</f>
        <v>*</v>
      </c>
      <c r="C1029" s="144" t="str">
        <f>IF(SP_SUL!Z1029="","*",SP_SUL!Z1029)</f>
        <v>*</v>
      </c>
      <c r="D1029" s="138" t="str">
        <f>IF(SP_SUL!S1029="","*",SP_SUL!S1029)</f>
        <v>*</v>
      </c>
      <c r="E1029" s="138" t="str">
        <f>IF(SP_SUL!T1029="","*",SP_SUL!T1029)</f>
        <v>*</v>
      </c>
      <c r="F1029" s="143" t="str">
        <f>IF(SP_SUL!B1029="","*",SP_SUL!B1029)</f>
        <v>*</v>
      </c>
      <c r="G1029" s="143" t="str">
        <f>IF(SP_SUL!D1029="","*",SP_SUL!D1029)</f>
        <v>*</v>
      </c>
      <c r="H1029" s="143" t="str">
        <f>IF(SP_SUL!F1029="","*",SP_SUL!F1029)</f>
        <v>*</v>
      </c>
      <c r="I1029" s="143" t="str">
        <f>IF(SP_SUL!H1029="","*",SP_SUL!H1029)</f>
        <v>*</v>
      </c>
      <c r="J1029" s="143" t="str">
        <f>IF(SP_SUL!I1029="","*",SP_SUL!I1029)</f>
        <v>*</v>
      </c>
      <c r="K1029" s="138" t="str">
        <f>IF(SP_SUL!M1029="","*",SP_SUL!M1029)</f>
        <v>*</v>
      </c>
      <c r="L1029" s="138" t="str">
        <f>IF(SP_SUL!N1029="","*",SP_SUL!N1029)</f>
        <v>*</v>
      </c>
      <c r="M1029" s="139" t="str">
        <f>IF(SP_SUL!J1029="","*",SP_SUL!J1029)</f>
        <v>*</v>
      </c>
      <c r="N1029" s="142" t="str">
        <f>IF(SP_SUL!K1029="","*",SP_SUL!K1029)</f>
        <v>*</v>
      </c>
      <c r="O1029" s="142" t="str">
        <f>IF(SP_SUL!L1029="","*",SP_SUL!L1029)</f>
        <v>*</v>
      </c>
      <c r="P1029" s="141" t="str">
        <f>IF(SP_SUL!O1029="","*",SP_SUL!O1029)</f>
        <v>*</v>
      </c>
      <c r="Q1029" s="141" t="str">
        <f>IF(SP_SUL!P1029="","*",SP_SUL!P1029)</f>
        <v>*</v>
      </c>
      <c r="R1029" s="143" t="str">
        <f>IF(SP_SUL!Q1029="","*",CONCATENATE(SP_SUL!Q1029," ",SP_SUL!R1029))</f>
        <v>*</v>
      </c>
      <c r="S1029" s="143" t="str">
        <f>IF(SP_SUL!V1029="","*",SP_SUL!V1029)</f>
        <v>*</v>
      </c>
      <c r="T1029" s="143" t="str">
        <f>IF(SP_SUL!W1029="","*",SP_SUL!W1029)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IF(SP_SUL!Y1030="","*",SP_SUL!Y1030)</f>
        <v>*</v>
      </c>
      <c r="B1030" s="144" t="str">
        <f>IF(SP_SUL!X1030="","*",SP_SUL!X1030)</f>
        <v>*</v>
      </c>
      <c r="C1030" s="144" t="str">
        <f>IF(SP_SUL!Z1030="","*",SP_SUL!Z1030)</f>
        <v>*</v>
      </c>
      <c r="D1030" s="138" t="str">
        <f>IF(SP_SUL!S1030="","*",SP_SUL!S1030)</f>
        <v>*</v>
      </c>
      <c r="E1030" s="138" t="str">
        <f>IF(SP_SUL!T1030="","*",SP_SUL!T1030)</f>
        <v>*</v>
      </c>
      <c r="F1030" s="143" t="str">
        <f>IF(SP_SUL!B1030="","*",SP_SUL!B1030)</f>
        <v>*</v>
      </c>
      <c r="G1030" s="143" t="str">
        <f>IF(SP_SUL!D1030="","*",SP_SUL!D1030)</f>
        <v>*</v>
      </c>
      <c r="H1030" s="143" t="str">
        <f>IF(SP_SUL!F1030="","*",SP_SUL!F1030)</f>
        <v>*</v>
      </c>
      <c r="I1030" s="143" t="str">
        <f>IF(SP_SUL!H1030="","*",SP_SUL!H1030)</f>
        <v>*</v>
      </c>
      <c r="J1030" s="143" t="str">
        <f>IF(SP_SUL!I1030="","*",SP_SUL!I1030)</f>
        <v>*</v>
      </c>
      <c r="K1030" s="138" t="str">
        <f>IF(SP_SUL!M1030="","*",SP_SUL!M1030)</f>
        <v>*</v>
      </c>
      <c r="L1030" s="138" t="str">
        <f>IF(SP_SUL!N1030="","*",SP_SUL!N1030)</f>
        <v>*</v>
      </c>
      <c r="M1030" s="139" t="str">
        <f>IF(SP_SUL!J1030="","*",SP_SUL!J1030)</f>
        <v>*</v>
      </c>
      <c r="N1030" s="142" t="str">
        <f>IF(SP_SUL!K1030="","*",SP_SUL!K1030)</f>
        <v>*</v>
      </c>
      <c r="O1030" s="142" t="str">
        <f>IF(SP_SUL!L1030="","*",SP_SUL!L1030)</f>
        <v>*</v>
      </c>
      <c r="P1030" s="141" t="str">
        <f>IF(SP_SUL!O1030="","*",SP_SUL!O1030)</f>
        <v>*</v>
      </c>
      <c r="Q1030" s="141" t="str">
        <f>IF(SP_SUL!P1030="","*",SP_SUL!P1030)</f>
        <v>*</v>
      </c>
      <c r="R1030" s="143" t="str">
        <f>IF(SP_SUL!Q1030="","*",CONCATENATE(SP_SUL!Q1030," ",SP_SUL!R1030))</f>
        <v>*</v>
      </c>
      <c r="S1030" s="143" t="str">
        <f>IF(SP_SUL!V1030="","*",SP_SUL!V1030)</f>
        <v>*</v>
      </c>
      <c r="T1030" s="143" t="str">
        <f>IF(SP_SUL!W1030="","*",SP_SUL!W1030)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IF(SP_SUL!Y1031="","*",SP_SUL!Y1031)</f>
        <v>*</v>
      </c>
      <c r="B1031" s="144" t="str">
        <f>IF(SP_SUL!X1031="","*",SP_SUL!X1031)</f>
        <v>*</v>
      </c>
      <c r="C1031" s="144" t="str">
        <f>IF(SP_SUL!Z1031="","*",SP_SUL!Z1031)</f>
        <v>*</v>
      </c>
      <c r="D1031" s="138" t="str">
        <f>IF(SP_SUL!S1031="","*",SP_SUL!S1031)</f>
        <v>*</v>
      </c>
      <c r="E1031" s="138" t="str">
        <f>IF(SP_SUL!T1031="","*",SP_SUL!T1031)</f>
        <v>*</v>
      </c>
      <c r="F1031" s="143" t="str">
        <f>IF(SP_SUL!B1031="","*",SP_SUL!B1031)</f>
        <v>*</v>
      </c>
      <c r="G1031" s="143" t="str">
        <f>IF(SP_SUL!D1031="","*",SP_SUL!D1031)</f>
        <v>*</v>
      </c>
      <c r="H1031" s="143" t="str">
        <f>IF(SP_SUL!F1031="","*",SP_SUL!F1031)</f>
        <v>*</v>
      </c>
      <c r="I1031" s="143" t="str">
        <f>IF(SP_SUL!H1031="","*",SP_SUL!H1031)</f>
        <v>*</v>
      </c>
      <c r="J1031" s="143" t="str">
        <f>IF(SP_SUL!I1031="","*",SP_SUL!I1031)</f>
        <v>*</v>
      </c>
      <c r="K1031" s="138" t="str">
        <f>IF(SP_SUL!M1031="","*",SP_SUL!M1031)</f>
        <v>*</v>
      </c>
      <c r="L1031" s="138" t="str">
        <f>IF(SP_SUL!N1031="","*",SP_SUL!N1031)</f>
        <v>*</v>
      </c>
      <c r="M1031" s="139" t="str">
        <f>IF(SP_SUL!J1031="","*",SP_SUL!J1031)</f>
        <v>*</v>
      </c>
      <c r="N1031" s="142" t="str">
        <f>IF(SP_SUL!K1031="","*",SP_SUL!K1031)</f>
        <v>*</v>
      </c>
      <c r="O1031" s="142" t="str">
        <f>IF(SP_SUL!L1031="","*",SP_SUL!L1031)</f>
        <v>*</v>
      </c>
      <c r="P1031" s="141" t="str">
        <f>IF(SP_SUL!O1031="","*",SP_SUL!O1031)</f>
        <v>*</v>
      </c>
      <c r="Q1031" s="141" t="str">
        <f>IF(SP_SUL!P1031="","*",SP_SUL!P1031)</f>
        <v>*</v>
      </c>
      <c r="R1031" s="143" t="str">
        <f>IF(SP_SUL!Q1031="","*",CONCATENATE(SP_SUL!Q1031," ",SP_SUL!R1031))</f>
        <v>*</v>
      </c>
      <c r="S1031" s="143" t="str">
        <f>IF(SP_SUL!V1031="","*",SP_SUL!V1031)</f>
        <v>*</v>
      </c>
      <c r="T1031" s="143" t="str">
        <f>IF(SP_SUL!W1031="","*",SP_SUL!W1031)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IF(SP_SUL!Y1032="","*",SP_SUL!Y1032)</f>
        <v>*</v>
      </c>
      <c r="B1032" s="144" t="str">
        <f>IF(SP_SUL!X1032="","*",SP_SUL!X1032)</f>
        <v>*</v>
      </c>
      <c r="C1032" s="144" t="str">
        <f>IF(SP_SUL!Z1032="","*",SP_SUL!Z1032)</f>
        <v>*</v>
      </c>
      <c r="D1032" s="138" t="str">
        <f>IF(SP_SUL!S1032="","*",SP_SUL!S1032)</f>
        <v>*</v>
      </c>
      <c r="E1032" s="138" t="str">
        <f>IF(SP_SUL!T1032="","*",SP_SUL!T1032)</f>
        <v>*</v>
      </c>
      <c r="F1032" s="143" t="str">
        <f>IF(SP_SUL!B1032="","*",SP_SUL!B1032)</f>
        <v>*</v>
      </c>
      <c r="G1032" s="143" t="str">
        <f>IF(SP_SUL!D1032="","*",SP_SUL!D1032)</f>
        <v>*</v>
      </c>
      <c r="H1032" s="143" t="str">
        <f>IF(SP_SUL!F1032="","*",SP_SUL!F1032)</f>
        <v>*</v>
      </c>
      <c r="I1032" s="143" t="str">
        <f>IF(SP_SUL!H1032="","*",SP_SUL!H1032)</f>
        <v>*</v>
      </c>
      <c r="J1032" s="143" t="str">
        <f>IF(SP_SUL!I1032="","*",SP_SUL!I1032)</f>
        <v>*</v>
      </c>
      <c r="K1032" s="138" t="str">
        <f>IF(SP_SUL!M1032="","*",SP_SUL!M1032)</f>
        <v>*</v>
      </c>
      <c r="L1032" s="138" t="str">
        <f>IF(SP_SUL!N1032="","*",SP_SUL!N1032)</f>
        <v>*</v>
      </c>
      <c r="M1032" s="139" t="str">
        <f>IF(SP_SUL!J1032="","*",SP_SUL!J1032)</f>
        <v>*</v>
      </c>
      <c r="N1032" s="142" t="str">
        <f>IF(SP_SUL!K1032="","*",SP_SUL!K1032)</f>
        <v>*</v>
      </c>
      <c r="O1032" s="142" t="str">
        <f>IF(SP_SUL!L1032="","*",SP_SUL!L1032)</f>
        <v>*</v>
      </c>
      <c r="P1032" s="141" t="str">
        <f>IF(SP_SUL!O1032="","*",SP_SUL!O1032)</f>
        <v>*</v>
      </c>
      <c r="Q1032" s="141" t="str">
        <f>IF(SP_SUL!P1032="","*",SP_SUL!P1032)</f>
        <v>*</v>
      </c>
      <c r="R1032" s="143" t="str">
        <f>IF(SP_SUL!Q1032="","*",CONCATENATE(SP_SUL!Q1032," ",SP_SUL!R1032))</f>
        <v>*</v>
      </c>
      <c r="S1032" s="143" t="str">
        <f>IF(SP_SUL!V1032="","*",SP_SUL!V1032)</f>
        <v>*</v>
      </c>
      <c r="T1032" s="143" t="str">
        <f>IF(SP_SUL!W1032="","*",SP_SUL!W1032)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IF(SP_SUL!Y1033="","*",SP_SUL!Y1033)</f>
        <v>*</v>
      </c>
      <c r="B1033" s="144" t="str">
        <f>IF(SP_SUL!X1033="","*",SP_SUL!X1033)</f>
        <v>*</v>
      </c>
      <c r="C1033" s="144" t="str">
        <f>IF(SP_SUL!Z1033="","*",SP_SUL!Z1033)</f>
        <v>*</v>
      </c>
      <c r="D1033" s="138" t="str">
        <f>IF(SP_SUL!S1033="","*",SP_SUL!S1033)</f>
        <v>*</v>
      </c>
      <c r="E1033" s="138" t="str">
        <f>IF(SP_SUL!T1033="","*",SP_SUL!T1033)</f>
        <v>*</v>
      </c>
      <c r="F1033" s="143" t="str">
        <f>IF(SP_SUL!B1033="","*",SP_SUL!B1033)</f>
        <v>*</v>
      </c>
      <c r="G1033" s="143" t="str">
        <f>IF(SP_SUL!D1033="","*",SP_SUL!D1033)</f>
        <v>*</v>
      </c>
      <c r="H1033" s="143" t="str">
        <f>IF(SP_SUL!F1033="","*",SP_SUL!F1033)</f>
        <v>*</v>
      </c>
      <c r="I1033" s="143" t="str">
        <f>IF(SP_SUL!H1033="","*",SP_SUL!H1033)</f>
        <v>*</v>
      </c>
      <c r="J1033" s="143" t="str">
        <f>IF(SP_SUL!I1033="","*",SP_SUL!I1033)</f>
        <v>*</v>
      </c>
      <c r="K1033" s="138" t="str">
        <f>IF(SP_SUL!M1033="","*",SP_SUL!M1033)</f>
        <v>*</v>
      </c>
      <c r="L1033" s="138" t="str">
        <f>IF(SP_SUL!N1033="","*",SP_SUL!N1033)</f>
        <v>*</v>
      </c>
      <c r="M1033" s="139" t="str">
        <f>IF(SP_SUL!J1033="","*",SP_SUL!J1033)</f>
        <v>*</v>
      </c>
      <c r="N1033" s="142" t="str">
        <f>IF(SP_SUL!K1033="","*",SP_SUL!K1033)</f>
        <v>*</v>
      </c>
      <c r="O1033" s="142" t="str">
        <f>IF(SP_SUL!L1033="","*",SP_SUL!L1033)</f>
        <v>*</v>
      </c>
      <c r="P1033" s="141" t="str">
        <f>IF(SP_SUL!O1033="","*",SP_SUL!O1033)</f>
        <v>*</v>
      </c>
      <c r="Q1033" s="141" t="str">
        <f>IF(SP_SUL!P1033="","*",SP_SUL!P1033)</f>
        <v>*</v>
      </c>
      <c r="R1033" s="143" t="str">
        <f>IF(SP_SUL!Q1033="","*",CONCATENATE(SP_SUL!Q1033," ",SP_SUL!R1033))</f>
        <v>*</v>
      </c>
      <c r="S1033" s="143" t="str">
        <f>IF(SP_SUL!V1033="","*",SP_SUL!V1033)</f>
        <v>*</v>
      </c>
      <c r="T1033" s="143" t="str">
        <f>IF(SP_SUL!W1033="","*",SP_SUL!W1033)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IF(SP_SUL!Y1034="","*",SP_SUL!Y1034)</f>
        <v>*</v>
      </c>
      <c r="B1034" s="144" t="str">
        <f>IF(SP_SUL!X1034="","*",SP_SUL!X1034)</f>
        <v>*</v>
      </c>
      <c r="C1034" s="144" t="str">
        <f>IF(SP_SUL!Z1034="","*",SP_SUL!Z1034)</f>
        <v>*</v>
      </c>
      <c r="D1034" s="138" t="str">
        <f>IF(SP_SUL!S1034="","*",SP_SUL!S1034)</f>
        <v>*</v>
      </c>
      <c r="E1034" s="138" t="str">
        <f>IF(SP_SUL!T1034="","*",SP_SUL!T1034)</f>
        <v>*</v>
      </c>
      <c r="F1034" s="143" t="str">
        <f>IF(SP_SUL!B1034="","*",SP_SUL!B1034)</f>
        <v>*</v>
      </c>
      <c r="G1034" s="143" t="str">
        <f>IF(SP_SUL!D1034="","*",SP_SUL!D1034)</f>
        <v>*</v>
      </c>
      <c r="H1034" s="143" t="str">
        <f>IF(SP_SUL!F1034="","*",SP_SUL!F1034)</f>
        <v>*</v>
      </c>
      <c r="I1034" s="143" t="str">
        <f>IF(SP_SUL!H1034="","*",SP_SUL!H1034)</f>
        <v>*</v>
      </c>
      <c r="J1034" s="143" t="str">
        <f>IF(SP_SUL!I1034="","*",SP_SUL!I1034)</f>
        <v>*</v>
      </c>
      <c r="K1034" s="138" t="str">
        <f>IF(SP_SUL!M1034="","*",SP_SUL!M1034)</f>
        <v>*</v>
      </c>
      <c r="L1034" s="138" t="str">
        <f>IF(SP_SUL!N1034="","*",SP_SUL!N1034)</f>
        <v>*</v>
      </c>
      <c r="M1034" s="139" t="str">
        <f>IF(SP_SUL!J1034="","*",SP_SUL!J1034)</f>
        <v>*</v>
      </c>
      <c r="N1034" s="142" t="str">
        <f>IF(SP_SUL!K1034="","*",SP_SUL!K1034)</f>
        <v>*</v>
      </c>
      <c r="O1034" s="142" t="str">
        <f>IF(SP_SUL!L1034="","*",SP_SUL!L1034)</f>
        <v>*</v>
      </c>
      <c r="P1034" s="141" t="str">
        <f>IF(SP_SUL!O1034="","*",SP_SUL!O1034)</f>
        <v>*</v>
      </c>
      <c r="Q1034" s="141" t="str">
        <f>IF(SP_SUL!P1034="","*",SP_SUL!P1034)</f>
        <v>*</v>
      </c>
      <c r="R1034" s="143" t="str">
        <f>IF(SP_SUL!Q1034="","*",CONCATENATE(SP_SUL!Q1034," ",SP_SUL!R1034))</f>
        <v>*</v>
      </c>
      <c r="S1034" s="143" t="str">
        <f>IF(SP_SUL!V1034="","*",SP_SUL!V1034)</f>
        <v>*</v>
      </c>
      <c r="T1034" s="143" t="str">
        <f>IF(SP_SUL!W1034="","*",SP_SUL!W1034)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IF(SP_SUL!Y1035="","*",SP_SUL!Y1035)</f>
        <v>*</v>
      </c>
      <c r="B1035" s="144" t="str">
        <f>IF(SP_SUL!X1035="","*",SP_SUL!X1035)</f>
        <v>*</v>
      </c>
      <c r="C1035" s="144" t="str">
        <f>IF(SP_SUL!Z1035="","*",SP_SUL!Z1035)</f>
        <v>*</v>
      </c>
      <c r="D1035" s="138" t="str">
        <f>IF(SP_SUL!S1035="","*",SP_SUL!S1035)</f>
        <v>*</v>
      </c>
      <c r="E1035" s="138" t="str">
        <f>IF(SP_SUL!T1035="","*",SP_SUL!T1035)</f>
        <v>*</v>
      </c>
      <c r="F1035" s="143" t="str">
        <f>IF(SP_SUL!B1035="","*",SP_SUL!B1035)</f>
        <v>*</v>
      </c>
      <c r="G1035" s="143" t="str">
        <f>IF(SP_SUL!D1035="","*",SP_SUL!D1035)</f>
        <v>*</v>
      </c>
      <c r="H1035" s="143" t="str">
        <f>IF(SP_SUL!F1035="","*",SP_SUL!F1035)</f>
        <v>*</v>
      </c>
      <c r="I1035" s="143" t="str">
        <f>IF(SP_SUL!H1035="","*",SP_SUL!H1035)</f>
        <v>*</v>
      </c>
      <c r="J1035" s="143" t="str">
        <f>IF(SP_SUL!I1035="","*",SP_SUL!I1035)</f>
        <v>*</v>
      </c>
      <c r="K1035" s="138" t="str">
        <f>IF(SP_SUL!M1035="","*",SP_SUL!M1035)</f>
        <v>*</v>
      </c>
      <c r="L1035" s="138" t="str">
        <f>IF(SP_SUL!N1035="","*",SP_SUL!N1035)</f>
        <v>*</v>
      </c>
      <c r="M1035" s="139" t="str">
        <f>IF(SP_SUL!J1035="","*",SP_SUL!J1035)</f>
        <v>*</v>
      </c>
      <c r="N1035" s="142" t="str">
        <f>IF(SP_SUL!K1035="","*",SP_SUL!K1035)</f>
        <v>*</v>
      </c>
      <c r="O1035" s="142" t="str">
        <f>IF(SP_SUL!L1035="","*",SP_SUL!L1035)</f>
        <v>*</v>
      </c>
      <c r="P1035" s="141" t="str">
        <f>IF(SP_SUL!O1035="","*",SP_SUL!O1035)</f>
        <v>*</v>
      </c>
      <c r="Q1035" s="141" t="str">
        <f>IF(SP_SUL!P1035="","*",SP_SUL!P1035)</f>
        <v>*</v>
      </c>
      <c r="R1035" s="143" t="str">
        <f>IF(SP_SUL!Q1035="","*",CONCATENATE(SP_SUL!Q1035," ",SP_SUL!R1035))</f>
        <v>*</v>
      </c>
      <c r="S1035" s="143" t="str">
        <f>IF(SP_SUL!V1035="","*",SP_SUL!V1035)</f>
        <v>*</v>
      </c>
      <c r="T1035" s="143" t="str">
        <f>IF(SP_SUL!W1035="","*",SP_SUL!W1035)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IF(SP_SUL!Y1036="","*",SP_SUL!Y1036)</f>
        <v>*</v>
      </c>
      <c r="B1036" s="144" t="str">
        <f>IF(SP_SUL!X1036="","*",SP_SUL!X1036)</f>
        <v>*</v>
      </c>
      <c r="C1036" s="144" t="str">
        <f>IF(SP_SUL!Z1036="","*",SP_SUL!Z1036)</f>
        <v>*</v>
      </c>
      <c r="D1036" s="138" t="str">
        <f>IF(SP_SUL!S1036="","*",SP_SUL!S1036)</f>
        <v>*</v>
      </c>
      <c r="E1036" s="138" t="str">
        <f>IF(SP_SUL!T1036="","*",SP_SUL!T1036)</f>
        <v>*</v>
      </c>
      <c r="F1036" s="143" t="str">
        <f>IF(SP_SUL!B1036="","*",SP_SUL!B1036)</f>
        <v>*</v>
      </c>
      <c r="G1036" s="143" t="str">
        <f>IF(SP_SUL!D1036="","*",SP_SUL!D1036)</f>
        <v>*</v>
      </c>
      <c r="H1036" s="143" t="str">
        <f>IF(SP_SUL!F1036="","*",SP_SUL!F1036)</f>
        <v>*</v>
      </c>
      <c r="I1036" s="143" t="str">
        <f>IF(SP_SUL!H1036="","*",SP_SUL!H1036)</f>
        <v>*</v>
      </c>
      <c r="J1036" s="143" t="str">
        <f>IF(SP_SUL!I1036="","*",SP_SUL!I1036)</f>
        <v>*</v>
      </c>
      <c r="K1036" s="138" t="str">
        <f>IF(SP_SUL!M1036="","*",SP_SUL!M1036)</f>
        <v>*</v>
      </c>
      <c r="L1036" s="138" t="str">
        <f>IF(SP_SUL!N1036="","*",SP_SUL!N1036)</f>
        <v>*</v>
      </c>
      <c r="M1036" s="139" t="str">
        <f>IF(SP_SUL!J1036="","*",SP_SUL!J1036)</f>
        <v>*</v>
      </c>
      <c r="N1036" s="142" t="str">
        <f>IF(SP_SUL!K1036="","*",SP_SUL!K1036)</f>
        <v>*</v>
      </c>
      <c r="O1036" s="142" t="str">
        <f>IF(SP_SUL!L1036="","*",SP_SUL!L1036)</f>
        <v>*</v>
      </c>
      <c r="P1036" s="141" t="str">
        <f>IF(SP_SUL!O1036="","*",SP_SUL!O1036)</f>
        <v>*</v>
      </c>
      <c r="Q1036" s="141" t="str">
        <f>IF(SP_SUL!P1036="","*",SP_SUL!P1036)</f>
        <v>*</v>
      </c>
      <c r="R1036" s="143" t="str">
        <f>IF(SP_SUL!Q1036="","*",CONCATENATE(SP_SUL!Q1036," ",SP_SUL!R1036))</f>
        <v>*</v>
      </c>
      <c r="S1036" s="143" t="str">
        <f>IF(SP_SUL!V1036="","*",SP_SUL!V1036)</f>
        <v>*</v>
      </c>
      <c r="T1036" s="143" t="str">
        <f>IF(SP_SUL!W1036="","*",SP_SUL!W1036)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IF(SP_SUL!Y1037="","*",SP_SUL!Y1037)</f>
        <v>*</v>
      </c>
      <c r="B1037" s="144" t="str">
        <f>IF(SP_SUL!X1037="","*",SP_SUL!X1037)</f>
        <v>*</v>
      </c>
      <c r="C1037" s="144" t="str">
        <f>IF(SP_SUL!Z1037="","*",SP_SUL!Z1037)</f>
        <v>*</v>
      </c>
      <c r="D1037" s="138" t="str">
        <f>IF(SP_SUL!S1037="","*",SP_SUL!S1037)</f>
        <v>*</v>
      </c>
      <c r="E1037" s="138" t="str">
        <f>IF(SP_SUL!T1037="","*",SP_SUL!T1037)</f>
        <v>*</v>
      </c>
      <c r="F1037" s="143" t="str">
        <f>IF(SP_SUL!B1037="","*",SP_SUL!B1037)</f>
        <v>*</v>
      </c>
      <c r="G1037" s="143" t="str">
        <f>IF(SP_SUL!D1037="","*",SP_SUL!D1037)</f>
        <v>*</v>
      </c>
      <c r="H1037" s="143" t="str">
        <f>IF(SP_SUL!F1037="","*",SP_SUL!F1037)</f>
        <v>*</v>
      </c>
      <c r="I1037" s="143" t="str">
        <f>IF(SP_SUL!H1037="","*",SP_SUL!H1037)</f>
        <v>*</v>
      </c>
      <c r="J1037" s="143" t="str">
        <f>IF(SP_SUL!I1037="","*",SP_SUL!I1037)</f>
        <v>*</v>
      </c>
      <c r="K1037" s="138" t="str">
        <f>IF(SP_SUL!M1037="","*",SP_SUL!M1037)</f>
        <v>*</v>
      </c>
      <c r="L1037" s="138" t="str">
        <f>IF(SP_SUL!N1037="","*",SP_SUL!N1037)</f>
        <v>*</v>
      </c>
      <c r="M1037" s="139" t="str">
        <f>IF(SP_SUL!J1037="","*",SP_SUL!J1037)</f>
        <v>*</v>
      </c>
      <c r="N1037" s="142" t="str">
        <f>IF(SP_SUL!K1037="","*",SP_SUL!K1037)</f>
        <v>*</v>
      </c>
      <c r="O1037" s="142" t="str">
        <f>IF(SP_SUL!L1037="","*",SP_SUL!L1037)</f>
        <v>*</v>
      </c>
      <c r="P1037" s="141" t="str">
        <f>IF(SP_SUL!O1037="","*",SP_SUL!O1037)</f>
        <v>*</v>
      </c>
      <c r="Q1037" s="141" t="str">
        <f>IF(SP_SUL!P1037="","*",SP_SUL!P1037)</f>
        <v>*</v>
      </c>
      <c r="R1037" s="143" t="str">
        <f>IF(SP_SUL!Q1037="","*",CONCATENATE(SP_SUL!Q1037," ",SP_SUL!R1037))</f>
        <v>*</v>
      </c>
      <c r="S1037" s="143" t="str">
        <f>IF(SP_SUL!V1037="","*",SP_SUL!V1037)</f>
        <v>*</v>
      </c>
      <c r="T1037" s="143" t="str">
        <f>IF(SP_SUL!W1037="","*",SP_SUL!W1037)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IF(SP_SUL!Y1038="","*",SP_SUL!Y1038)</f>
        <v>*</v>
      </c>
      <c r="B1038" s="144" t="str">
        <f>IF(SP_SUL!X1038="","*",SP_SUL!X1038)</f>
        <v>*</v>
      </c>
      <c r="C1038" s="144" t="str">
        <f>IF(SP_SUL!Z1038="","*",SP_SUL!Z1038)</f>
        <v>*</v>
      </c>
      <c r="D1038" s="138" t="str">
        <f>IF(SP_SUL!S1038="","*",SP_SUL!S1038)</f>
        <v>*</v>
      </c>
      <c r="E1038" s="138" t="str">
        <f>IF(SP_SUL!T1038="","*",SP_SUL!T1038)</f>
        <v>*</v>
      </c>
      <c r="F1038" s="143" t="str">
        <f>IF(SP_SUL!B1038="","*",SP_SUL!B1038)</f>
        <v>*</v>
      </c>
      <c r="G1038" s="143" t="str">
        <f>IF(SP_SUL!D1038="","*",SP_SUL!D1038)</f>
        <v>*</v>
      </c>
      <c r="H1038" s="143" t="str">
        <f>IF(SP_SUL!F1038="","*",SP_SUL!F1038)</f>
        <v>*</v>
      </c>
      <c r="I1038" s="143" t="str">
        <f>IF(SP_SUL!H1038="","*",SP_SUL!H1038)</f>
        <v>*</v>
      </c>
      <c r="J1038" s="143" t="str">
        <f>IF(SP_SUL!I1038="","*",SP_SUL!I1038)</f>
        <v>*</v>
      </c>
      <c r="K1038" s="138" t="str">
        <f>IF(SP_SUL!M1038="","*",SP_SUL!M1038)</f>
        <v>*</v>
      </c>
      <c r="L1038" s="138" t="str">
        <f>IF(SP_SUL!N1038="","*",SP_SUL!N1038)</f>
        <v>*</v>
      </c>
      <c r="M1038" s="139" t="str">
        <f>IF(SP_SUL!J1038="","*",SP_SUL!J1038)</f>
        <v>*</v>
      </c>
      <c r="N1038" s="142" t="str">
        <f>IF(SP_SUL!K1038="","*",SP_SUL!K1038)</f>
        <v>*</v>
      </c>
      <c r="O1038" s="142" t="str">
        <f>IF(SP_SUL!L1038="","*",SP_SUL!L1038)</f>
        <v>*</v>
      </c>
      <c r="P1038" s="141" t="str">
        <f>IF(SP_SUL!O1038="","*",SP_SUL!O1038)</f>
        <v>*</v>
      </c>
      <c r="Q1038" s="141" t="str">
        <f>IF(SP_SUL!P1038="","*",SP_SUL!P1038)</f>
        <v>*</v>
      </c>
      <c r="R1038" s="143" t="str">
        <f>IF(SP_SUL!Q1038="","*",CONCATENATE(SP_SUL!Q1038," ",SP_SUL!R1038))</f>
        <v>*</v>
      </c>
      <c r="S1038" s="143" t="str">
        <f>IF(SP_SUL!V1038="","*",SP_SUL!V1038)</f>
        <v>*</v>
      </c>
      <c r="T1038" s="143" t="str">
        <f>IF(SP_SUL!W1038="","*",SP_SUL!W1038)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IF(SP_SUL!Y1039="","*",SP_SUL!Y1039)</f>
        <v>*</v>
      </c>
      <c r="B1039" s="144" t="str">
        <f>IF(SP_SUL!X1039="","*",SP_SUL!X1039)</f>
        <v>*</v>
      </c>
      <c r="C1039" s="144" t="str">
        <f>IF(SP_SUL!Z1039="","*",SP_SUL!Z1039)</f>
        <v>*</v>
      </c>
      <c r="D1039" s="138" t="str">
        <f>IF(SP_SUL!S1039="","*",SP_SUL!S1039)</f>
        <v>*</v>
      </c>
      <c r="E1039" s="138" t="str">
        <f>IF(SP_SUL!T1039="","*",SP_SUL!T1039)</f>
        <v>*</v>
      </c>
      <c r="F1039" s="143" t="str">
        <f>IF(SP_SUL!B1039="","*",SP_SUL!B1039)</f>
        <v>*</v>
      </c>
      <c r="G1039" s="143" t="str">
        <f>IF(SP_SUL!D1039="","*",SP_SUL!D1039)</f>
        <v>*</v>
      </c>
      <c r="H1039" s="143" t="str">
        <f>IF(SP_SUL!F1039="","*",SP_SUL!F1039)</f>
        <v>*</v>
      </c>
      <c r="I1039" s="143" t="str">
        <f>IF(SP_SUL!H1039="","*",SP_SUL!H1039)</f>
        <v>*</v>
      </c>
      <c r="J1039" s="143" t="str">
        <f>IF(SP_SUL!I1039="","*",SP_SUL!I1039)</f>
        <v>*</v>
      </c>
      <c r="K1039" s="138" t="str">
        <f>IF(SP_SUL!M1039="","*",SP_SUL!M1039)</f>
        <v>*</v>
      </c>
      <c r="L1039" s="138" t="str">
        <f>IF(SP_SUL!N1039="","*",SP_SUL!N1039)</f>
        <v>*</v>
      </c>
      <c r="M1039" s="139" t="str">
        <f>IF(SP_SUL!J1039="","*",SP_SUL!J1039)</f>
        <v>*</v>
      </c>
      <c r="N1039" s="142" t="str">
        <f>IF(SP_SUL!K1039="","*",SP_SUL!K1039)</f>
        <v>*</v>
      </c>
      <c r="O1039" s="142" t="str">
        <f>IF(SP_SUL!L1039="","*",SP_SUL!L1039)</f>
        <v>*</v>
      </c>
      <c r="P1039" s="141" t="str">
        <f>IF(SP_SUL!O1039="","*",SP_SUL!O1039)</f>
        <v>*</v>
      </c>
      <c r="Q1039" s="141" t="str">
        <f>IF(SP_SUL!P1039="","*",SP_SUL!P1039)</f>
        <v>*</v>
      </c>
      <c r="R1039" s="143" t="str">
        <f>IF(SP_SUL!Q1039="","*",CONCATENATE(SP_SUL!Q1039," ",SP_SUL!R1039))</f>
        <v>*</v>
      </c>
      <c r="S1039" s="143" t="str">
        <f>IF(SP_SUL!V1039="","*",SP_SUL!V1039)</f>
        <v>*</v>
      </c>
      <c r="T1039" s="143" t="str">
        <f>IF(SP_SUL!W1039="","*",SP_SUL!W1039)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IF(SP_SUL!Y1040="","*",SP_SUL!Y1040)</f>
        <v>*</v>
      </c>
      <c r="B1040" s="144" t="str">
        <f>IF(SP_SUL!X1040="","*",SP_SUL!X1040)</f>
        <v>*</v>
      </c>
      <c r="C1040" s="144" t="str">
        <f>IF(SP_SUL!Z1040="","*",SP_SUL!Z1040)</f>
        <v>*</v>
      </c>
      <c r="D1040" s="138" t="str">
        <f>IF(SP_SUL!S1040="","*",SP_SUL!S1040)</f>
        <v>*</v>
      </c>
      <c r="E1040" s="138" t="str">
        <f>IF(SP_SUL!T1040="","*",SP_SUL!T1040)</f>
        <v>*</v>
      </c>
      <c r="F1040" s="143" t="str">
        <f>IF(SP_SUL!B1040="","*",SP_SUL!B1040)</f>
        <v>*</v>
      </c>
      <c r="G1040" s="143" t="str">
        <f>IF(SP_SUL!D1040="","*",SP_SUL!D1040)</f>
        <v>*</v>
      </c>
      <c r="H1040" s="143" t="str">
        <f>IF(SP_SUL!F1040="","*",SP_SUL!F1040)</f>
        <v>*</v>
      </c>
      <c r="I1040" s="143" t="str">
        <f>IF(SP_SUL!H1040="","*",SP_SUL!H1040)</f>
        <v>*</v>
      </c>
      <c r="J1040" s="143" t="str">
        <f>IF(SP_SUL!I1040="","*",SP_SUL!I1040)</f>
        <v>*</v>
      </c>
      <c r="K1040" s="138" t="str">
        <f>IF(SP_SUL!M1040="","*",SP_SUL!M1040)</f>
        <v>*</v>
      </c>
      <c r="L1040" s="138" t="str">
        <f>IF(SP_SUL!N1040="","*",SP_SUL!N1040)</f>
        <v>*</v>
      </c>
      <c r="M1040" s="139" t="str">
        <f>IF(SP_SUL!J1040="","*",SP_SUL!J1040)</f>
        <v>*</v>
      </c>
      <c r="N1040" s="142" t="str">
        <f>IF(SP_SUL!K1040="","*",SP_SUL!K1040)</f>
        <v>*</v>
      </c>
      <c r="O1040" s="142" t="str">
        <f>IF(SP_SUL!L1040="","*",SP_SUL!L1040)</f>
        <v>*</v>
      </c>
      <c r="P1040" s="141" t="str">
        <f>IF(SP_SUL!O1040="","*",SP_SUL!O1040)</f>
        <v>*</v>
      </c>
      <c r="Q1040" s="141" t="str">
        <f>IF(SP_SUL!P1040="","*",SP_SUL!P1040)</f>
        <v>*</v>
      </c>
      <c r="R1040" s="143" t="str">
        <f>IF(SP_SUL!Q1040="","*",CONCATENATE(SP_SUL!Q1040," ",SP_SUL!R1040))</f>
        <v>*</v>
      </c>
      <c r="S1040" s="143" t="str">
        <f>IF(SP_SUL!V1040="","*",SP_SUL!V1040)</f>
        <v>*</v>
      </c>
      <c r="T1040" s="143" t="str">
        <f>IF(SP_SUL!W1040="","*",SP_SUL!W1040)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IF(SP_SUL!Y1041="","*",SP_SUL!Y1041)</f>
        <v>*</v>
      </c>
      <c r="B1041" s="144" t="str">
        <f>IF(SP_SUL!X1041="","*",SP_SUL!X1041)</f>
        <v>*</v>
      </c>
      <c r="C1041" s="144" t="str">
        <f>IF(SP_SUL!Z1041="","*",SP_SUL!Z1041)</f>
        <v>*</v>
      </c>
      <c r="D1041" s="138" t="str">
        <f>IF(SP_SUL!S1041="","*",SP_SUL!S1041)</f>
        <v>*</v>
      </c>
      <c r="E1041" s="138" t="str">
        <f>IF(SP_SUL!T1041="","*",SP_SUL!T1041)</f>
        <v>*</v>
      </c>
      <c r="F1041" s="143" t="str">
        <f>IF(SP_SUL!B1041="","*",SP_SUL!B1041)</f>
        <v>*</v>
      </c>
      <c r="G1041" s="143" t="str">
        <f>IF(SP_SUL!D1041="","*",SP_SUL!D1041)</f>
        <v>*</v>
      </c>
      <c r="H1041" s="143" t="str">
        <f>IF(SP_SUL!F1041="","*",SP_SUL!F1041)</f>
        <v>*</v>
      </c>
      <c r="I1041" s="143" t="str">
        <f>IF(SP_SUL!H1041="","*",SP_SUL!H1041)</f>
        <v>*</v>
      </c>
      <c r="J1041" s="143" t="str">
        <f>IF(SP_SUL!I1041="","*",SP_SUL!I1041)</f>
        <v>*</v>
      </c>
      <c r="K1041" s="138" t="str">
        <f>IF(SP_SUL!M1041="","*",SP_SUL!M1041)</f>
        <v>*</v>
      </c>
      <c r="L1041" s="138" t="str">
        <f>IF(SP_SUL!N1041="","*",SP_SUL!N1041)</f>
        <v>*</v>
      </c>
      <c r="M1041" s="139" t="str">
        <f>IF(SP_SUL!J1041="","*",SP_SUL!J1041)</f>
        <v>*</v>
      </c>
      <c r="N1041" s="142" t="str">
        <f>IF(SP_SUL!K1041="","*",SP_SUL!K1041)</f>
        <v>*</v>
      </c>
      <c r="O1041" s="142" t="str">
        <f>IF(SP_SUL!L1041="","*",SP_SUL!L1041)</f>
        <v>*</v>
      </c>
      <c r="P1041" s="141" t="str">
        <f>IF(SP_SUL!O1041="","*",SP_SUL!O1041)</f>
        <v>*</v>
      </c>
      <c r="Q1041" s="141" t="str">
        <f>IF(SP_SUL!P1041="","*",SP_SUL!P1041)</f>
        <v>*</v>
      </c>
      <c r="R1041" s="143" t="str">
        <f>IF(SP_SUL!Q1041="","*",CONCATENATE(SP_SUL!Q1041," ",SP_SUL!R1041))</f>
        <v>*</v>
      </c>
      <c r="S1041" s="143" t="str">
        <f>IF(SP_SUL!V1041="","*",SP_SUL!V1041)</f>
        <v>*</v>
      </c>
      <c r="T1041" s="143" t="str">
        <f>IF(SP_SUL!W1041="","*",SP_SUL!W1041)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IF(SP_SUL!Y1042="","*",SP_SUL!Y1042)</f>
        <v>*</v>
      </c>
      <c r="B1042" s="144" t="str">
        <f>IF(SP_SUL!X1042="","*",SP_SUL!X1042)</f>
        <v>*</v>
      </c>
      <c r="C1042" s="144" t="str">
        <f>IF(SP_SUL!Z1042="","*",SP_SUL!Z1042)</f>
        <v>*</v>
      </c>
      <c r="D1042" s="138" t="str">
        <f>IF(SP_SUL!S1042="","*",SP_SUL!S1042)</f>
        <v>*</v>
      </c>
      <c r="E1042" s="138" t="str">
        <f>IF(SP_SUL!T1042="","*",SP_SUL!T1042)</f>
        <v>*</v>
      </c>
      <c r="F1042" s="143" t="str">
        <f>IF(SP_SUL!B1042="","*",SP_SUL!B1042)</f>
        <v>*</v>
      </c>
      <c r="G1042" s="143" t="str">
        <f>IF(SP_SUL!D1042="","*",SP_SUL!D1042)</f>
        <v>*</v>
      </c>
      <c r="H1042" s="143" t="str">
        <f>IF(SP_SUL!F1042="","*",SP_SUL!F1042)</f>
        <v>*</v>
      </c>
      <c r="I1042" s="143" t="str">
        <f>IF(SP_SUL!H1042="","*",SP_SUL!H1042)</f>
        <v>*</v>
      </c>
      <c r="J1042" s="143" t="str">
        <f>IF(SP_SUL!I1042="","*",SP_SUL!I1042)</f>
        <v>*</v>
      </c>
      <c r="K1042" s="138" t="str">
        <f>IF(SP_SUL!M1042="","*",SP_SUL!M1042)</f>
        <v>*</v>
      </c>
      <c r="L1042" s="138" t="str">
        <f>IF(SP_SUL!N1042="","*",SP_SUL!N1042)</f>
        <v>*</v>
      </c>
      <c r="M1042" s="139" t="str">
        <f>IF(SP_SUL!J1042="","*",SP_SUL!J1042)</f>
        <v>*</v>
      </c>
      <c r="N1042" s="142" t="str">
        <f>IF(SP_SUL!K1042="","*",SP_SUL!K1042)</f>
        <v>*</v>
      </c>
      <c r="O1042" s="142" t="str">
        <f>IF(SP_SUL!L1042="","*",SP_SUL!L1042)</f>
        <v>*</v>
      </c>
      <c r="P1042" s="141" t="str">
        <f>IF(SP_SUL!O1042="","*",SP_SUL!O1042)</f>
        <v>*</v>
      </c>
      <c r="Q1042" s="141" t="str">
        <f>IF(SP_SUL!P1042="","*",SP_SUL!P1042)</f>
        <v>*</v>
      </c>
      <c r="R1042" s="143" t="str">
        <f>IF(SP_SUL!Q1042="","*",CONCATENATE(SP_SUL!Q1042," ",SP_SUL!R1042))</f>
        <v>*</v>
      </c>
      <c r="S1042" s="143" t="str">
        <f>IF(SP_SUL!V1042="","*",SP_SUL!V1042)</f>
        <v>*</v>
      </c>
      <c r="T1042" s="143" t="str">
        <f>IF(SP_SUL!W1042="","*",SP_SUL!W1042)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IF(SP_SUL!Y1043="","*",SP_SUL!Y1043)</f>
        <v>*</v>
      </c>
      <c r="B1043" s="144" t="str">
        <f>IF(SP_SUL!X1043="","*",SP_SUL!X1043)</f>
        <v>*</v>
      </c>
      <c r="C1043" s="144" t="str">
        <f>IF(SP_SUL!Z1043="","*",SP_SUL!Z1043)</f>
        <v>*</v>
      </c>
      <c r="D1043" s="138" t="str">
        <f>IF(SP_SUL!S1043="","*",SP_SUL!S1043)</f>
        <v>*</v>
      </c>
      <c r="E1043" s="138" t="str">
        <f>IF(SP_SUL!T1043="","*",SP_SUL!T1043)</f>
        <v>*</v>
      </c>
      <c r="F1043" s="143" t="str">
        <f>IF(SP_SUL!B1043="","*",SP_SUL!B1043)</f>
        <v>*</v>
      </c>
      <c r="G1043" s="143" t="str">
        <f>IF(SP_SUL!D1043="","*",SP_SUL!D1043)</f>
        <v>*</v>
      </c>
      <c r="H1043" s="143" t="str">
        <f>IF(SP_SUL!F1043="","*",SP_SUL!F1043)</f>
        <v>*</v>
      </c>
      <c r="I1043" s="143" t="str">
        <f>IF(SP_SUL!H1043="","*",SP_SUL!H1043)</f>
        <v>*</v>
      </c>
      <c r="J1043" s="143" t="str">
        <f>IF(SP_SUL!I1043="","*",SP_SUL!I1043)</f>
        <v>*</v>
      </c>
      <c r="K1043" s="138" t="str">
        <f>IF(SP_SUL!M1043="","*",SP_SUL!M1043)</f>
        <v>*</v>
      </c>
      <c r="L1043" s="138" t="str">
        <f>IF(SP_SUL!N1043="","*",SP_SUL!N1043)</f>
        <v>*</v>
      </c>
      <c r="M1043" s="139" t="str">
        <f>IF(SP_SUL!J1043="","*",SP_SUL!J1043)</f>
        <v>*</v>
      </c>
      <c r="N1043" s="142" t="str">
        <f>IF(SP_SUL!K1043="","*",SP_SUL!K1043)</f>
        <v>*</v>
      </c>
      <c r="O1043" s="142" t="str">
        <f>IF(SP_SUL!L1043="","*",SP_SUL!L1043)</f>
        <v>*</v>
      </c>
      <c r="P1043" s="141" t="str">
        <f>IF(SP_SUL!O1043="","*",SP_SUL!O1043)</f>
        <v>*</v>
      </c>
      <c r="Q1043" s="141" t="str">
        <f>IF(SP_SUL!P1043="","*",SP_SUL!P1043)</f>
        <v>*</v>
      </c>
      <c r="R1043" s="143" t="str">
        <f>IF(SP_SUL!Q1043="","*",CONCATENATE(SP_SUL!Q1043," ",SP_SUL!R1043))</f>
        <v>*</v>
      </c>
      <c r="S1043" s="143" t="str">
        <f>IF(SP_SUL!V1043="","*",SP_SUL!V1043)</f>
        <v>*</v>
      </c>
      <c r="T1043" s="143" t="str">
        <f>IF(SP_SUL!W1043="","*",SP_SUL!W1043)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IF(SP_SUL!Y1044="","*",SP_SUL!Y1044)</f>
        <v>*</v>
      </c>
      <c r="B1044" s="144" t="str">
        <f>IF(SP_SUL!X1044="","*",SP_SUL!X1044)</f>
        <v>*</v>
      </c>
      <c r="C1044" s="144" t="str">
        <f>IF(SP_SUL!Z1044="","*",SP_SUL!Z1044)</f>
        <v>*</v>
      </c>
      <c r="D1044" s="138" t="str">
        <f>IF(SP_SUL!S1044="","*",SP_SUL!S1044)</f>
        <v>*</v>
      </c>
      <c r="E1044" s="138" t="str">
        <f>IF(SP_SUL!T1044="","*",SP_SUL!T1044)</f>
        <v>*</v>
      </c>
      <c r="F1044" s="143" t="str">
        <f>IF(SP_SUL!B1044="","*",SP_SUL!B1044)</f>
        <v>*</v>
      </c>
      <c r="G1044" s="143" t="str">
        <f>IF(SP_SUL!D1044="","*",SP_SUL!D1044)</f>
        <v>*</v>
      </c>
      <c r="H1044" s="143" t="str">
        <f>IF(SP_SUL!F1044="","*",SP_SUL!F1044)</f>
        <v>*</v>
      </c>
      <c r="I1044" s="143" t="str">
        <f>IF(SP_SUL!H1044="","*",SP_SUL!H1044)</f>
        <v>*</v>
      </c>
      <c r="J1044" s="143" t="str">
        <f>IF(SP_SUL!I1044="","*",SP_SUL!I1044)</f>
        <v>*</v>
      </c>
      <c r="K1044" s="138" t="str">
        <f>IF(SP_SUL!M1044="","*",SP_SUL!M1044)</f>
        <v>*</v>
      </c>
      <c r="L1044" s="138" t="str">
        <f>IF(SP_SUL!N1044="","*",SP_SUL!N1044)</f>
        <v>*</v>
      </c>
      <c r="M1044" s="139" t="str">
        <f>IF(SP_SUL!J1044="","*",SP_SUL!J1044)</f>
        <v>*</v>
      </c>
      <c r="N1044" s="142" t="str">
        <f>IF(SP_SUL!K1044="","*",SP_SUL!K1044)</f>
        <v>*</v>
      </c>
      <c r="O1044" s="142" t="str">
        <f>IF(SP_SUL!L1044="","*",SP_SUL!L1044)</f>
        <v>*</v>
      </c>
      <c r="P1044" s="141" t="str">
        <f>IF(SP_SUL!O1044="","*",SP_SUL!O1044)</f>
        <v>*</v>
      </c>
      <c r="Q1044" s="141" t="str">
        <f>IF(SP_SUL!P1044="","*",SP_SUL!P1044)</f>
        <v>*</v>
      </c>
      <c r="R1044" s="143" t="str">
        <f>IF(SP_SUL!Q1044="","*",CONCATENATE(SP_SUL!Q1044," ",SP_SUL!R1044))</f>
        <v>*</v>
      </c>
      <c r="S1044" s="143" t="str">
        <f>IF(SP_SUL!V1044="","*",SP_SUL!V1044)</f>
        <v>*</v>
      </c>
      <c r="T1044" s="143" t="str">
        <f>IF(SP_SUL!W1044="","*",SP_SUL!W1044)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IF(SP_SUL!Y1045="","*",SP_SUL!Y1045)</f>
        <v>*</v>
      </c>
      <c r="B1045" s="144" t="str">
        <f>IF(SP_SUL!X1045="","*",SP_SUL!X1045)</f>
        <v>*</v>
      </c>
      <c r="C1045" s="144" t="str">
        <f>IF(SP_SUL!Z1045="","*",SP_SUL!Z1045)</f>
        <v>*</v>
      </c>
      <c r="D1045" s="138" t="str">
        <f>IF(SP_SUL!S1045="","*",SP_SUL!S1045)</f>
        <v>*</v>
      </c>
      <c r="E1045" s="138" t="str">
        <f>IF(SP_SUL!T1045="","*",SP_SUL!T1045)</f>
        <v>*</v>
      </c>
      <c r="F1045" s="143" t="str">
        <f>IF(SP_SUL!B1045="","*",SP_SUL!B1045)</f>
        <v>*</v>
      </c>
      <c r="G1045" s="143" t="str">
        <f>IF(SP_SUL!D1045="","*",SP_SUL!D1045)</f>
        <v>*</v>
      </c>
      <c r="H1045" s="143" t="str">
        <f>IF(SP_SUL!F1045="","*",SP_SUL!F1045)</f>
        <v>*</v>
      </c>
      <c r="I1045" s="143" t="str">
        <f>IF(SP_SUL!H1045="","*",SP_SUL!H1045)</f>
        <v>*</v>
      </c>
      <c r="J1045" s="143" t="str">
        <f>IF(SP_SUL!I1045="","*",SP_SUL!I1045)</f>
        <v>*</v>
      </c>
      <c r="K1045" s="138" t="str">
        <f>IF(SP_SUL!M1045="","*",SP_SUL!M1045)</f>
        <v>*</v>
      </c>
      <c r="L1045" s="138" t="str">
        <f>IF(SP_SUL!N1045="","*",SP_SUL!N1045)</f>
        <v>*</v>
      </c>
      <c r="M1045" s="139" t="str">
        <f>IF(SP_SUL!J1045="","*",SP_SUL!J1045)</f>
        <v>*</v>
      </c>
      <c r="N1045" s="142" t="str">
        <f>IF(SP_SUL!K1045="","*",SP_SUL!K1045)</f>
        <v>*</v>
      </c>
      <c r="O1045" s="142" t="str">
        <f>IF(SP_SUL!L1045="","*",SP_SUL!L1045)</f>
        <v>*</v>
      </c>
      <c r="P1045" s="141" t="str">
        <f>IF(SP_SUL!O1045="","*",SP_SUL!O1045)</f>
        <v>*</v>
      </c>
      <c r="Q1045" s="141" t="str">
        <f>IF(SP_SUL!P1045="","*",SP_SUL!P1045)</f>
        <v>*</v>
      </c>
      <c r="R1045" s="143" t="str">
        <f>IF(SP_SUL!Q1045="","*",CONCATENATE(SP_SUL!Q1045," ",SP_SUL!R1045))</f>
        <v>*</v>
      </c>
      <c r="S1045" s="143" t="str">
        <f>IF(SP_SUL!V1045="","*",SP_SUL!V1045)</f>
        <v>*</v>
      </c>
      <c r="T1045" s="143" t="str">
        <f>IF(SP_SUL!W1045="","*",SP_SUL!W1045)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IF(SP_SUL!Y1046="","*",SP_SUL!Y1046)</f>
        <v>*</v>
      </c>
      <c r="B1046" s="144" t="str">
        <f>IF(SP_SUL!X1046="","*",SP_SUL!X1046)</f>
        <v>*</v>
      </c>
      <c r="C1046" s="144" t="str">
        <f>IF(SP_SUL!Z1046="","*",SP_SUL!Z1046)</f>
        <v>*</v>
      </c>
      <c r="D1046" s="138" t="str">
        <f>IF(SP_SUL!S1046="","*",SP_SUL!S1046)</f>
        <v>*</v>
      </c>
      <c r="E1046" s="138" t="str">
        <f>IF(SP_SUL!T1046="","*",SP_SUL!T1046)</f>
        <v>*</v>
      </c>
      <c r="F1046" s="143" t="str">
        <f>IF(SP_SUL!B1046="","*",SP_SUL!B1046)</f>
        <v>*</v>
      </c>
      <c r="G1046" s="143" t="str">
        <f>IF(SP_SUL!D1046="","*",SP_SUL!D1046)</f>
        <v>*</v>
      </c>
      <c r="H1046" s="143" t="str">
        <f>IF(SP_SUL!F1046="","*",SP_SUL!F1046)</f>
        <v>*</v>
      </c>
      <c r="I1046" s="143" t="str">
        <f>IF(SP_SUL!H1046="","*",SP_SUL!H1046)</f>
        <v>*</v>
      </c>
      <c r="J1046" s="143" t="str">
        <f>IF(SP_SUL!I1046="","*",SP_SUL!I1046)</f>
        <v>*</v>
      </c>
      <c r="K1046" s="138" t="str">
        <f>IF(SP_SUL!M1046="","*",SP_SUL!M1046)</f>
        <v>*</v>
      </c>
      <c r="L1046" s="138" t="str">
        <f>IF(SP_SUL!N1046="","*",SP_SUL!N1046)</f>
        <v>*</v>
      </c>
      <c r="M1046" s="139" t="str">
        <f>IF(SP_SUL!J1046="","*",SP_SUL!J1046)</f>
        <v>*</v>
      </c>
      <c r="N1046" s="142" t="str">
        <f>IF(SP_SUL!K1046="","*",SP_SUL!K1046)</f>
        <v>*</v>
      </c>
      <c r="O1046" s="142" t="str">
        <f>IF(SP_SUL!L1046="","*",SP_SUL!L1046)</f>
        <v>*</v>
      </c>
      <c r="P1046" s="141" t="str">
        <f>IF(SP_SUL!O1046="","*",SP_SUL!O1046)</f>
        <v>*</v>
      </c>
      <c r="Q1046" s="141" t="str">
        <f>IF(SP_SUL!P1046="","*",SP_SUL!P1046)</f>
        <v>*</v>
      </c>
      <c r="R1046" s="143" t="str">
        <f>IF(SP_SUL!Q1046="","*",CONCATENATE(SP_SUL!Q1046," ",SP_SUL!R1046))</f>
        <v>*</v>
      </c>
      <c r="S1046" s="143" t="str">
        <f>IF(SP_SUL!V1046="","*",SP_SUL!V1046)</f>
        <v>*</v>
      </c>
      <c r="T1046" s="143" t="str">
        <f>IF(SP_SUL!W1046="","*",SP_SUL!W1046)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IF(SP_SUL!Y1047="","*",SP_SUL!Y1047)</f>
        <v>*</v>
      </c>
      <c r="B1047" s="144" t="str">
        <f>IF(SP_SUL!X1047="","*",SP_SUL!X1047)</f>
        <v>*</v>
      </c>
      <c r="C1047" s="144" t="str">
        <f>IF(SP_SUL!Z1047="","*",SP_SUL!Z1047)</f>
        <v>*</v>
      </c>
      <c r="D1047" s="138" t="str">
        <f>IF(SP_SUL!S1047="","*",SP_SUL!S1047)</f>
        <v>*</v>
      </c>
      <c r="E1047" s="138" t="str">
        <f>IF(SP_SUL!T1047="","*",SP_SUL!T1047)</f>
        <v>*</v>
      </c>
      <c r="F1047" s="143" t="str">
        <f>IF(SP_SUL!B1047="","*",SP_SUL!B1047)</f>
        <v>*</v>
      </c>
      <c r="G1047" s="143" t="str">
        <f>IF(SP_SUL!D1047="","*",SP_SUL!D1047)</f>
        <v>*</v>
      </c>
      <c r="H1047" s="143" t="str">
        <f>IF(SP_SUL!F1047="","*",SP_SUL!F1047)</f>
        <v>*</v>
      </c>
      <c r="I1047" s="143" t="str">
        <f>IF(SP_SUL!H1047="","*",SP_SUL!H1047)</f>
        <v>*</v>
      </c>
      <c r="J1047" s="143" t="str">
        <f>IF(SP_SUL!I1047="","*",SP_SUL!I1047)</f>
        <v>*</v>
      </c>
      <c r="K1047" s="138" t="str">
        <f>IF(SP_SUL!M1047="","*",SP_SUL!M1047)</f>
        <v>*</v>
      </c>
      <c r="L1047" s="138" t="str">
        <f>IF(SP_SUL!N1047="","*",SP_SUL!N1047)</f>
        <v>*</v>
      </c>
      <c r="M1047" s="139" t="str">
        <f>IF(SP_SUL!J1047="","*",SP_SUL!J1047)</f>
        <v>*</v>
      </c>
      <c r="N1047" s="142" t="str">
        <f>IF(SP_SUL!K1047="","*",SP_SUL!K1047)</f>
        <v>*</v>
      </c>
      <c r="O1047" s="142" t="str">
        <f>IF(SP_SUL!L1047="","*",SP_SUL!L1047)</f>
        <v>*</v>
      </c>
      <c r="P1047" s="141" t="str">
        <f>IF(SP_SUL!O1047="","*",SP_SUL!O1047)</f>
        <v>*</v>
      </c>
      <c r="Q1047" s="141" t="str">
        <f>IF(SP_SUL!P1047="","*",SP_SUL!P1047)</f>
        <v>*</v>
      </c>
      <c r="R1047" s="143" t="str">
        <f>IF(SP_SUL!Q1047="","*",CONCATENATE(SP_SUL!Q1047," ",SP_SUL!R1047))</f>
        <v>*</v>
      </c>
      <c r="S1047" s="143" t="str">
        <f>IF(SP_SUL!V1047="","*",SP_SUL!V1047)</f>
        <v>*</v>
      </c>
      <c r="T1047" s="143" t="str">
        <f>IF(SP_SUL!W1047="","*",SP_SUL!W1047)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IF(SP_SUL!Y1048="","*",SP_SUL!Y1048)</f>
        <v>*</v>
      </c>
      <c r="B1048" s="144" t="str">
        <f>IF(SP_SUL!X1048="","*",SP_SUL!X1048)</f>
        <v>*</v>
      </c>
      <c r="C1048" s="144" t="str">
        <f>IF(SP_SUL!Z1048="","*",SP_SUL!Z1048)</f>
        <v>*</v>
      </c>
      <c r="D1048" s="138" t="str">
        <f>IF(SP_SUL!S1048="","*",SP_SUL!S1048)</f>
        <v>*</v>
      </c>
      <c r="E1048" s="138" t="str">
        <f>IF(SP_SUL!T1048="","*",SP_SUL!T1048)</f>
        <v>*</v>
      </c>
      <c r="F1048" s="143" t="str">
        <f>IF(SP_SUL!B1048="","*",SP_SUL!B1048)</f>
        <v>*</v>
      </c>
      <c r="G1048" s="143" t="str">
        <f>IF(SP_SUL!D1048="","*",SP_SUL!D1048)</f>
        <v>*</v>
      </c>
      <c r="H1048" s="143" t="str">
        <f>IF(SP_SUL!F1048="","*",SP_SUL!F1048)</f>
        <v>*</v>
      </c>
      <c r="I1048" s="143" t="str">
        <f>IF(SP_SUL!H1048="","*",SP_SUL!H1048)</f>
        <v>*</v>
      </c>
      <c r="J1048" s="143" t="str">
        <f>IF(SP_SUL!I1048="","*",SP_SUL!I1048)</f>
        <v>*</v>
      </c>
      <c r="K1048" s="138" t="str">
        <f>IF(SP_SUL!M1048="","*",SP_SUL!M1048)</f>
        <v>*</v>
      </c>
      <c r="L1048" s="138" t="str">
        <f>IF(SP_SUL!N1048="","*",SP_SUL!N1048)</f>
        <v>*</v>
      </c>
      <c r="M1048" s="139" t="str">
        <f>IF(SP_SUL!J1048="","*",SP_SUL!J1048)</f>
        <v>*</v>
      </c>
      <c r="N1048" s="142" t="str">
        <f>IF(SP_SUL!K1048="","*",SP_SUL!K1048)</f>
        <v>*</v>
      </c>
      <c r="O1048" s="142" t="str">
        <f>IF(SP_SUL!L1048="","*",SP_SUL!L1048)</f>
        <v>*</v>
      </c>
      <c r="P1048" s="141" t="str">
        <f>IF(SP_SUL!O1048="","*",SP_SUL!O1048)</f>
        <v>*</v>
      </c>
      <c r="Q1048" s="141" t="str">
        <f>IF(SP_SUL!P1048="","*",SP_SUL!P1048)</f>
        <v>*</v>
      </c>
      <c r="R1048" s="143" t="str">
        <f>IF(SP_SUL!Q1048="","*",CONCATENATE(SP_SUL!Q1048," ",SP_SUL!R1048))</f>
        <v>*</v>
      </c>
      <c r="S1048" s="143" t="str">
        <f>IF(SP_SUL!V1048="","*",SP_SUL!V1048)</f>
        <v>*</v>
      </c>
      <c r="T1048" s="143" t="str">
        <f>IF(SP_SUL!W1048="","*",SP_SUL!W1048)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IF(SP_SUL!Y1049="","*",SP_SUL!Y1049)</f>
        <v>*</v>
      </c>
      <c r="B1049" s="144" t="str">
        <f>IF(SP_SUL!X1049="","*",SP_SUL!X1049)</f>
        <v>*</v>
      </c>
      <c r="C1049" s="144" t="str">
        <f>IF(SP_SUL!Z1049="","*",SP_SUL!Z1049)</f>
        <v>*</v>
      </c>
      <c r="D1049" s="138" t="str">
        <f>IF(SP_SUL!S1049="","*",SP_SUL!S1049)</f>
        <v>*</v>
      </c>
      <c r="E1049" s="138" t="str">
        <f>IF(SP_SUL!T1049="","*",SP_SUL!T1049)</f>
        <v>*</v>
      </c>
      <c r="F1049" s="143" t="str">
        <f>IF(SP_SUL!B1049="","*",SP_SUL!B1049)</f>
        <v>*</v>
      </c>
      <c r="G1049" s="143" t="str">
        <f>IF(SP_SUL!D1049="","*",SP_SUL!D1049)</f>
        <v>*</v>
      </c>
      <c r="H1049" s="143" t="str">
        <f>IF(SP_SUL!F1049="","*",SP_SUL!F1049)</f>
        <v>*</v>
      </c>
      <c r="I1049" s="143" t="str">
        <f>IF(SP_SUL!H1049="","*",SP_SUL!H1049)</f>
        <v>*</v>
      </c>
      <c r="J1049" s="143" t="str">
        <f>IF(SP_SUL!I1049="","*",SP_SUL!I1049)</f>
        <v>*</v>
      </c>
      <c r="K1049" s="138" t="str">
        <f>IF(SP_SUL!M1049="","*",SP_SUL!M1049)</f>
        <v>*</v>
      </c>
      <c r="L1049" s="138" t="str">
        <f>IF(SP_SUL!N1049="","*",SP_SUL!N1049)</f>
        <v>*</v>
      </c>
      <c r="M1049" s="139" t="str">
        <f>IF(SP_SUL!J1049="","*",SP_SUL!J1049)</f>
        <v>*</v>
      </c>
      <c r="N1049" s="142" t="str">
        <f>IF(SP_SUL!K1049="","*",SP_SUL!K1049)</f>
        <v>*</v>
      </c>
      <c r="O1049" s="142" t="str">
        <f>IF(SP_SUL!L1049="","*",SP_SUL!L1049)</f>
        <v>*</v>
      </c>
      <c r="P1049" s="141" t="str">
        <f>IF(SP_SUL!O1049="","*",SP_SUL!O1049)</f>
        <v>*</v>
      </c>
      <c r="Q1049" s="141" t="str">
        <f>IF(SP_SUL!P1049="","*",SP_SUL!P1049)</f>
        <v>*</v>
      </c>
      <c r="R1049" s="143" t="str">
        <f>IF(SP_SUL!Q1049="","*",CONCATENATE(SP_SUL!Q1049," ",SP_SUL!R1049))</f>
        <v>*</v>
      </c>
      <c r="S1049" s="143" t="str">
        <f>IF(SP_SUL!V1049="","*",SP_SUL!V1049)</f>
        <v>*</v>
      </c>
      <c r="T1049" s="143" t="str">
        <f>IF(SP_SUL!W1049="","*",SP_SUL!W1049)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IF(SP_SUL!Y1050="","*",SP_SUL!Y1050)</f>
        <v>*</v>
      </c>
      <c r="B1050" s="144" t="str">
        <f>IF(SP_SUL!X1050="","*",SP_SUL!X1050)</f>
        <v>*</v>
      </c>
      <c r="C1050" s="144" t="str">
        <f>IF(SP_SUL!Z1050="","*",SP_SUL!Z1050)</f>
        <v>*</v>
      </c>
      <c r="D1050" s="138" t="str">
        <f>IF(SP_SUL!S1050="","*",SP_SUL!S1050)</f>
        <v>*</v>
      </c>
      <c r="E1050" s="138" t="str">
        <f>IF(SP_SUL!T1050="","*",SP_SUL!T1050)</f>
        <v>*</v>
      </c>
      <c r="F1050" s="143" t="str">
        <f>IF(SP_SUL!B1050="","*",SP_SUL!B1050)</f>
        <v>*</v>
      </c>
      <c r="G1050" s="143" t="str">
        <f>IF(SP_SUL!D1050="","*",SP_SUL!D1050)</f>
        <v>*</v>
      </c>
      <c r="H1050" s="143" t="str">
        <f>IF(SP_SUL!F1050="","*",SP_SUL!F1050)</f>
        <v>*</v>
      </c>
      <c r="I1050" s="143" t="str">
        <f>IF(SP_SUL!H1050="","*",SP_SUL!H1050)</f>
        <v>*</v>
      </c>
      <c r="J1050" s="143" t="str">
        <f>IF(SP_SUL!I1050="","*",SP_SUL!I1050)</f>
        <v>*</v>
      </c>
      <c r="K1050" s="138" t="str">
        <f>IF(SP_SUL!M1050="","*",SP_SUL!M1050)</f>
        <v>*</v>
      </c>
      <c r="L1050" s="138" t="str">
        <f>IF(SP_SUL!N1050="","*",SP_SUL!N1050)</f>
        <v>*</v>
      </c>
      <c r="M1050" s="139" t="str">
        <f>IF(SP_SUL!J1050="","*",SP_SUL!J1050)</f>
        <v>*</v>
      </c>
      <c r="N1050" s="142" t="str">
        <f>IF(SP_SUL!K1050="","*",SP_SUL!K1050)</f>
        <v>*</v>
      </c>
      <c r="O1050" s="142" t="str">
        <f>IF(SP_SUL!L1050="","*",SP_SUL!L1050)</f>
        <v>*</v>
      </c>
      <c r="P1050" s="141" t="str">
        <f>IF(SP_SUL!O1050="","*",SP_SUL!O1050)</f>
        <v>*</v>
      </c>
      <c r="Q1050" s="141" t="str">
        <f>IF(SP_SUL!P1050="","*",SP_SUL!P1050)</f>
        <v>*</v>
      </c>
      <c r="R1050" s="143" t="str">
        <f>IF(SP_SUL!Q1050="","*",CONCATENATE(SP_SUL!Q1050," ",SP_SUL!R1050))</f>
        <v>*</v>
      </c>
      <c r="S1050" s="143" t="str">
        <f>IF(SP_SUL!V1050="","*",SP_SUL!V1050)</f>
        <v>*</v>
      </c>
      <c r="T1050" s="143" t="str">
        <f>IF(SP_SUL!W1050="","*",SP_SUL!W1050)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051" workbookViewId="0">
      <selection activeCell="G1055" sqref="G105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2168</v>
      </c>
      <c r="C2" s="120" t="s">
        <v>980</v>
      </c>
      <c r="D2" s="75" t="s">
        <v>982</v>
      </c>
      <c r="E2" s="75" t="s">
        <v>2169</v>
      </c>
      <c r="F2" s="98" t="s">
        <v>2170</v>
      </c>
      <c r="G2" s="75" t="s">
        <v>2171</v>
      </c>
      <c r="H2" s="75" t="s">
        <v>2172</v>
      </c>
      <c r="I2" s="75" t="s">
        <v>2173</v>
      </c>
      <c r="J2" s="75" t="s">
        <v>2174</v>
      </c>
      <c r="K2" s="77" t="s">
        <v>2175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e">
        <f>IF(SP_SUL!#REF!="","*",SP_SUL!#REF!)</f>
        <v>#REF!</v>
      </c>
      <c r="C737" s="94" t="e">
        <f>IF(SP_SUL!#REF!="","*",SP_SUL!#REF!)</f>
        <v>#REF!</v>
      </c>
      <c r="D737" s="93" t="e">
        <f>IF(SP_SUL!#REF!="","*",SP_SUL!#REF!)</f>
        <v>#REF!</v>
      </c>
      <c r="E737" s="93" t="e">
        <f>IF(SP_SUL!#REF!="","*",SP_SUL!#REF!)</f>
        <v>#REF!</v>
      </c>
      <c r="F737" s="99" t="e">
        <f>IF(SP_SUL!#REF!="","*",SP_SUL!#REF!)</f>
        <v>#REF!</v>
      </c>
      <c r="G737" s="94" t="e">
        <f>IF(SP_SUL!#REF!="","*",SP_SUL!#REF!)</f>
        <v>#REF!</v>
      </c>
      <c r="H737" s="94" t="e">
        <f>IF(SP_SUL!#REF!="","*",SP_SUL!#REF!)</f>
        <v>#REF!</v>
      </c>
      <c r="I737" s="94" t="e">
        <f>IF(SP_SUL!#REF!="","*",SP_SUL!#REF!)</f>
        <v>#REF!</v>
      </c>
      <c r="J737" s="95" t="e">
        <f>IF(SP_SUL!#REF!="","*",SP_SUL!#REF!)</f>
        <v>#REF!</v>
      </c>
      <c r="K737" s="96" t="e">
        <f>IF(SP_SUL!#REF!="","*",SP_SUL!#REF!)</f>
        <v>#REF!</v>
      </c>
    </row>
    <row r="738" spans="2:11" hidden="1">
      <c r="B738" s="93" t="e">
        <f>IF(SP_SUL!#REF!="","*",SP_SUL!#REF!)</f>
        <v>#REF!</v>
      </c>
      <c r="C738" s="94" t="e">
        <f>IF(SP_SUL!#REF!="","*",SP_SUL!#REF!)</f>
        <v>#REF!</v>
      </c>
      <c r="D738" s="93" t="e">
        <f>IF(SP_SUL!#REF!="","*",SP_SUL!#REF!)</f>
        <v>#REF!</v>
      </c>
      <c r="E738" s="93" t="e">
        <f>IF(SP_SUL!#REF!="","*",SP_SUL!#REF!)</f>
        <v>#REF!</v>
      </c>
      <c r="F738" s="99" t="e">
        <f>IF(SP_SUL!#REF!="","*",SP_SUL!#REF!)</f>
        <v>#REF!</v>
      </c>
      <c r="G738" s="94" t="e">
        <f>IF(SP_SUL!#REF!="","*",SP_SUL!#REF!)</f>
        <v>#REF!</v>
      </c>
      <c r="H738" s="94" t="e">
        <f>IF(SP_SUL!#REF!="","*",SP_SUL!#REF!)</f>
        <v>#REF!</v>
      </c>
      <c r="I738" s="94" t="e">
        <f>IF(SP_SUL!#REF!="","*",SP_SUL!#REF!)</f>
        <v>#REF!</v>
      </c>
      <c r="J738" s="95" t="e">
        <f>IF(SP_SUL!#REF!="","*",SP_SUL!#REF!)</f>
        <v>#REF!</v>
      </c>
      <c r="K738" s="96" t="e">
        <f>IF(SP_SUL!#REF!="","*",SP_SUL!#REF!)</f>
        <v>#REF!</v>
      </c>
    </row>
    <row r="739" spans="2:11" hidden="1">
      <c r="B739" s="93" t="str">
        <f>IF(SP_SUL!Y742="","*",SP_SUL!Y742)</f>
        <v>OPORTUNIDADE</v>
      </c>
      <c r="C739" s="94">
        <f>IF(SP_SUL!B742="","*",SP_SUL!B742)</f>
        <v>46081</v>
      </c>
      <c r="D739" s="93" t="str">
        <f>IF(SP_SUL!D742="","*",SP_SUL!D742)</f>
        <v>ROBSON (TP-729)</v>
      </c>
      <c r="E739" s="93" t="str">
        <f>IF(SP_SUL!H742="","*",SP_SUL!H742)</f>
        <v>-</v>
      </c>
      <c r="F739" s="99" t="str">
        <f>IF(SP_SUL!M742="","*",SP_SUL!M742)</f>
        <v>ZDS-ZQB</v>
      </c>
      <c r="G739" s="94" t="str">
        <f>IF(SP_SUL!I742="","*",SP_SUL!I742)</f>
        <v>-</v>
      </c>
      <c r="H739" s="94" t="str">
        <f>IF(SP_SUL!AB742="","*",SP_SUL!AB742)</f>
        <v>*</v>
      </c>
      <c r="I739" s="94" t="str">
        <f>IF(SP_SUL!AC742="","*",SP_SUL!AC742)</f>
        <v>*</v>
      </c>
      <c r="J739" s="95" t="str">
        <f>IF(SP_SUL!AA742="","*",SP_SUL!AA742)</f>
        <v>-</v>
      </c>
      <c r="K739" s="96" t="str">
        <f>IF(SP_SUL!AD742="","*",SP_SUL!AD742)</f>
        <v>*</v>
      </c>
    </row>
    <row r="740" spans="2:11" hidden="1">
      <c r="B740" s="93" t="str">
        <f>IF(SP_SUL!Y743="","*",SP_SUL!Y743)</f>
        <v>OPORTUNIDADE</v>
      </c>
      <c r="C740" s="94">
        <f>IF(SP_SUL!B743="","*",SP_SUL!B743)</f>
        <v>46081</v>
      </c>
      <c r="D740" s="93" t="str">
        <f>IF(SP_SUL!D743="","*",SP_SUL!D743)</f>
        <v>V93</v>
      </c>
      <c r="E740" s="93" t="str">
        <f>IF(SP_SUL!H743="","*",SP_SUL!H743)</f>
        <v>ZYU1</v>
      </c>
      <c r="F740" s="99" t="str">
        <f>IF(SP_SUL!M743="","*",SP_SUL!M743)</f>
        <v>ZYU-ZST</v>
      </c>
      <c r="G740" s="94" t="str">
        <f>IF(SP_SUL!I743="","*",SP_SUL!I743)</f>
        <v>ZYU1</v>
      </c>
      <c r="H740" s="94" t="str">
        <f>IF(SP_SUL!AB743="","*",SP_SUL!AB743)</f>
        <v>FIXO</v>
      </c>
      <c r="I740" s="94" t="str">
        <f>IF(SP_SUL!AC743="","*",SP_SUL!AC743)</f>
        <v>ACIONAMENTO</v>
      </c>
      <c r="J740" s="95" t="str">
        <f>IF(SP_SUL!AA743="","*",SP_SUL!AA743)</f>
        <v>1 (Palazzi)</v>
      </c>
      <c r="K740" s="96">
        <f>IF(SP_SUL!AD743="","*",SP_SUL!AD743)</f>
        <v>0.33333333333333331</v>
      </c>
    </row>
    <row r="741" spans="2:11" hidden="1">
      <c r="B741" s="93" t="str">
        <f>IF(SP_SUL!Y744="","*",SP_SUL!Y744)</f>
        <v>OPORTUNIDADE</v>
      </c>
      <c r="C741" s="94">
        <f>IF(SP_SUL!B744="","*",SP_SUL!B744)</f>
        <v>46081</v>
      </c>
      <c r="D741" s="93" t="str">
        <f>IF(SP_SUL!D744="","*",SP_SUL!D744)</f>
        <v>JOSÉ  (TF-521)</v>
      </c>
      <c r="E741" s="93" t="str">
        <f>IF(SP_SUL!H744="","*",SP_SUL!H744)</f>
        <v>-</v>
      </c>
      <c r="F741" s="99" t="str">
        <f>IF(SP_SUL!M744="","*",SP_SUL!M744)</f>
        <v>ZDY-ZFY</v>
      </c>
      <c r="G741" s="94" t="str">
        <f>IF(SP_SUL!I744="","*",SP_SUL!I744)</f>
        <v>-</v>
      </c>
      <c r="H741" s="94" t="str">
        <f>IF(SP_SUL!AB744="","*",SP_SUL!AB744)</f>
        <v>*</v>
      </c>
      <c r="I741" s="94" t="str">
        <f>IF(SP_SUL!AC744="","*",SP_SUL!AC744)</f>
        <v>*</v>
      </c>
      <c r="J741" s="95" t="str">
        <f>IF(SP_SUL!AA744="","*",SP_SUL!AA744)</f>
        <v>-</v>
      </c>
      <c r="K741" s="96" t="str">
        <f>IF(SP_SUL!AD744="","*",SP_SUL!AD744)</f>
        <v>-</v>
      </c>
    </row>
    <row r="742" spans="2:11" hidden="1">
      <c r="B742" s="93" t="str">
        <f>IF(SP_SUL!Y745="","*",SP_SUL!Y745)</f>
        <v>OPORTUNIDADE</v>
      </c>
      <c r="C742" s="94">
        <f>IF(SP_SUL!B745="","*",SP_SUL!B745)</f>
        <v>46081</v>
      </c>
      <c r="D742" s="93" t="str">
        <f>IF(SP_SUL!D745="","*",SP_SUL!D745)</f>
        <v>ROBSON (TP-729)</v>
      </c>
      <c r="E742" s="93" t="str">
        <f>IF(SP_SUL!H745="","*",SP_SUL!H745)</f>
        <v>-</v>
      </c>
      <c r="F742" s="99" t="str">
        <f>IF(SP_SUL!M745="","*",SP_SUL!M745)</f>
        <v>ZDY-ZFY</v>
      </c>
      <c r="G742" s="94" t="str">
        <f>IF(SP_SUL!I745="","*",SP_SUL!I745)</f>
        <v>-</v>
      </c>
      <c r="H742" s="94" t="str">
        <f>IF(SP_SUL!AB745="","*",SP_SUL!AB745)</f>
        <v>*</v>
      </c>
      <c r="I742" s="94" t="str">
        <f>IF(SP_SUL!AC745="","*",SP_SUL!AC745)</f>
        <v>*</v>
      </c>
      <c r="J742" s="95" t="str">
        <f>IF(SP_SUL!AA745="","*",SP_SUL!AA745)</f>
        <v>-</v>
      </c>
      <c r="K742" s="96" t="str">
        <f>IF(SP_SUL!AD745="","*",SP_SUL!AD745)</f>
        <v>*</v>
      </c>
    </row>
    <row r="743" spans="2:11" hidden="1">
      <c r="B743" s="93" t="str">
        <f>IF(SP_SUL!Y746="","*",SP_SUL!Y746)</f>
        <v>OPORTUNIDADE</v>
      </c>
      <c r="C743" s="94">
        <f>IF(SP_SUL!B746="","*",SP_SUL!B746)</f>
        <v>46081</v>
      </c>
      <c r="D743" s="93" t="str">
        <f>IF(SP_SUL!D746="","*",SP_SUL!D746)</f>
        <v xml:space="preserve">TURMA FIXA VIA </v>
      </c>
      <c r="E743" s="93" t="str">
        <f>IF(SP_SUL!H746="","*",SP_SUL!H746)</f>
        <v>-</v>
      </c>
      <c r="F743" s="99" t="str">
        <f>IF(SP_SUL!M746="","*",SP_SUL!M746)</f>
        <v>ZGA-ZCX</v>
      </c>
      <c r="G743" s="94" t="str">
        <f>IF(SP_SUL!I746="","*",SP_SUL!I746)</f>
        <v>-</v>
      </c>
      <c r="H743" s="94" t="str">
        <f>IF(SP_SUL!AB746="","*",SP_SUL!AB746)</f>
        <v>*</v>
      </c>
      <c r="I743" s="94" t="str">
        <f>IF(SP_SUL!AC746="","*",SP_SUL!AC746)</f>
        <v>*</v>
      </c>
      <c r="J743" s="95" t="str">
        <f>IF(SP_SUL!AA746="","*",SP_SUL!AA746)</f>
        <v>-</v>
      </c>
      <c r="K743" s="96" t="str">
        <f>IF(SP_SUL!AD746="","*",SP_SUL!AD746)</f>
        <v>*</v>
      </c>
    </row>
    <row r="744" spans="2:11" hidden="1">
      <c r="B744" s="93" t="str">
        <f>IF(SP_SUL!Y747="","*",SP_SUL!Y747)</f>
        <v>OPORTUNIDADE</v>
      </c>
      <c r="C744" s="94">
        <f>IF(SP_SUL!B747="","*",SP_SUL!B747)</f>
        <v>46081</v>
      </c>
      <c r="D744" s="93" t="str">
        <f>IF(SP_SUL!D747="","*",SP_SUL!D747)</f>
        <v>E17</v>
      </c>
      <c r="E744" s="93" t="str">
        <f>IF(SP_SUL!H747="","*",SP_SUL!H747)</f>
        <v>102ZKW2</v>
      </c>
      <c r="F744" s="99" t="str">
        <f>IF(SP_SUL!M747="","*",SP_SUL!M747)</f>
        <v>ZKW-ZLU</v>
      </c>
      <c r="G744" s="94" t="str">
        <f>IF(SP_SUL!I747="","*",SP_SUL!I747)</f>
        <v>102ZKW2</v>
      </c>
      <c r="H744" s="94" t="str">
        <f>IF(SP_SUL!AB747="","*",SP_SUL!AB747)</f>
        <v>FIXO</v>
      </c>
      <c r="I744" s="94" t="str">
        <f>IF(SP_SUL!AC747="","*",SP_SUL!AC747)</f>
        <v>*</v>
      </c>
      <c r="J744" s="95">
        <f>IF(SP_SUL!AA747="","*",SP_SUL!AA747)</f>
        <v>1</v>
      </c>
      <c r="K744" s="96">
        <f>IF(SP_SUL!AD747="","*",SP_SUL!AD747)</f>
        <v>0.29166666666666669</v>
      </c>
    </row>
    <row r="745" spans="2:11" hidden="1">
      <c r="B745" s="93" t="str">
        <f>IF(SP_SUL!Y748="","*",SP_SUL!Y748)</f>
        <v>OPORTUNIDADE</v>
      </c>
      <c r="C745" s="94">
        <f>IF(SP_SUL!B748="","*",SP_SUL!B748)</f>
        <v>46081</v>
      </c>
      <c r="D745" s="93" t="str">
        <f>IF(SP_SUL!D748="","*",SP_SUL!D748)</f>
        <v>CLEBISON (TP-728)</v>
      </c>
      <c r="E745" s="93" t="str">
        <f>IF(SP_SUL!H748="","*",SP_SUL!H748)</f>
        <v>-</v>
      </c>
      <c r="F745" s="99" t="str">
        <f>IF(SP_SUL!M748="","*",SP_SUL!M748)</f>
        <v>ZWI-ZEM</v>
      </c>
      <c r="G745" s="94" t="str">
        <f>IF(SP_SUL!I748="","*",SP_SUL!I748)</f>
        <v>-</v>
      </c>
      <c r="H745" s="94" t="str">
        <f>IF(SP_SUL!AB748="","*",SP_SUL!AB748)</f>
        <v>*</v>
      </c>
      <c r="I745" s="94" t="str">
        <f>IF(SP_SUL!AC748="","*",SP_SUL!AC748)</f>
        <v>*</v>
      </c>
      <c r="J745" s="95" t="str">
        <f>IF(SP_SUL!AA748="","*",SP_SUL!AA748)</f>
        <v>*</v>
      </c>
      <c r="K745" s="96" t="str">
        <f>IF(SP_SUL!AD748="","*",SP_SUL!AD748)</f>
        <v>*</v>
      </c>
    </row>
    <row r="746" spans="2:11" hidden="1">
      <c r="B746" s="93" t="str">
        <f>IF(SP_SUL!Y749="","*",SP_SUL!Y749)</f>
        <v>OPORTUNIDADE</v>
      </c>
      <c r="C746" s="94">
        <f>IF(SP_SUL!B749="","*",SP_SUL!B749)</f>
        <v>46081</v>
      </c>
      <c r="D746" s="93" t="str">
        <f>IF(SP_SUL!D749="","*",SP_SUL!D749)</f>
        <v>ISMAEL(TP-726)</v>
      </c>
      <c r="E746" s="93" t="str">
        <f>IF(SP_SUL!H749="","*",SP_SUL!H749)</f>
        <v>-</v>
      </c>
      <c r="F746" s="99" t="str">
        <f>IF(SP_SUL!M749="","*",SP_SUL!M749)</f>
        <v>ZWI-ZEM</v>
      </c>
      <c r="G746" s="94" t="str">
        <f>IF(SP_SUL!I749="","*",SP_SUL!I749)</f>
        <v>*</v>
      </c>
      <c r="H746" s="94" t="str">
        <f>IF(SP_SUL!AB749="","*",SP_SUL!AB749)</f>
        <v>*</v>
      </c>
      <c r="I746" s="94" t="str">
        <f>IF(SP_SUL!AC749="","*",SP_SUL!AC749)</f>
        <v>*</v>
      </c>
      <c r="J746" s="95" t="str">
        <f>IF(SP_SUL!AA749="","*",SP_SUL!AA749)</f>
        <v>-</v>
      </c>
      <c r="K746" s="96" t="str">
        <f>IF(SP_SUL!AD749="","*",SP_SUL!AD749)</f>
        <v>*</v>
      </c>
    </row>
    <row r="747" spans="2:11" hidden="1">
      <c r="B747" s="93" t="str">
        <f>IF(SP_SUL!Y750="","*",SP_SUL!Y750)</f>
        <v>OPORTUNIDADE</v>
      </c>
      <c r="C747" s="94">
        <f>IF(SP_SUL!B750="","*",SP_SUL!B750)</f>
        <v>46081</v>
      </c>
      <c r="D747" s="93" t="str">
        <f>IF(SP_SUL!D750="","*",SP_SUL!D750)</f>
        <v>W60</v>
      </c>
      <c r="E747" s="93" t="str">
        <f>IF(SP_SUL!H750="","*",SP_SUL!H750)</f>
        <v>ZEM130-2</v>
      </c>
      <c r="F747" s="99" t="str">
        <f>IF(SP_SUL!M750="","*",SP_SUL!M750)</f>
        <v>ZWI-ZEM</v>
      </c>
      <c r="G747" s="94" t="str">
        <f>IF(SP_SUL!I750="","*",SP_SUL!I750)</f>
        <v>ZEM130-2</v>
      </c>
      <c r="H747" s="94" t="str">
        <f>IF(SP_SUL!AB750="","*",SP_SUL!AB750)</f>
        <v>FIXO</v>
      </c>
      <c r="I747" s="94" t="str">
        <f>IF(SP_SUL!AC750="","*",SP_SUL!AC750)</f>
        <v>ACIONAMENTO</v>
      </c>
      <c r="J747" s="95">
        <f>IF(SP_SUL!AA750="","*",SP_SUL!AA750)</f>
        <v>1</v>
      </c>
      <c r="K747" s="96">
        <f>IF(SP_SUL!AD750="","*",SP_SUL!AD750)</f>
        <v>0.29166666666666669</v>
      </c>
    </row>
    <row r="748" spans="2:11" hidden="1">
      <c r="B748" s="93" t="str">
        <f>IF(SP_SUL!Y751="","*",SP_SUL!Y751)</f>
        <v>OPORTUNIDADE</v>
      </c>
      <c r="C748" s="94">
        <f>IF(SP_SUL!B751="","*",SP_SUL!B751)</f>
        <v>46081</v>
      </c>
      <c r="D748" s="93" t="str">
        <f>IF(SP_SUL!D751="","*",SP_SUL!D751)</f>
        <v>V89</v>
      </c>
      <c r="E748" s="93" t="str">
        <f>IF(SP_SUL!H751="","*",SP_SUL!H751)</f>
        <v>102ZKW2</v>
      </c>
      <c r="F748" s="99" t="str">
        <f>IF(SP_SUL!M751="","*",SP_SUL!M751)</f>
        <v>ZEM</v>
      </c>
      <c r="G748" s="94" t="str">
        <f>IF(SP_SUL!I751="","*",SP_SUL!I751)</f>
        <v>ZEM1302</v>
      </c>
      <c r="H748" s="94" t="str">
        <f>IF(SP_SUL!AB751="","*",SP_SUL!AB751)</f>
        <v>FIXO</v>
      </c>
      <c r="I748" s="94" t="str">
        <f>IF(SP_SUL!AC751="","*",SP_SUL!AC751)</f>
        <v>ACIONAMENTO</v>
      </c>
      <c r="J748" s="95">
        <f>IF(SP_SUL!AA751="","*",SP_SUL!AA751)</f>
        <v>1</v>
      </c>
      <c r="K748" s="96">
        <f>IF(SP_SUL!AD751="","*",SP_SUL!AD751)</f>
        <v>0.35416666666666669</v>
      </c>
    </row>
    <row r="749" spans="2:11" hidden="1">
      <c r="B749" s="93" t="e">
        <f>IF(SP_SUL!#REF!="","*",SP_SUL!#REF!)</f>
        <v>#REF!</v>
      </c>
      <c r="C749" s="94" t="e">
        <f>IF(SP_SUL!#REF!="","*",SP_SUL!#REF!)</f>
        <v>#REF!</v>
      </c>
      <c r="D749" s="93" t="e">
        <f>IF(SP_SUL!#REF!="","*",SP_SUL!#REF!)</f>
        <v>#REF!</v>
      </c>
      <c r="E749" s="93" t="e">
        <f>IF(SP_SUL!#REF!="","*",SP_SUL!#REF!)</f>
        <v>#REF!</v>
      </c>
      <c r="F749" s="99" t="e">
        <f>IF(SP_SUL!#REF!="","*",SP_SUL!#REF!)</f>
        <v>#REF!</v>
      </c>
      <c r="G749" s="94" t="e">
        <f>IF(SP_SUL!#REF!="","*",SP_SUL!#REF!)</f>
        <v>#REF!</v>
      </c>
      <c r="H749" s="94" t="e">
        <f>IF(SP_SUL!#REF!="","*",SP_SUL!#REF!)</f>
        <v>#REF!</v>
      </c>
      <c r="I749" s="94" t="e">
        <f>IF(SP_SUL!#REF!="","*",SP_SUL!#REF!)</f>
        <v>#REF!</v>
      </c>
      <c r="J749" s="95" t="e">
        <f>IF(SP_SUL!#REF!="","*",SP_SUL!#REF!)</f>
        <v>#REF!</v>
      </c>
      <c r="K749" s="96" t="e">
        <f>IF(SP_SUL!#REF!="","*",SP_SUL!#REF!)</f>
        <v>#REF!</v>
      </c>
    </row>
    <row r="750" spans="2:11" hidden="1">
      <c r="B750" s="93" t="str">
        <f>IF(SP_SUL!Y752="","*",SP_SUL!Y752)</f>
        <v>*</v>
      </c>
      <c r="C750" s="94">
        <f>IF(SP_SUL!B752="","*",SP_SUL!B752)</f>
        <v>46081</v>
      </c>
      <c r="D750" s="93" t="str">
        <f>IF(SP_SUL!D752="","*",SP_SUL!D752)</f>
        <v>MOD ZRB</v>
      </c>
      <c r="E750" s="93" t="str">
        <f>IF(SP_SUL!H752="","*",SP_SUL!H752)</f>
        <v>-</v>
      </c>
      <c r="F750" s="99" t="str">
        <f>IF(SP_SUL!M752="","*",SP_SUL!M752)</f>
        <v>ZEJ-ZRB</v>
      </c>
      <c r="G750" s="94" t="str">
        <f>IF(SP_SUL!I752="","*",SP_SUL!I752)</f>
        <v>-</v>
      </c>
      <c r="H750" s="94" t="str">
        <f>IF(SP_SUL!AB752="","*",SP_SUL!AB752)</f>
        <v>*</v>
      </c>
      <c r="I750" s="94" t="str">
        <f>IF(SP_SUL!AC752="","*",SP_SUL!AC752)</f>
        <v>*</v>
      </c>
      <c r="J750" s="95" t="str">
        <f>IF(SP_SUL!AA752="","*",SP_SUL!AA752)</f>
        <v>-</v>
      </c>
      <c r="K750" s="96" t="str">
        <f>IF(SP_SUL!AD752="","*",SP_SUL!AD752)</f>
        <v>*</v>
      </c>
    </row>
    <row r="751" spans="2:11" hidden="1">
      <c r="B751" s="93" t="str">
        <f>IF(SP_SUL!Y753="","*",SP_SUL!Y753)</f>
        <v>*</v>
      </c>
      <c r="C751" s="94">
        <f>IF(SP_SUL!B753="","*",SP_SUL!B753)</f>
        <v>46081</v>
      </c>
      <c r="D751" s="93" t="str">
        <f>IF(SP_SUL!D753="","*",SP_SUL!D753)</f>
        <v>W96</v>
      </c>
      <c r="E751" s="93" t="str">
        <f>IF(SP_SUL!H753="","*",SP_SUL!H753)</f>
        <v>ZEM1</v>
      </c>
      <c r="F751" s="99" t="str">
        <f>IF(SP_SUL!M753="","*",SP_SUL!M753)</f>
        <v>ZEJ-ZRB</v>
      </c>
      <c r="G751" s="94" t="str">
        <f>IF(SP_SUL!I753="","*",SP_SUL!I753)</f>
        <v>ZEM-1</v>
      </c>
      <c r="H751" s="94" t="str">
        <f>IF(SP_SUL!AB753="","*",SP_SUL!AB753)</f>
        <v>Fixo</v>
      </c>
      <c r="I751" s="94" t="str">
        <f>IF(SP_SUL!AC753="","*",SP_SUL!AC753)</f>
        <v>ACIONAMENTO</v>
      </c>
      <c r="J751" s="95">
        <f>IF(SP_SUL!AA753="","*",SP_SUL!AA753)</f>
        <v>1</v>
      </c>
      <c r="K751" s="96">
        <f>IF(SP_SUL!AD753="","*",SP_SUL!AD753)</f>
        <v>0.29166666666666669</v>
      </c>
    </row>
    <row r="752" spans="2:11" hidden="1">
      <c r="B752" s="93" t="e">
        <f>IF(SP_SUL!#REF!="","*",SP_SUL!#REF!)</f>
        <v>#REF!</v>
      </c>
      <c r="C752" s="94" t="e">
        <f>IF(SP_SUL!#REF!="","*",SP_SUL!#REF!)</f>
        <v>#REF!</v>
      </c>
      <c r="D752" s="93" t="e">
        <f>IF(SP_SUL!#REF!="","*",SP_SUL!#REF!)</f>
        <v>#REF!</v>
      </c>
      <c r="E752" s="93" t="e">
        <f>IF(SP_SUL!#REF!="","*",SP_SUL!#REF!)</f>
        <v>#REF!</v>
      </c>
      <c r="F752" s="99" t="e">
        <f>IF(SP_SUL!#REF!="","*",SP_SUL!#REF!)</f>
        <v>#REF!</v>
      </c>
      <c r="G752" s="94" t="e">
        <f>IF(SP_SUL!#REF!="","*",SP_SUL!#REF!)</f>
        <v>#REF!</v>
      </c>
      <c r="H752" s="94" t="e">
        <f>IF(SP_SUL!#REF!="","*",SP_SUL!#REF!)</f>
        <v>#REF!</v>
      </c>
      <c r="I752" s="94" t="e">
        <f>IF(SP_SUL!#REF!="","*",SP_SUL!#REF!)</f>
        <v>#REF!</v>
      </c>
      <c r="J752" s="95" t="e">
        <f>IF(SP_SUL!#REF!="","*",SP_SUL!#REF!)</f>
        <v>#REF!</v>
      </c>
      <c r="K752" s="96" t="e">
        <f>IF(SP_SUL!#REF!="","*",SP_SUL!#REF!)</f>
        <v>#REF!</v>
      </c>
    </row>
    <row r="753" spans="2:11" hidden="1">
      <c r="B753" s="93" t="str">
        <f>IF(SP_SUL!Y754="","*",SP_SUL!Y754)</f>
        <v>*</v>
      </c>
      <c r="C753" s="94">
        <f>IF(SP_SUL!B754="","*",SP_SUL!B754)</f>
        <v>46081</v>
      </c>
      <c r="D753" s="93" t="str">
        <f>IF(SP_SUL!D754="","*",SP_SUL!D754)</f>
        <v>MATEUS (TP-809)</v>
      </c>
      <c r="E753" s="93" t="str">
        <f>IF(SP_SUL!H754="","*",SP_SUL!H754)</f>
        <v>-</v>
      </c>
      <c r="F753" s="99" t="str">
        <f>IF(SP_SUL!M754="","*",SP_SUL!M754)</f>
        <v>ZEJ-ZRB</v>
      </c>
      <c r="G753" s="94" t="str">
        <f>IF(SP_SUL!I754="","*",SP_SUL!I754)</f>
        <v>-</v>
      </c>
      <c r="H753" s="94" t="str">
        <f>IF(SP_SUL!AB754="","*",SP_SUL!AB754)</f>
        <v>*</v>
      </c>
      <c r="I753" s="94" t="str">
        <f>IF(SP_SUL!AC754="","*",SP_SUL!AC754)</f>
        <v>*</v>
      </c>
      <c r="J753" s="95" t="str">
        <f>IF(SP_SUL!AA754="","*",SP_SUL!AA754)</f>
        <v>-</v>
      </c>
      <c r="K753" s="96" t="str">
        <f>IF(SP_SUL!AD754="","*",SP_SUL!AD754)</f>
        <v>*</v>
      </c>
    </row>
    <row r="754" spans="2:11" hidden="1">
      <c r="B754" s="93" t="str">
        <f>IF(SP_SUL!Y755="","*",SP_SUL!Y755)</f>
        <v>*</v>
      </c>
      <c r="C754" s="94">
        <f>IF(SP_SUL!B755="","*",SP_SUL!B755)</f>
        <v>46081</v>
      </c>
      <c r="D754" s="93" t="str">
        <f>IF(SP_SUL!D755="","*",SP_SUL!D755)</f>
        <v>WALTER (TP-810)</v>
      </c>
      <c r="E754" s="93" t="str">
        <f>IF(SP_SUL!H755="","*",SP_SUL!H755)</f>
        <v>-</v>
      </c>
      <c r="F754" s="99" t="str">
        <f>IF(SP_SUL!M755="","*",SP_SUL!M755)</f>
        <v>ZEJ-ZRB</v>
      </c>
      <c r="G754" s="94" t="str">
        <f>IF(SP_SUL!I755="","*",SP_SUL!I755)</f>
        <v>-</v>
      </c>
      <c r="H754" s="94" t="str">
        <f>IF(SP_SUL!AB755="","*",SP_SUL!AB755)</f>
        <v>*</v>
      </c>
      <c r="I754" s="94" t="str">
        <f>IF(SP_SUL!AC755="","*",SP_SUL!AC755)</f>
        <v>*</v>
      </c>
      <c r="J754" s="95" t="str">
        <f>IF(SP_SUL!AA755="","*",SP_SUL!AA755)</f>
        <v>-</v>
      </c>
      <c r="K754" s="96" t="str">
        <f>IF(SP_SUL!AD755="","*",SP_SUL!AD755)</f>
        <v>*</v>
      </c>
    </row>
    <row r="755" spans="2:11" hidden="1">
      <c r="B755" s="93" t="str">
        <f>IF(SP_SUL!Y756="","*",SP_SUL!Y756)</f>
        <v>*</v>
      </c>
      <c r="C755" s="94">
        <f>IF(SP_SUL!B756="","*",SP_SUL!B756)</f>
        <v>46081</v>
      </c>
      <c r="D755" s="93" t="str">
        <f>IF(SP_SUL!D756="","*",SP_SUL!D756)</f>
        <v>ADENISON (TP-810)</v>
      </c>
      <c r="E755" s="93" t="str">
        <f>IF(SP_SUL!H756="","*",SP_SUL!H756)</f>
        <v>-</v>
      </c>
      <c r="F755" s="99" t="str">
        <f>IF(SP_SUL!M756="","*",SP_SUL!M756)</f>
        <v>ZEJ</v>
      </c>
      <c r="G755" s="94" t="str">
        <f>IF(SP_SUL!I756="","*",SP_SUL!I756)</f>
        <v>-</v>
      </c>
      <c r="H755" s="94" t="str">
        <f>IF(SP_SUL!AB756="","*",SP_SUL!AB756)</f>
        <v>*</v>
      </c>
      <c r="I755" s="94" t="str">
        <f>IF(SP_SUL!AC756="","*",SP_SUL!AC756)</f>
        <v>*</v>
      </c>
      <c r="J755" s="95" t="str">
        <f>IF(SP_SUL!AA756="","*",SP_SUL!AA756)</f>
        <v>*</v>
      </c>
      <c r="K755" s="96" t="str">
        <f>IF(SP_SUL!AD756="","*",SP_SUL!AD756)</f>
        <v>*</v>
      </c>
    </row>
    <row r="756" spans="2:11" hidden="1">
      <c r="B756" s="93" t="str">
        <f>IF(SP_SUL!Y757="","*",SP_SUL!Y757)</f>
        <v>OPORTUNIDADE</v>
      </c>
      <c r="C756" s="94">
        <f>IF(SP_SUL!B757="","*",SP_SUL!B757)</f>
        <v>46081</v>
      </c>
      <c r="D756" s="93" t="str">
        <f>IF(SP_SUL!D757="","*",SP_SUL!D757)</f>
        <v>W61</v>
      </c>
      <c r="E756" s="93" t="str">
        <f>IF(SP_SUL!H757="","*",SP_SUL!H757)</f>
        <v>K67ZEV2</v>
      </c>
      <c r="F756" s="99" t="str">
        <f>IF(SP_SUL!M757="","*",SP_SUL!M757)</f>
        <v>ZXW-ZGP</v>
      </c>
      <c r="G756" s="94" t="str">
        <f>IF(SP_SUL!I757="","*",SP_SUL!I757)</f>
        <v>K67ZEV2</v>
      </c>
      <c r="H756" s="94" t="str">
        <f>IF(SP_SUL!AB757="","*",SP_SUL!AB757)</f>
        <v>FIXO</v>
      </c>
      <c r="I756" s="94" t="str">
        <f>IF(SP_SUL!AC757="","*",SP_SUL!AC757)</f>
        <v>-</v>
      </c>
      <c r="J756" s="95">
        <f>IF(SP_SUL!AA757="","*",SP_SUL!AA757)</f>
        <v>1</v>
      </c>
      <c r="K756" s="96">
        <f>IF(SP_SUL!AD757="","*",SP_SUL!AD757)</f>
        <v>0.3125</v>
      </c>
    </row>
    <row r="757" spans="2:11" hidden="1">
      <c r="B757" s="93" t="str">
        <f>IF(SP_SUL!Y758="","*",SP_SUL!Y758)</f>
        <v>OPORTUNIDADE</v>
      </c>
      <c r="C757" s="94">
        <f>IF(SP_SUL!B758="","*",SP_SUL!B758)</f>
        <v>46081</v>
      </c>
      <c r="D757" s="93" t="str">
        <f>IF(SP_SUL!D758="","*",SP_SUL!D758)</f>
        <v>W62</v>
      </c>
      <c r="E757" s="93" t="str">
        <f>IF(SP_SUL!H758="","*",SP_SUL!H758)</f>
        <v>ZPT1051</v>
      </c>
      <c r="F757" s="99" t="str">
        <f>IF(SP_SUL!M758="","*",SP_SUL!M758)</f>
        <v>ZXW-ZGP</v>
      </c>
      <c r="G757" s="94" t="str">
        <f>IF(SP_SUL!I758="","*",SP_SUL!I758)</f>
        <v>ZPTZDR</v>
      </c>
      <c r="H757" s="94" t="str">
        <f>IF(SP_SUL!AB758="","*",SP_SUL!AB758)</f>
        <v>FIXO</v>
      </c>
      <c r="I757" s="94" t="str">
        <f>IF(SP_SUL!AC758="","*",SP_SUL!AC758)</f>
        <v>*</v>
      </c>
      <c r="J757" s="95">
        <f>IF(SP_SUL!AA758="","*",SP_SUL!AA758)</f>
        <v>1</v>
      </c>
      <c r="K757" s="96">
        <f>IF(SP_SUL!AD758="","*",SP_SUL!AD758)</f>
        <v>0.29166666666666669</v>
      </c>
    </row>
    <row r="758" spans="2:11" hidden="1">
      <c r="B758" s="93" t="str">
        <f>IF(SP_SUL!Y759="","*",SP_SUL!Y759)</f>
        <v>OPORTUNIDADE</v>
      </c>
      <c r="C758" s="94">
        <f>IF(SP_SUL!B759="","*",SP_SUL!B759)</f>
        <v>46081</v>
      </c>
      <c r="D758" s="93" t="str">
        <f>IF(SP_SUL!D759="","*",SP_SUL!D759)</f>
        <v>ANTONI  (TP-720)</v>
      </c>
      <c r="E758" s="93" t="str">
        <f>IF(SP_SUL!H759="","*",SP_SUL!H759)</f>
        <v>-</v>
      </c>
      <c r="F758" s="99" t="str">
        <f>IF(SP_SUL!M759="","*",SP_SUL!M759)</f>
        <v>ZXW-ZGP</v>
      </c>
      <c r="G758" s="94" t="str">
        <f>IF(SP_SUL!I759="","*",SP_SUL!I759)</f>
        <v>-</v>
      </c>
      <c r="H758" s="94" t="str">
        <f>IF(SP_SUL!AB759="","*",SP_SUL!AB759)</f>
        <v>*</v>
      </c>
      <c r="I758" s="94" t="str">
        <f>IF(SP_SUL!AC759="","*",SP_SUL!AC759)</f>
        <v>*</v>
      </c>
      <c r="J758" s="95" t="str">
        <f>IF(SP_SUL!AA759="","*",SP_SUL!AA759)</f>
        <v>-</v>
      </c>
      <c r="K758" s="96" t="str">
        <f>IF(SP_SUL!AD759="","*",SP_SUL!AD759)</f>
        <v>*</v>
      </c>
    </row>
    <row r="759" spans="2:11" hidden="1">
      <c r="B759" s="93" t="str">
        <f>IF(SP_SUL!Y760="","*",SP_SUL!Y760)</f>
        <v>OPORTUNIDADE</v>
      </c>
      <c r="C759" s="94">
        <f>IF(SP_SUL!B760="","*",SP_SUL!B760)</f>
        <v>46081</v>
      </c>
      <c r="D759" s="93" t="str">
        <f>IF(SP_SUL!D760="","*",SP_SUL!D760)</f>
        <v>CARLOS (TP-722)</v>
      </c>
      <c r="E759" s="93" t="str">
        <f>IF(SP_SUL!H760="","*",SP_SUL!H760)</f>
        <v>-</v>
      </c>
      <c r="F759" s="99" t="str">
        <f>IF(SP_SUL!M760="","*",SP_SUL!M760)</f>
        <v>ZXW-ZGP</v>
      </c>
      <c r="G759" s="94" t="str">
        <f>IF(SP_SUL!I760="","*",SP_SUL!I760)</f>
        <v>-</v>
      </c>
      <c r="H759" s="94" t="str">
        <f>IF(SP_SUL!AB760="","*",SP_SUL!AB760)</f>
        <v>*</v>
      </c>
      <c r="I759" s="94" t="str">
        <f>IF(SP_SUL!AC760="","*",SP_SUL!AC760)</f>
        <v>*</v>
      </c>
      <c r="J759" s="95" t="str">
        <f>IF(SP_SUL!AA760="","*",SP_SUL!AA760)</f>
        <v>-</v>
      </c>
      <c r="K759" s="96" t="str">
        <f>IF(SP_SUL!AD760="","*",SP_SUL!AD760)</f>
        <v>*</v>
      </c>
    </row>
    <row r="760" spans="2:11" hidden="1">
      <c r="B760" s="93" t="str">
        <f>IF(SP_SUL!Y761="","*",SP_SUL!Y761)</f>
        <v>OPORTUNIDADE</v>
      </c>
      <c r="C760" s="94">
        <f>IF(SP_SUL!B761="","*",SP_SUL!B761)</f>
        <v>46081</v>
      </c>
      <c r="D760" s="93" t="str">
        <f>IF(SP_SUL!D761="","*",SP_SUL!D761)</f>
        <v>LEANDRO (TP-727)</v>
      </c>
      <c r="E760" s="93" t="str">
        <f>IF(SP_SUL!H761="","*",SP_SUL!H761)</f>
        <v>-</v>
      </c>
      <c r="F760" s="99" t="str">
        <f>IF(SP_SUL!M761="","*",SP_SUL!M761)</f>
        <v>ZXW-ZGP</v>
      </c>
      <c r="G760" s="94" t="str">
        <f>IF(SP_SUL!I761="","*",SP_SUL!I761)</f>
        <v>-</v>
      </c>
      <c r="H760" s="94" t="str">
        <f>IF(SP_SUL!AB761="","*",SP_SUL!AB761)</f>
        <v>*</v>
      </c>
      <c r="I760" s="94" t="str">
        <f>IF(SP_SUL!AC761="","*",SP_SUL!AC761)</f>
        <v>*</v>
      </c>
      <c r="J760" s="95" t="str">
        <f>IF(SP_SUL!AA761="","*",SP_SUL!AA761)</f>
        <v>-</v>
      </c>
      <c r="K760" s="96" t="str">
        <f>IF(SP_SUL!AD761="","*",SP_SUL!AD761)</f>
        <v>*</v>
      </c>
    </row>
    <row r="761" spans="2:11" hidden="1">
      <c r="B761" s="93" t="str">
        <f>IF(SP_SUL!Y762="","*",SP_SUL!Y762)</f>
        <v>OPORTUNIDADE</v>
      </c>
      <c r="C761" s="94">
        <f>IF(SP_SUL!B762="","*",SP_SUL!B762)</f>
        <v>46081</v>
      </c>
      <c r="D761" s="93" t="str">
        <f>IF(SP_SUL!D762="","*",SP_SUL!D762)</f>
        <v>V85</v>
      </c>
      <c r="E761" s="93" t="str">
        <f>IF(SP_SUL!H762="","*",SP_SUL!H762)</f>
        <v>ZDRZPT</v>
      </c>
      <c r="F761" s="99" t="str">
        <f>IF(SP_SUL!M762="","*",SP_SUL!M762)</f>
        <v>ZGP</v>
      </c>
      <c r="G761" s="94" t="str">
        <f>IF(SP_SUL!I762="","*",SP_SUL!I762)</f>
        <v>ZDRZPT</v>
      </c>
      <c r="H761" s="94" t="str">
        <f>IF(SP_SUL!AB762="","*",SP_SUL!AB762)</f>
        <v>FIXO</v>
      </c>
      <c r="I761" s="94" t="str">
        <f>IF(SP_SUL!AC762="","*",SP_SUL!AC762)</f>
        <v>ACIONAMENTO</v>
      </c>
      <c r="J761" s="95">
        <f>IF(SP_SUL!AA762="","*",SP_SUL!AA762)</f>
        <v>1</v>
      </c>
      <c r="K761" s="96">
        <f>IF(SP_SUL!AD762="","*",SP_SUL!AD762)</f>
        <v>0.29166666666666669</v>
      </c>
    </row>
    <row r="762" spans="2:11" hidden="1">
      <c r="B762" s="93" t="str">
        <f>IF(SP_SUL!Y763="","*",SP_SUL!Y763)</f>
        <v>OPORTUNIDADE</v>
      </c>
      <c r="C762" s="94">
        <f>IF(SP_SUL!B763="","*",SP_SUL!B763)</f>
        <v>46081</v>
      </c>
      <c r="D762" s="93" t="str">
        <f>IF(SP_SUL!D763="","*",SP_SUL!D763)</f>
        <v>A84</v>
      </c>
      <c r="E762" s="93" t="str">
        <f>IF(SP_SUL!H763="","*",SP_SUL!H763)</f>
        <v>ZPT1051</v>
      </c>
      <c r="F762" s="99" t="str">
        <f>IF(SP_SUL!M763="","*",SP_SUL!M763)</f>
        <v>ZPT-ZEV</v>
      </c>
      <c r="G762" s="94" t="str">
        <f>IF(SP_SUL!I763="","*",SP_SUL!I763)</f>
        <v>ZEV1</v>
      </c>
      <c r="H762" s="94" t="str">
        <f>IF(SP_SUL!AB763="","*",SP_SUL!AB763)</f>
        <v>FIXO</v>
      </c>
      <c r="I762" s="94" t="str">
        <f>IF(SP_SUL!AC763="","*",SP_SUL!AC763)</f>
        <v>*</v>
      </c>
      <c r="J762" s="95">
        <f>IF(SP_SUL!AA763="","*",SP_SUL!AA763)</f>
        <v>1</v>
      </c>
      <c r="K762" s="96">
        <f>IF(SP_SUL!AD763="","*",SP_SUL!AD763)</f>
        <v>0.29166666666666669</v>
      </c>
    </row>
    <row r="763" spans="2:11" hidden="1">
      <c r="B763" s="93" t="str">
        <f>IF(SP_SUL!Y764="","*",SP_SUL!Y764)</f>
        <v>OPORTUNIDADE</v>
      </c>
      <c r="C763" s="94">
        <f>IF(SP_SUL!B764="","*",SP_SUL!B764)</f>
        <v>46081</v>
      </c>
      <c r="D763" s="93" t="str">
        <f>IF(SP_SUL!D764="","*",SP_SUL!D764)</f>
        <v>HUELTON (TP-725)</v>
      </c>
      <c r="E763" s="93" t="str">
        <f>IF(SP_SUL!H764="","*",SP_SUL!H764)</f>
        <v>-</v>
      </c>
      <c r="F763" s="99" t="str">
        <f>IF(SP_SUL!M764="","*",SP_SUL!M764)</f>
        <v>ZPT</v>
      </c>
      <c r="G763" s="94" t="str">
        <f>IF(SP_SUL!I764="","*",SP_SUL!I764)</f>
        <v>-</v>
      </c>
      <c r="H763" s="94" t="str">
        <f>IF(SP_SUL!AB764="","*",SP_SUL!AB764)</f>
        <v>*</v>
      </c>
      <c r="I763" s="94" t="str">
        <f>IF(SP_SUL!AC764="","*",SP_SUL!AC764)</f>
        <v>*</v>
      </c>
      <c r="J763" s="95" t="str">
        <f>IF(SP_SUL!AA764="","*",SP_SUL!AA764)</f>
        <v>-</v>
      </c>
      <c r="K763" s="96" t="str">
        <f>IF(SP_SUL!AD764="","*",SP_SUL!AD764)</f>
        <v>*</v>
      </c>
    </row>
    <row r="764" spans="2:11" hidden="1">
      <c r="B764" s="93" t="str">
        <f>IF(SP_SUL!Y765="","*",SP_SUL!Y765)</f>
        <v>OPORTUNIDADE</v>
      </c>
      <c r="C764" s="94">
        <f>IF(SP_SUL!B765="","*",SP_SUL!B765)</f>
        <v>46081</v>
      </c>
      <c r="D764" s="93" t="str">
        <f>IF(SP_SUL!D765="","*",SP_SUL!D765)</f>
        <v>EXPANSÃO TURMA 1</v>
      </c>
      <c r="E764" s="93" t="str">
        <f>IF(SP_SUL!H765="","*",SP_SUL!H765)</f>
        <v>-</v>
      </c>
      <c r="F764" s="99" t="str">
        <f>IF(SP_SUL!M765="","*",SP_SUL!M765)</f>
        <v>109-ZGM</v>
      </c>
      <c r="G764" s="94" t="str">
        <f>IF(SP_SUL!I765="","*",SP_SUL!I765)</f>
        <v>-</v>
      </c>
      <c r="H764" s="94" t="str">
        <f>IF(SP_SUL!AB765="","*",SP_SUL!AB765)</f>
        <v>*</v>
      </c>
      <c r="I764" s="94" t="str">
        <f>IF(SP_SUL!AC765="","*",SP_SUL!AC765)</f>
        <v>*</v>
      </c>
      <c r="J764" s="95" t="str">
        <f>IF(SP_SUL!AA765="","*",SP_SUL!AA765)</f>
        <v>-</v>
      </c>
      <c r="K764" s="96" t="str">
        <f>IF(SP_SUL!AD765="","*",SP_SUL!AD765)</f>
        <v>*</v>
      </c>
    </row>
    <row r="765" spans="2:11" hidden="1">
      <c r="B765" s="93" t="str">
        <f>IF(SP_SUL!Y766="","*",SP_SUL!Y766)</f>
        <v>*</v>
      </c>
      <c r="C765" s="94" t="str">
        <f>IF(SP_SUL!B766="","*",SP_SUL!B766)</f>
        <v>*</v>
      </c>
      <c r="D765" s="93" t="str">
        <f>IF(SP_SUL!D766="","*",SP_SUL!D766)</f>
        <v>*</v>
      </c>
      <c r="E765" s="93" t="str">
        <f>IF(SP_SUL!H766="","*",SP_SUL!H766)</f>
        <v>*</v>
      </c>
      <c r="F765" s="99" t="str">
        <f>IF(SP_SUL!M766="","*",SP_SUL!M766)</f>
        <v>-</v>
      </c>
      <c r="G765" s="94" t="str">
        <f>IF(SP_SUL!I766="","*",SP_SUL!I766)</f>
        <v>*</v>
      </c>
      <c r="H765" s="94" t="str">
        <f>IF(SP_SUL!AB766="","*",SP_SUL!AB766)</f>
        <v>*</v>
      </c>
      <c r="I765" s="94" t="str">
        <f>IF(SP_SUL!AC766="","*",SP_SUL!AC766)</f>
        <v>*</v>
      </c>
      <c r="J765" s="95" t="str">
        <f>IF(SP_SUL!AA766="","*",SP_SUL!AA766)</f>
        <v>*</v>
      </c>
      <c r="K765" s="96" t="str">
        <f>IF(SP_SUL!AD766="","*",SP_SUL!AD766)</f>
        <v>*</v>
      </c>
    </row>
    <row r="766" spans="2:11" hidden="1">
      <c r="B766" s="93" t="str">
        <f>IF(SP_SUL!Y767="","*",SP_SUL!Y767)</f>
        <v>*</v>
      </c>
      <c r="C766" s="94" t="str">
        <f>IF(SP_SUL!B767="","*",SP_SUL!B767)</f>
        <v>*</v>
      </c>
      <c r="D766" s="93" t="str">
        <f>IF(SP_SUL!D767="","*",SP_SUL!D767)</f>
        <v>*</v>
      </c>
      <c r="E766" s="93" t="str">
        <f>IF(SP_SUL!H767="","*",SP_SUL!H767)</f>
        <v>*</v>
      </c>
      <c r="F766" s="99" t="str">
        <f>IF(SP_SUL!M767="","*",SP_SUL!M767)</f>
        <v>-</v>
      </c>
      <c r="G766" s="94" t="str">
        <f>IF(SP_SUL!I767="","*",SP_SUL!I767)</f>
        <v>*</v>
      </c>
      <c r="H766" s="94" t="str">
        <f>IF(SP_SUL!AB767="","*",SP_SUL!AB767)</f>
        <v>*</v>
      </c>
      <c r="I766" s="94" t="str">
        <f>IF(SP_SUL!AC767="","*",SP_SUL!AC767)</f>
        <v>*</v>
      </c>
      <c r="J766" s="95" t="str">
        <f>IF(SP_SUL!AA767="","*",SP_SUL!AA767)</f>
        <v>*</v>
      </c>
      <c r="K766" s="96" t="str">
        <f>IF(SP_SUL!AD767="","*",SP_SUL!AD767)</f>
        <v>*</v>
      </c>
    </row>
    <row r="767" spans="2:11" hidden="1">
      <c r="B767" s="93" t="str">
        <f>IF(SP_SUL!Y768="","*",SP_SUL!Y768)</f>
        <v>*</v>
      </c>
      <c r="C767" s="94" t="str">
        <f>IF(SP_SUL!B768="","*",SP_SUL!B768)</f>
        <v>*</v>
      </c>
      <c r="D767" s="93" t="str">
        <f>IF(SP_SUL!D768="","*",SP_SUL!D768)</f>
        <v>*</v>
      </c>
      <c r="E767" s="93" t="str">
        <f>IF(SP_SUL!H768="","*",SP_SUL!H768)</f>
        <v>*</v>
      </c>
      <c r="F767" s="99" t="str">
        <f>IF(SP_SUL!M768="","*",SP_SUL!M768)</f>
        <v>-</v>
      </c>
      <c r="G767" s="94" t="str">
        <f>IF(SP_SUL!I768="","*",SP_SUL!I768)</f>
        <v>*</v>
      </c>
      <c r="H767" s="94" t="str">
        <f>IF(SP_SUL!AB768="","*",SP_SUL!AB768)</f>
        <v>*</v>
      </c>
      <c r="I767" s="94" t="str">
        <f>IF(SP_SUL!AC768="","*",SP_SUL!AC768)</f>
        <v>*</v>
      </c>
      <c r="J767" s="95" t="str">
        <f>IF(SP_SUL!AA768="","*",SP_SUL!AA768)</f>
        <v>*</v>
      </c>
      <c r="K767" s="96" t="str">
        <f>IF(SP_SUL!AD768="","*",SP_SUL!AD768)</f>
        <v>*</v>
      </c>
    </row>
    <row r="768" spans="2:11" hidden="1">
      <c r="B768" s="93" t="str">
        <f>IF(SP_SUL!Y769="","*",SP_SUL!Y769)</f>
        <v>*</v>
      </c>
      <c r="C768" s="94">
        <f>IF(SP_SUL!B769="","*",SP_SUL!B769)</f>
        <v>46082</v>
      </c>
      <c r="D768" s="93" t="str">
        <f>IF(SP_SUL!D769="","*",SP_SUL!D769)</f>
        <v>E17</v>
      </c>
      <c r="E768" s="93" t="str">
        <f>IF(SP_SUL!H769="","*",SP_SUL!H769)</f>
        <v>102ZKW2</v>
      </c>
      <c r="F768" s="99" t="str">
        <f>IF(SP_SUL!M769="","*",SP_SUL!M769)</f>
        <v>ZKW-ZLU</v>
      </c>
      <c r="G768" s="94" t="str">
        <f>IF(SP_SUL!I769="","*",SP_SUL!I769)</f>
        <v>102ZKW2</v>
      </c>
      <c r="H768" s="94" t="str">
        <f>IF(SP_SUL!AB769="","*",SP_SUL!AB769)</f>
        <v>FIXO</v>
      </c>
      <c r="I768" s="94" t="str">
        <f>IF(SP_SUL!AC769="","*",SP_SUL!AC769)</f>
        <v>*</v>
      </c>
      <c r="J768" s="95">
        <f>IF(SP_SUL!AA769="","*",SP_SUL!AA769)</f>
        <v>1</v>
      </c>
      <c r="K768" s="96">
        <f>IF(SP_SUL!AD769="","*",SP_SUL!AD769)</f>
        <v>0.29166666666666669</v>
      </c>
    </row>
    <row r="769" spans="2:11" hidden="1">
      <c r="B769" s="93" t="str">
        <f>IF(SP_SUL!Y770="","*",SP_SUL!Y770)</f>
        <v>*</v>
      </c>
      <c r="C769" s="94">
        <f>IF(SP_SUL!B770="","*",SP_SUL!B770)</f>
        <v>46082</v>
      </c>
      <c r="D769" s="93" t="str">
        <f>IF(SP_SUL!D770="","*",SP_SUL!D770)</f>
        <v>A84</v>
      </c>
      <c r="E769" s="93" t="str">
        <f>IF(SP_SUL!H770="","*",SP_SUL!H770)</f>
        <v>ZEV-2</v>
      </c>
      <c r="F769" s="99" t="str">
        <f>IF(SP_SUL!M770="","*",SP_SUL!M770)</f>
        <v>ZEV-ZPT</v>
      </c>
      <c r="G769" s="94" t="str">
        <f>IF(SP_SUL!I770="","*",SP_SUL!I770)</f>
        <v>ZPT</v>
      </c>
      <c r="H769" s="94" t="str">
        <f>IF(SP_SUL!AB770="","*",SP_SUL!AB770)</f>
        <v>FIXO</v>
      </c>
      <c r="I769" s="94" t="str">
        <f>IF(SP_SUL!AC770="","*",SP_SUL!AC770)</f>
        <v>*</v>
      </c>
      <c r="J769" s="95">
        <f>IF(SP_SUL!AA770="","*",SP_SUL!AA770)</f>
        <v>1</v>
      </c>
      <c r="K769" s="96">
        <f>IF(SP_SUL!AD770="","*",SP_SUL!AD770)</f>
        <v>0.29166666666666669</v>
      </c>
    </row>
    <row r="770" spans="2:11" hidden="1">
      <c r="B770" s="93" t="str">
        <f>IF(SP_SUL!Y771="","*",SP_SUL!Y771)</f>
        <v>*</v>
      </c>
      <c r="C770" s="94" t="str">
        <f>IF(SP_SUL!B771="","*",SP_SUL!B771)</f>
        <v>*</v>
      </c>
      <c r="D770" s="93" t="str">
        <f>IF(SP_SUL!D771="","*",SP_SUL!D771)</f>
        <v>*</v>
      </c>
      <c r="E770" s="93" t="str">
        <f>IF(SP_SUL!H771="","*",SP_SUL!H771)</f>
        <v>*</v>
      </c>
      <c r="F770" s="99" t="str">
        <f>IF(SP_SUL!M771="","*",SP_SUL!M771)</f>
        <v>-</v>
      </c>
      <c r="G770" s="94" t="str">
        <f>IF(SP_SUL!I771="","*",SP_SUL!I771)</f>
        <v>*</v>
      </c>
      <c r="H770" s="94" t="str">
        <f>IF(SP_SUL!AB771="","*",SP_SUL!AB771)</f>
        <v>*</v>
      </c>
      <c r="I770" s="94" t="str">
        <f>IF(SP_SUL!AC771="","*",SP_SUL!AC771)</f>
        <v>*</v>
      </c>
      <c r="J770" s="95" t="str">
        <f>IF(SP_SUL!AA771="","*",SP_SUL!AA771)</f>
        <v>*</v>
      </c>
      <c r="K770" s="96" t="str">
        <f>IF(SP_SUL!AD771="","*",SP_SUL!AD771)</f>
        <v>*</v>
      </c>
    </row>
    <row r="771" spans="2:11" hidden="1">
      <c r="B771" s="93" t="str">
        <f>IF(SP_SUL!Y772="","*",SP_SUL!Y772)</f>
        <v>*</v>
      </c>
      <c r="C771" s="94">
        <f>IF(SP_SUL!B772="","*",SP_SUL!B772)</f>
        <v>46083</v>
      </c>
      <c r="D771" s="93" t="str">
        <f>IF(SP_SUL!D772="","*",SP_SUL!D772)</f>
        <v>V92</v>
      </c>
      <c r="E771" s="93" t="str">
        <f>IF(SP_SUL!H772="","*",SP_SUL!H772)</f>
        <v>ZAC-2</v>
      </c>
      <c r="F771" s="99" t="str">
        <f>IF(SP_SUL!M772="","*",SP_SUL!M772)</f>
        <v>ZTT-ZLI</v>
      </c>
      <c r="G771" s="94" t="str">
        <f>IF(SP_SUL!I772="","*",SP_SUL!I772)</f>
        <v>ZAC-2</v>
      </c>
      <c r="H771" s="94" t="str">
        <f>IF(SP_SUL!AB772="","*",SP_SUL!AB772)</f>
        <v>FIXO</v>
      </c>
      <c r="I771" s="94" t="str">
        <f>IF(SP_SUL!AC772="","*",SP_SUL!AC772)</f>
        <v>ACIONAMENTO</v>
      </c>
      <c r="J771" s="95" t="str">
        <f>IF(SP_SUL!AA772="","*",SP_SUL!AA772)</f>
        <v>1 (fixo Lucas)</v>
      </c>
      <c r="K771" s="96">
        <f>IF(SP_SUL!AD772="","*",SP_SUL!AD772)</f>
        <v>0.33333333333333331</v>
      </c>
    </row>
    <row r="772" spans="2:11" hidden="1">
      <c r="B772" s="93" t="str">
        <f>IF(SP_SUL!Y773="","*",SP_SUL!Y773)</f>
        <v>*</v>
      </c>
      <c r="C772" s="94">
        <f>IF(SP_SUL!B773="","*",SP_SUL!B773)</f>
        <v>46083</v>
      </c>
      <c r="D772" s="93" t="str">
        <f>IF(SP_SUL!D773="","*",SP_SUL!D773)</f>
        <v>EXPANSÃO TURMA 1</v>
      </c>
      <c r="E772" s="93" t="str">
        <f>IF(SP_SUL!H773="","*",SP_SUL!H773)</f>
        <v>-</v>
      </c>
      <c r="F772" s="99" t="str">
        <f>IF(SP_SUL!M773="","*",SP_SUL!M773)</f>
        <v>ZSU-ZNO</v>
      </c>
      <c r="G772" s="94" t="str">
        <f>IF(SP_SUL!I773="","*",SP_SUL!I773)</f>
        <v>-</v>
      </c>
      <c r="H772" s="94" t="str">
        <f>IF(SP_SUL!AB773="","*",SP_SUL!AB773)</f>
        <v>*</v>
      </c>
      <c r="I772" s="94" t="str">
        <f>IF(SP_SUL!AC773="","*",SP_SUL!AC773)</f>
        <v>*</v>
      </c>
      <c r="J772" s="95" t="str">
        <f>IF(SP_SUL!AA773="","*",SP_SUL!AA773)</f>
        <v>-</v>
      </c>
      <c r="K772" s="96" t="str">
        <f>IF(SP_SUL!AD773="","*",SP_SUL!AD773)</f>
        <v>*</v>
      </c>
    </row>
    <row r="773" spans="2:11" hidden="1">
      <c r="B773" s="93" t="str">
        <f>IF(SP_SUL!Y774="","*",SP_SUL!Y774)</f>
        <v>*</v>
      </c>
      <c r="C773" s="94" t="str">
        <f>IF(SP_SUL!B774="","*",SP_SUL!B774)</f>
        <v>*</v>
      </c>
      <c r="D773" s="93" t="str">
        <f>IF(SP_SUL!D774="","*",SP_SUL!D774)</f>
        <v>*</v>
      </c>
      <c r="E773" s="93" t="str">
        <f>IF(SP_SUL!H774="","*",SP_SUL!H774)</f>
        <v>*</v>
      </c>
      <c r="F773" s="99" t="str">
        <f>IF(SP_SUL!M774="","*",SP_SUL!M774)</f>
        <v>-</v>
      </c>
      <c r="G773" s="94" t="str">
        <f>IF(SP_SUL!I774="","*",SP_SUL!I774)</f>
        <v>*</v>
      </c>
      <c r="H773" s="94" t="str">
        <f>IF(SP_SUL!AB774="","*",SP_SUL!AB774)</f>
        <v>*</v>
      </c>
      <c r="I773" s="94" t="str">
        <f>IF(SP_SUL!AC774="","*",SP_SUL!AC774)</f>
        <v>*</v>
      </c>
      <c r="J773" s="95" t="str">
        <f>IF(SP_SUL!AA774="","*",SP_SUL!AA774)</f>
        <v>-</v>
      </c>
      <c r="K773" s="96" t="str">
        <f>IF(SP_SUL!AD774="","*",SP_SUL!AD774)</f>
        <v>*</v>
      </c>
    </row>
    <row r="774" spans="2:11" hidden="1">
      <c r="B774" s="93" t="str">
        <f>IF(SP_SUL!Y775="","*",SP_SUL!Y775)</f>
        <v>*</v>
      </c>
      <c r="C774" s="94">
        <f>IF(SP_SUL!B775="","*",SP_SUL!B775)</f>
        <v>46083</v>
      </c>
      <c r="D774" s="93" t="str">
        <f>IF(SP_SUL!D775="","*",SP_SUL!D775)</f>
        <v>DANIEL (TP-647)</v>
      </c>
      <c r="E774" s="93" t="str">
        <f>IF(SP_SUL!H775="","*",SP_SUL!H775)</f>
        <v>-</v>
      </c>
      <c r="F774" s="99" t="str">
        <f>IF(SP_SUL!M775="","*",SP_SUL!M775)</f>
        <v>ZST</v>
      </c>
      <c r="G774" s="94" t="str">
        <f>IF(SP_SUL!I775="","*",SP_SUL!I775)</f>
        <v>-</v>
      </c>
      <c r="H774" s="94" t="str">
        <f>IF(SP_SUL!AB775="","*",SP_SUL!AB775)</f>
        <v>*</v>
      </c>
      <c r="I774" s="94" t="str">
        <f>IF(SP_SUL!AC775="","*",SP_SUL!AC775)</f>
        <v>*</v>
      </c>
      <c r="J774" s="95" t="str">
        <f>IF(SP_SUL!AA775="","*",SP_SUL!AA775)</f>
        <v>-</v>
      </c>
      <c r="K774" s="96" t="str">
        <f>IF(SP_SUL!AD775="","*",SP_SUL!AD775)</f>
        <v>*</v>
      </c>
    </row>
    <row r="775" spans="2:11" hidden="1">
      <c r="B775" s="93" t="str">
        <f>IF(SP_SUL!Y776="","*",SP_SUL!Y776)</f>
        <v>*</v>
      </c>
      <c r="C775" s="94">
        <f>IF(SP_SUL!B776="","*",SP_SUL!B776)</f>
        <v>46083</v>
      </c>
      <c r="D775" s="93" t="str">
        <f>IF(SP_SUL!D776="","*",SP_SUL!D776)</f>
        <v>V93</v>
      </c>
      <c r="E775" s="93" t="str">
        <f>IF(SP_SUL!H776="","*",SP_SUL!H776)</f>
        <v>ZYU1</v>
      </c>
      <c r="F775" s="99" t="str">
        <f>IF(SP_SUL!M776="","*",SP_SUL!M776)</f>
        <v>ZYU-ZST</v>
      </c>
      <c r="G775" s="94" t="str">
        <f>IF(SP_SUL!I776="","*",SP_SUL!I776)</f>
        <v>ZYU1</v>
      </c>
      <c r="H775" s="94" t="str">
        <f>IF(SP_SUL!AB776="","*",SP_SUL!AB776)</f>
        <v>FIXO</v>
      </c>
      <c r="I775" s="94" t="str">
        <f>IF(SP_SUL!AC776="","*",SP_SUL!AC776)</f>
        <v>ACIONAMENTO</v>
      </c>
      <c r="J775" s="95" t="str">
        <f>IF(SP_SUL!AA776="","*",SP_SUL!AA776)</f>
        <v>1 (Palazzi)</v>
      </c>
      <c r="K775" s="96">
        <f>IF(SP_SUL!AD776="","*",SP_SUL!AD776)</f>
        <v>0.33333333333333331</v>
      </c>
    </row>
    <row r="776" spans="2:11" hidden="1">
      <c r="B776" s="93" t="str">
        <f>IF(SP_SUL!Y777="","*",SP_SUL!Y777)</f>
        <v>*</v>
      </c>
      <c r="C776" s="94">
        <f>IF(SP_SUL!B777="","*",SP_SUL!B777)</f>
        <v>46083</v>
      </c>
      <c r="D776" s="93" t="str">
        <f>IF(SP_SUL!D777="","*",SP_SUL!D777)</f>
        <v>ROGÉRIO (TP-730)</v>
      </c>
      <c r="E776" s="93" t="str">
        <f>IF(SP_SUL!H777="","*",SP_SUL!H777)</f>
        <v>-</v>
      </c>
      <c r="F776" s="99" t="str">
        <f>IF(SP_SUL!M777="","*",SP_SUL!M777)</f>
        <v>ZYU</v>
      </c>
      <c r="G776" s="94" t="str">
        <f>IF(SP_SUL!I777="","*",SP_SUL!I777)</f>
        <v>-</v>
      </c>
      <c r="H776" s="94" t="str">
        <f>IF(SP_SUL!AB777="","*",SP_SUL!AB777)</f>
        <v>*</v>
      </c>
      <c r="I776" s="94" t="str">
        <f>IF(SP_SUL!AC777="","*",SP_SUL!AC777)</f>
        <v>*</v>
      </c>
      <c r="J776" s="95" t="str">
        <f>IF(SP_SUL!AA777="","*",SP_SUL!AA777)</f>
        <v>-</v>
      </c>
      <c r="K776" s="96" t="str">
        <f>IF(SP_SUL!AD777="","*",SP_SUL!AD777)</f>
        <v>*</v>
      </c>
    </row>
    <row r="777" spans="2:11">
      <c r="B777" s="93" t="str">
        <f>IF(SP_SUL!Y778="","*",SP_SUL!Y778)</f>
        <v>*</v>
      </c>
      <c r="C777" s="94">
        <f>IF(SP_SUL!B778="","*",SP_SUL!B778)</f>
        <v>46083</v>
      </c>
      <c r="D777" s="93" t="str">
        <f>IF(SP_SUL!D778="","*",SP_SUL!D778)</f>
        <v>W59</v>
      </c>
      <c r="E777" s="93" t="str">
        <f>IF(SP_SUL!H778="","*",SP_SUL!H778)</f>
        <v>ZYU1</v>
      </c>
      <c r="F777" s="99" t="str">
        <f>IF(SP_SUL!M778="","*",SP_SUL!M778)</f>
        <v>ZDY-ZFY</v>
      </c>
      <c r="G777" s="94" t="str">
        <f>IF(SP_SUL!I778="","*",SP_SUL!I778)</f>
        <v>ZYU1</v>
      </c>
      <c r="H777" s="94" t="str">
        <f>IF(SP_SUL!AB778="","*",SP_SUL!AB778)</f>
        <v>ESCALA</v>
      </c>
      <c r="I777" s="94" t="str">
        <f>IF(SP_SUL!AC778="","*",SP_SUL!AC778)</f>
        <v>AGD ACIONAMENTO PCM</v>
      </c>
      <c r="J777" s="95" t="str">
        <f>IF(SP_SUL!AA778="","*",SP_SUL!AA778)</f>
        <v>1 (Escala + Auxiliar fixo)</v>
      </c>
      <c r="K777" s="96">
        <f>IF(SP_SUL!AD778="","*",SP_SUL!AD778)</f>
        <v>0.35416666666666669</v>
      </c>
    </row>
    <row r="778" spans="2:11" hidden="1">
      <c r="B778" s="93" t="str">
        <f>IF(SP_SUL!Y779="","*",SP_SUL!Y779)</f>
        <v>*</v>
      </c>
      <c r="C778" s="94" t="str">
        <f>IF(SP_SUL!B779="","*",SP_SUL!B779)</f>
        <v>*</v>
      </c>
      <c r="D778" s="93" t="str">
        <f>IF(SP_SUL!D779="","*",SP_SUL!D779)</f>
        <v>ROBSON (TF-701)</v>
      </c>
      <c r="E778" s="93" t="str">
        <f>IF(SP_SUL!H779="","*",SP_SUL!H779)</f>
        <v>-</v>
      </c>
      <c r="F778" s="99" t="str">
        <f>IF(SP_SUL!M779="","*",SP_SUL!M779)</f>
        <v>ZDY-ZFY</v>
      </c>
      <c r="G778" s="94" t="str">
        <f>IF(SP_SUL!I779="","*",SP_SUL!I779)</f>
        <v>-</v>
      </c>
      <c r="H778" s="94" t="str">
        <f>IF(SP_SUL!AB779="","*",SP_SUL!AB779)</f>
        <v>*</v>
      </c>
      <c r="I778" s="94" t="str">
        <f>IF(SP_SUL!AC779="","*",SP_SUL!AC779)</f>
        <v>*</v>
      </c>
      <c r="J778" s="95" t="str">
        <f>IF(SP_SUL!AA779="","*",SP_SUL!AA779)</f>
        <v>-</v>
      </c>
      <c r="K778" s="96" t="str">
        <f>IF(SP_SUL!AD779="","*",SP_SUL!AD779)</f>
        <v>*</v>
      </c>
    </row>
    <row r="779" spans="2:11" hidden="1">
      <c r="B779" s="93" t="str">
        <f>IF(SP_SUL!Y780="","*",SP_SUL!Y780)</f>
        <v>*</v>
      </c>
      <c r="C779" s="94" t="str">
        <f>IF(SP_SUL!B780="","*",SP_SUL!B780)</f>
        <v>*</v>
      </c>
      <c r="D779" s="93" t="str">
        <f>IF(SP_SUL!D780="","*",SP_SUL!D780)</f>
        <v>JACIANO (TF-674)</v>
      </c>
      <c r="E779" s="93" t="str">
        <f>IF(SP_SUL!H780="","*",SP_SUL!H780)</f>
        <v>-</v>
      </c>
      <c r="F779" s="99" t="str">
        <f>IF(SP_SUL!M780="","*",SP_SUL!M780)</f>
        <v>ZDY-ZFY</v>
      </c>
      <c r="G779" s="94" t="str">
        <f>IF(SP_SUL!I780="","*",SP_SUL!I780)</f>
        <v>-</v>
      </c>
      <c r="H779" s="94" t="str">
        <f>IF(SP_SUL!AB780="","*",SP_SUL!AB780)</f>
        <v>*</v>
      </c>
      <c r="I779" s="94" t="str">
        <f>IF(SP_SUL!AC780="","*",SP_SUL!AC780)</f>
        <v>*</v>
      </c>
      <c r="J779" s="95" t="str">
        <f>IF(SP_SUL!AA780="","*",SP_SUL!AA780)</f>
        <v>-</v>
      </c>
      <c r="K779" s="96" t="str">
        <f>IF(SP_SUL!AD780="","*",SP_SUL!AD780)</f>
        <v>*</v>
      </c>
    </row>
    <row r="780" spans="2:11" hidden="1">
      <c r="B780" s="93" t="str">
        <f>IF(SP_SUL!Y781="","*",SP_SUL!Y781)</f>
        <v>*</v>
      </c>
      <c r="C780" s="94">
        <f>IF(SP_SUL!B781="","*",SP_SUL!B781)</f>
        <v>46083</v>
      </c>
      <c r="D780" s="93" t="str">
        <f>IF(SP_SUL!D781="","*",SP_SUL!D781)</f>
        <v>CLEBISON (TP-728)</v>
      </c>
      <c r="E780" s="93" t="str">
        <f>IF(SP_SUL!H781="","*",SP_SUL!H781)</f>
        <v>-</v>
      </c>
      <c r="F780" s="99" t="str">
        <f>IF(SP_SUL!M781="","*",SP_SUL!M781)</f>
        <v>ZWW-ZKW</v>
      </c>
      <c r="G780" s="94" t="str">
        <f>IF(SP_SUL!I781="","*",SP_SUL!I781)</f>
        <v>-</v>
      </c>
      <c r="H780" s="94" t="str">
        <f>IF(SP_SUL!AB781="","*",SP_SUL!AB781)</f>
        <v>*</v>
      </c>
      <c r="I780" s="94" t="str">
        <f>IF(SP_SUL!AC781="","*",SP_SUL!AC781)</f>
        <v>*</v>
      </c>
      <c r="J780" s="95" t="str">
        <f>IF(SP_SUL!AA781="","*",SP_SUL!AA781)</f>
        <v>-</v>
      </c>
      <c r="K780" s="96" t="str">
        <f>IF(SP_SUL!AD781="","*",SP_SUL!AD781)</f>
        <v>*</v>
      </c>
    </row>
    <row r="781" spans="2:11" hidden="1">
      <c r="B781" s="93" t="str">
        <f>IF(SP_SUL!Y782="","*",SP_SUL!Y782)</f>
        <v>*</v>
      </c>
      <c r="C781" s="94">
        <f>IF(SP_SUL!B782="","*",SP_SUL!B782)</f>
        <v>46083</v>
      </c>
      <c r="D781" s="93" t="str">
        <f>IF(SP_SUL!D782="","*",SP_SUL!D782)</f>
        <v>ISMAEL(TP-726)</v>
      </c>
      <c r="E781" s="93" t="str">
        <f>IF(SP_SUL!H782="","*",SP_SUL!H782)</f>
        <v>-</v>
      </c>
      <c r="F781" s="99" t="str">
        <f>IF(SP_SUL!M782="","*",SP_SUL!M782)</f>
        <v>ZWW-ZKW</v>
      </c>
      <c r="G781" s="94" t="str">
        <f>IF(SP_SUL!I782="","*",SP_SUL!I782)</f>
        <v>-</v>
      </c>
      <c r="H781" s="94" t="str">
        <f>IF(SP_SUL!AB782="","*",SP_SUL!AB782)</f>
        <v>*</v>
      </c>
      <c r="I781" s="94" t="str">
        <f>IF(SP_SUL!AC782="","*",SP_SUL!AC782)</f>
        <v>*</v>
      </c>
      <c r="J781" s="95" t="str">
        <f>IF(SP_SUL!AA782="","*",SP_SUL!AA782)</f>
        <v>-</v>
      </c>
      <c r="K781" s="96" t="str">
        <f>IF(SP_SUL!AD782="","*",SP_SUL!AD782)</f>
        <v>*</v>
      </c>
    </row>
    <row r="782" spans="2:11" hidden="1">
      <c r="B782" s="93" t="str">
        <f>IF(SP_SUL!Y783="","*",SP_SUL!Y783)</f>
        <v>*</v>
      </c>
      <c r="C782" s="94">
        <f>IF(SP_SUL!B783="","*",SP_SUL!B783)</f>
        <v>46083</v>
      </c>
      <c r="D782" s="93" t="str">
        <f>IF(SP_SUL!D783="","*",SP_SUL!D783)</f>
        <v>E17</v>
      </c>
      <c r="E782" s="93" t="str">
        <f>IF(SP_SUL!H783="","*",SP_SUL!H783)</f>
        <v>102ZKW2</v>
      </c>
      <c r="F782" s="99" t="str">
        <f>IF(SP_SUL!M783="","*",SP_SUL!M783)</f>
        <v>ZKW-ZLU</v>
      </c>
      <c r="G782" s="94" t="str">
        <f>IF(SP_SUL!I783="","*",SP_SUL!I783)</f>
        <v>102ZKW2</v>
      </c>
      <c r="H782" s="94" t="str">
        <f>IF(SP_SUL!AB783="","*",SP_SUL!AB783)</f>
        <v>FIXO</v>
      </c>
      <c r="I782" s="94" t="str">
        <f>IF(SP_SUL!AC783="","*",SP_SUL!AC783)</f>
        <v>*</v>
      </c>
      <c r="J782" s="95">
        <f>IF(SP_SUL!AA783="","*",SP_SUL!AA783)</f>
        <v>1</v>
      </c>
      <c r="K782" s="96">
        <f>IF(SP_SUL!AD783="","*",SP_SUL!AD783)</f>
        <v>0.29166666666666669</v>
      </c>
    </row>
    <row r="783" spans="2:11" hidden="1">
      <c r="B783" s="93" t="str">
        <f>IF(SP_SUL!Y784="","*",SP_SUL!Y784)</f>
        <v>*</v>
      </c>
      <c r="C783" s="94">
        <f>IF(SP_SUL!B784="","*",SP_SUL!B784)</f>
        <v>46083</v>
      </c>
      <c r="D783" s="93" t="str">
        <f>IF(SP_SUL!D784="","*",SP_SUL!D784)</f>
        <v>DIEGO (TP-681)</v>
      </c>
      <c r="E783" s="93" t="str">
        <f>IF(SP_SUL!H784="","*",SP_SUL!H784)</f>
        <v>-</v>
      </c>
      <c r="F783" s="99" t="str">
        <f>IF(SP_SUL!M784="","*",SP_SUL!M784)</f>
        <v>ZWI-ZEM</v>
      </c>
      <c r="G783" s="94" t="str">
        <f>IF(SP_SUL!I784="","*",SP_SUL!I784)</f>
        <v>-</v>
      </c>
      <c r="H783" s="94" t="str">
        <f>IF(SP_SUL!AB784="","*",SP_SUL!AB784)</f>
        <v>*</v>
      </c>
      <c r="I783" s="94" t="str">
        <f>IF(SP_SUL!AC784="","*",SP_SUL!AC784)</f>
        <v>*</v>
      </c>
      <c r="J783" s="95" t="str">
        <f>IF(SP_SUL!AA784="","*",SP_SUL!AA784)</f>
        <v>-</v>
      </c>
      <c r="K783" s="96" t="str">
        <f>IF(SP_SUL!AD784="","*",SP_SUL!AD784)</f>
        <v>*</v>
      </c>
    </row>
    <row r="784" spans="2:11" hidden="1">
      <c r="B784" s="93" t="str">
        <f>IF(SP_SUL!Y785="","*",SP_SUL!Y785)</f>
        <v>*</v>
      </c>
      <c r="C784" s="94">
        <f>IF(SP_SUL!B785="","*",SP_SUL!B785)</f>
        <v>46083</v>
      </c>
      <c r="D784" s="93" t="str">
        <f>IF(SP_SUL!D785="","*",SP_SUL!D785)</f>
        <v>W60</v>
      </c>
      <c r="E784" s="93" t="str">
        <f>IF(SP_SUL!H785="","*",SP_SUL!H785)</f>
        <v>ZEM130-2</v>
      </c>
      <c r="F784" s="99" t="str">
        <f>IF(SP_SUL!M785="","*",SP_SUL!M785)</f>
        <v>ZEJ</v>
      </c>
      <c r="G784" s="94" t="str">
        <f>IF(SP_SUL!I785="","*",SP_SUL!I785)</f>
        <v>ZEM130-2</v>
      </c>
      <c r="H784" s="94" t="str">
        <f>IF(SP_SUL!AB785="","*",SP_SUL!AB785)</f>
        <v>FIXO</v>
      </c>
      <c r="I784" s="94" t="str">
        <f>IF(SP_SUL!AC785="","*",SP_SUL!AC785)</f>
        <v>ACIONAMENTO</v>
      </c>
      <c r="J784" s="95">
        <f>IF(SP_SUL!AA785="","*",SP_SUL!AA785)</f>
        <v>1</v>
      </c>
      <c r="K784" s="96">
        <f>IF(SP_SUL!AD785="","*",SP_SUL!AD785)</f>
        <v>0.29166666666666669</v>
      </c>
    </row>
    <row r="785" spans="2:11" hidden="1">
      <c r="B785" s="93" t="str">
        <f>IF(SP_SUL!Y786="","*",SP_SUL!Y786)</f>
        <v>*</v>
      </c>
      <c r="C785" s="94">
        <f>IF(SP_SUL!B786="","*",SP_SUL!B786)</f>
        <v>46083</v>
      </c>
      <c r="D785" s="93" t="str">
        <f>IF(SP_SUL!D786="","*",SP_SUL!D786)</f>
        <v>V89</v>
      </c>
      <c r="E785" s="93" t="str">
        <f>IF(SP_SUL!H786="","*",SP_SUL!H786)</f>
        <v>ZEM2</v>
      </c>
      <c r="F785" s="99" t="str">
        <f>IF(SP_SUL!M786="","*",SP_SUL!M786)</f>
        <v>ZWI-ZEM</v>
      </c>
      <c r="G785" s="94" t="str">
        <f>IF(SP_SUL!I786="","*",SP_SUL!I786)</f>
        <v>ZEM</v>
      </c>
      <c r="H785" s="94" t="str">
        <f>IF(SP_SUL!AB786="","*",SP_SUL!AB786)</f>
        <v>*</v>
      </c>
      <c r="I785" s="94" t="str">
        <f>IF(SP_SUL!AC786="","*",SP_SUL!AC786)</f>
        <v>*</v>
      </c>
      <c r="J785" s="95" t="str">
        <f>IF(SP_SUL!AA786="","*",SP_SUL!AA786)</f>
        <v>*</v>
      </c>
      <c r="K785" s="96" t="str">
        <f>IF(SP_SUL!AD786="","*",SP_SUL!AD786)</f>
        <v>*</v>
      </c>
    </row>
    <row r="786" spans="2:11" hidden="1">
      <c r="B786" s="93" t="str">
        <f>IF(SP_SUL!Y787="","*",SP_SUL!Y787)</f>
        <v>*</v>
      </c>
      <c r="C786" s="94">
        <f>IF(SP_SUL!B787="","*",SP_SUL!B787)</f>
        <v>46083</v>
      </c>
      <c r="D786" s="93" t="str">
        <f>IF(SP_SUL!D787="","*",SP_SUL!D787)</f>
        <v>MATEUS (TP-809)</v>
      </c>
      <c r="E786" s="93" t="str">
        <f>IF(SP_SUL!H787="","*",SP_SUL!H787)</f>
        <v>-</v>
      </c>
      <c r="F786" s="99" t="str">
        <f>IF(SP_SUL!M787="","*",SP_SUL!M787)</f>
        <v>ZRB-ZEV</v>
      </c>
      <c r="G786" s="94" t="str">
        <f>IF(SP_SUL!I787="","*",SP_SUL!I787)</f>
        <v>*</v>
      </c>
      <c r="H786" s="94" t="str">
        <f>IF(SP_SUL!AB787="","*",SP_SUL!AB787)</f>
        <v>*</v>
      </c>
      <c r="I786" s="94" t="str">
        <f>IF(SP_SUL!AC787="","*",SP_SUL!AC787)</f>
        <v>*</v>
      </c>
      <c r="J786" s="95" t="str">
        <f>IF(SP_SUL!AA787="","*",SP_SUL!AA787)</f>
        <v>-</v>
      </c>
      <c r="K786" s="96" t="str">
        <f>IF(SP_SUL!AD787="","*",SP_SUL!AD787)</f>
        <v>*</v>
      </c>
    </row>
    <row r="787" spans="2:11" hidden="1">
      <c r="B787" s="93" t="str">
        <f>IF(SP_SUL!Y788="","*",SP_SUL!Y788)</f>
        <v>*</v>
      </c>
      <c r="C787" s="94">
        <f>IF(SP_SUL!B788="","*",SP_SUL!B788)</f>
        <v>46083</v>
      </c>
      <c r="D787" s="93" t="str">
        <f>IF(SP_SUL!D788="","*",SP_SUL!D788)</f>
        <v>WALTER (TP-810)</v>
      </c>
      <c r="E787" s="93" t="str">
        <f>IF(SP_SUL!H788="","*",SP_SUL!H788)</f>
        <v>-</v>
      </c>
      <c r="F787" s="99" t="str">
        <f>IF(SP_SUL!M788="","*",SP_SUL!M788)</f>
        <v>ZRB-ZEV</v>
      </c>
      <c r="G787" s="94" t="str">
        <f>IF(SP_SUL!I788="","*",SP_SUL!I788)</f>
        <v>-</v>
      </c>
      <c r="H787" s="94" t="str">
        <f>IF(SP_SUL!AB788="","*",SP_SUL!AB788)</f>
        <v>*</v>
      </c>
      <c r="I787" s="94" t="str">
        <f>IF(SP_SUL!AC788="","*",SP_SUL!AC788)</f>
        <v>*</v>
      </c>
      <c r="J787" s="95" t="str">
        <f>IF(SP_SUL!AA788="","*",SP_SUL!AA788)</f>
        <v>-</v>
      </c>
      <c r="K787" s="96" t="str">
        <f>IF(SP_SUL!AD788="","*",SP_SUL!AD788)</f>
        <v>*</v>
      </c>
    </row>
    <row r="788" spans="2:11" hidden="1">
      <c r="B788" s="93" t="str">
        <f>IF(SP_SUL!Y789="","*",SP_SUL!Y789)</f>
        <v>*</v>
      </c>
      <c r="C788" s="94">
        <f>IF(SP_SUL!B789="","*",SP_SUL!B789)</f>
        <v>46083</v>
      </c>
      <c r="D788" s="93" t="str">
        <f>IF(SP_SUL!D789="","*",SP_SUL!D789)</f>
        <v>ADENISON (TP-810)</v>
      </c>
      <c r="E788" s="93" t="str">
        <f>IF(SP_SUL!H789="","*",SP_SUL!H789)</f>
        <v>-</v>
      </c>
      <c r="F788" s="99" t="str">
        <f>IF(SP_SUL!M789="","*",SP_SUL!M789)</f>
        <v>ZRB-ZEV</v>
      </c>
      <c r="G788" s="94" t="str">
        <f>IF(SP_SUL!I789="","*",SP_SUL!I789)</f>
        <v>-</v>
      </c>
      <c r="H788" s="94" t="str">
        <f>IF(SP_SUL!AB789="","*",SP_SUL!AB789)</f>
        <v>*</v>
      </c>
      <c r="I788" s="94" t="str">
        <f>IF(SP_SUL!AC789="","*",SP_SUL!AC789)</f>
        <v>*</v>
      </c>
      <c r="J788" s="95" t="str">
        <f>IF(SP_SUL!AA789="","*",SP_SUL!AA789)</f>
        <v>-</v>
      </c>
      <c r="K788" s="96" t="str">
        <f>IF(SP_SUL!AD789="","*",SP_SUL!AD789)</f>
        <v>*</v>
      </c>
    </row>
    <row r="789" spans="2:11" hidden="1">
      <c r="B789" s="93" t="str">
        <f>IF(SP_SUL!Y790="","*",SP_SUL!Y790)</f>
        <v>*</v>
      </c>
      <c r="C789" s="94">
        <f>IF(SP_SUL!B790="","*",SP_SUL!B790)</f>
        <v>46083</v>
      </c>
      <c r="D789" s="93" t="str">
        <f>IF(SP_SUL!D790="","*",SP_SUL!D790)</f>
        <v>CAIQUE (TMA-677)</v>
      </c>
      <c r="E789" s="93" t="str">
        <f>IF(SP_SUL!H790="","*",SP_SUL!H790)</f>
        <v>-</v>
      </c>
      <c r="F789" s="99" t="str">
        <f>IF(SP_SUL!M790="","*",SP_SUL!M790)</f>
        <v>ZRB-ZEV</v>
      </c>
      <c r="G789" s="94" t="str">
        <f>IF(SP_SUL!I790="","*",SP_SUL!I790)</f>
        <v>-</v>
      </c>
      <c r="H789" s="94" t="str">
        <f>IF(SP_SUL!AB790="","*",SP_SUL!AB790)</f>
        <v>*</v>
      </c>
      <c r="I789" s="94" t="str">
        <f>IF(SP_SUL!AC790="","*",SP_SUL!AC790)</f>
        <v>*</v>
      </c>
      <c r="J789" s="95" t="str">
        <f>IF(SP_SUL!AA790="","*",SP_SUL!AA790)</f>
        <v>-</v>
      </c>
      <c r="K789" s="96" t="str">
        <f>IF(SP_SUL!AD790="","*",SP_SUL!AD790)</f>
        <v>*</v>
      </c>
    </row>
    <row r="790" spans="2:11" hidden="1">
      <c r="B790" s="93" t="str">
        <f>IF(SP_SUL!Y791="","*",SP_SUL!Y791)</f>
        <v>*</v>
      </c>
      <c r="C790" s="94" t="str">
        <f>IF(SP_SUL!B791="","*",SP_SUL!B791)</f>
        <v>*</v>
      </c>
      <c r="D790" s="93" t="str">
        <f>IF(SP_SUL!D791="","*",SP_SUL!D791)</f>
        <v>*</v>
      </c>
      <c r="E790" s="93" t="str">
        <f>IF(SP_SUL!H791="","*",SP_SUL!H791)</f>
        <v>*</v>
      </c>
      <c r="F790" s="99" t="str">
        <f>IF(SP_SUL!M791="","*",SP_SUL!M791)</f>
        <v>-</v>
      </c>
      <c r="G790" s="94" t="str">
        <f>IF(SP_SUL!I791="","*",SP_SUL!I791)</f>
        <v>*</v>
      </c>
      <c r="H790" s="94" t="str">
        <f>IF(SP_SUL!AB791="","*",SP_SUL!AB791)</f>
        <v>*</v>
      </c>
      <c r="I790" s="94" t="str">
        <f>IF(SP_SUL!AC791="","*",SP_SUL!AC791)</f>
        <v>*</v>
      </c>
      <c r="J790" s="95" t="str">
        <f>IF(SP_SUL!AA791="","*",SP_SUL!AA791)</f>
        <v>*</v>
      </c>
      <c r="K790" s="96" t="str">
        <f>IF(SP_SUL!AD791="","*",SP_SUL!AD791)</f>
        <v>*</v>
      </c>
    </row>
    <row r="791" spans="2:11" hidden="1">
      <c r="B791" s="93" t="str">
        <f>IF(SP_SUL!Y792="","*",SP_SUL!Y792)</f>
        <v>*</v>
      </c>
      <c r="C791" s="94" t="str">
        <f>IF(SP_SUL!B792="","*",SP_SUL!B792)</f>
        <v>*</v>
      </c>
      <c r="D791" s="93" t="str">
        <f>IF(SP_SUL!D792="","*",SP_SUL!D792)</f>
        <v>*</v>
      </c>
      <c r="E791" s="93" t="str">
        <f>IF(SP_SUL!H792="","*",SP_SUL!H792)</f>
        <v>*</v>
      </c>
      <c r="F791" s="99" t="str">
        <f>IF(SP_SUL!M792="","*",SP_SUL!M792)</f>
        <v>-</v>
      </c>
      <c r="G791" s="94" t="str">
        <f>IF(SP_SUL!I792="","*",SP_SUL!I792)</f>
        <v>*</v>
      </c>
      <c r="H791" s="94" t="str">
        <f>IF(SP_SUL!AB792="","*",SP_SUL!AB792)</f>
        <v>*</v>
      </c>
      <c r="I791" s="94" t="str">
        <f>IF(SP_SUL!AC792="","*",SP_SUL!AC792)</f>
        <v>*</v>
      </c>
      <c r="J791" s="95" t="str">
        <f>IF(SP_SUL!AA792="","*",SP_SUL!AA792)</f>
        <v>*</v>
      </c>
      <c r="K791" s="96" t="str">
        <f>IF(SP_SUL!AD792="","*",SP_SUL!AD792)</f>
        <v>*</v>
      </c>
    </row>
    <row r="792" spans="2:11" hidden="1">
      <c r="B792" s="93" t="str">
        <f>IF(SP_SUL!Y793="","*",SP_SUL!Y793)</f>
        <v>*</v>
      </c>
      <c r="C792" s="94">
        <f>IF(SP_SUL!B793="","*",SP_SUL!B793)</f>
        <v>46083</v>
      </c>
      <c r="D792" s="93" t="str">
        <f>IF(SP_SUL!D793="","*",SP_SUL!D793)</f>
        <v xml:space="preserve">TURMA FIXA VIA </v>
      </c>
      <c r="E792" s="93" t="str">
        <f>IF(SP_SUL!H793="","*",SP_SUL!H793)</f>
        <v>-</v>
      </c>
      <c r="F792" s="99" t="str">
        <f>IF(SP_SUL!M793="","*",SP_SUL!M793)</f>
        <v>ZEZ-ZXW</v>
      </c>
      <c r="G792" s="94" t="str">
        <f>IF(SP_SUL!I793="","*",SP_SUL!I793)</f>
        <v>-</v>
      </c>
      <c r="H792" s="94" t="str">
        <f>IF(SP_SUL!AB793="","*",SP_SUL!AB793)</f>
        <v>*</v>
      </c>
      <c r="I792" s="94" t="str">
        <f>IF(SP_SUL!AC793="","*",SP_SUL!AC793)</f>
        <v>*</v>
      </c>
      <c r="J792" s="95" t="str">
        <f>IF(SP_SUL!AA793="","*",SP_SUL!AA793)</f>
        <v>-</v>
      </c>
      <c r="K792" s="96" t="str">
        <f>IF(SP_SUL!AD793="","*",SP_SUL!AD793)</f>
        <v>*</v>
      </c>
    </row>
    <row r="793" spans="2:11" hidden="1">
      <c r="B793" s="93" t="str">
        <f>IF(SP_SUL!Y794="","*",SP_SUL!Y794)</f>
        <v>*</v>
      </c>
      <c r="C793" s="94">
        <f>IF(SP_SUL!B794="","*",SP_SUL!B794)</f>
        <v>46083</v>
      </c>
      <c r="D793" s="93" t="str">
        <f>IF(SP_SUL!D794="","*",SP_SUL!D794)</f>
        <v>W61</v>
      </c>
      <c r="E793" s="93" t="str">
        <f>IF(SP_SUL!H794="","*",SP_SUL!H794)</f>
        <v>K67ZEV2</v>
      </c>
      <c r="F793" s="99" t="str">
        <f>IF(SP_SUL!M794="","*",SP_SUL!M794)</f>
        <v>ZXW-ZGP</v>
      </c>
      <c r="G793" s="94" t="str">
        <f>IF(SP_SUL!I794="","*",SP_SUL!I794)</f>
        <v>K67ZEV2</v>
      </c>
      <c r="H793" s="94" t="str">
        <f>IF(SP_SUL!AB794="","*",SP_SUL!AB794)</f>
        <v>FIXO</v>
      </c>
      <c r="I793" s="94" t="str">
        <f>IF(SP_SUL!AC794="","*",SP_SUL!AC794)</f>
        <v>ACIONAMENTO</v>
      </c>
      <c r="J793" s="95">
        <f>IF(SP_SUL!AA794="","*",SP_SUL!AA794)</f>
        <v>1</v>
      </c>
      <c r="K793" s="96">
        <f>IF(SP_SUL!AD794="","*",SP_SUL!AD794)</f>
        <v>0.3125</v>
      </c>
    </row>
    <row r="794" spans="2:11" hidden="1">
      <c r="B794" s="93" t="str">
        <f>IF(SP_SUL!Y795="","*",SP_SUL!Y795)</f>
        <v>*</v>
      </c>
      <c r="C794" s="94">
        <f>IF(SP_SUL!B795="","*",SP_SUL!B795)</f>
        <v>46083</v>
      </c>
      <c r="D794" s="93" t="str">
        <f>IF(SP_SUL!D795="","*",SP_SUL!D795)</f>
        <v>W62</v>
      </c>
      <c r="E794" s="93" t="str">
        <f>IF(SP_SUL!H795="","*",SP_SUL!H795)</f>
        <v>ZPT1051</v>
      </c>
      <c r="F794" s="99" t="str">
        <f>IF(SP_SUL!M795="","*",SP_SUL!M795)</f>
        <v>ZXW-ZGP</v>
      </c>
      <c r="G794" s="94" t="str">
        <f>IF(SP_SUL!I795="","*",SP_SUL!I795)</f>
        <v>ZPTZDR</v>
      </c>
      <c r="H794" s="94" t="str">
        <f>IF(SP_SUL!AB795="","*",SP_SUL!AB795)</f>
        <v>FIXO</v>
      </c>
      <c r="I794" s="94" t="str">
        <f>IF(SP_SUL!AC795="","*",SP_SUL!AC795)</f>
        <v>ACIONAMENTO</v>
      </c>
      <c r="J794" s="95">
        <f>IF(SP_SUL!AA795="","*",SP_SUL!AA795)</f>
        <v>1</v>
      </c>
      <c r="K794" s="96">
        <f>IF(SP_SUL!AD795="","*",SP_SUL!AD795)</f>
        <v>0.29166666666666669</v>
      </c>
    </row>
    <row r="795" spans="2:11" hidden="1">
      <c r="B795" s="93" t="str">
        <f>IF(SP_SUL!Y796="","*",SP_SUL!Y796)</f>
        <v>*</v>
      </c>
      <c r="C795" s="94">
        <f>IF(SP_SUL!B796="","*",SP_SUL!B796)</f>
        <v>46083</v>
      </c>
      <c r="D795" s="93" t="str">
        <f>IF(SP_SUL!D796="","*",SP_SUL!D796)</f>
        <v>A85</v>
      </c>
      <c r="E795" s="93" t="str">
        <f>IF(SP_SUL!H796="","*",SP_SUL!H796)</f>
        <v>ZXW-2</v>
      </c>
      <c r="F795" s="99" t="str">
        <f>IF(SP_SUL!M796="","*",SP_SUL!M796)</f>
        <v>ZXW-ZEV</v>
      </c>
      <c r="G795" s="94" t="str">
        <f>IF(SP_SUL!I796="","*",SP_SUL!I796)</f>
        <v>ZEV-2</v>
      </c>
      <c r="H795" s="94" t="str">
        <f>IF(SP_SUL!AB796="","*",SP_SUL!AB796)</f>
        <v>FIXO</v>
      </c>
      <c r="I795" s="94" t="str">
        <f>IF(SP_SUL!AC796="","*",SP_SUL!AC796)</f>
        <v>ACIONAMENTO</v>
      </c>
      <c r="J795" s="95">
        <f>IF(SP_SUL!AA796="","*",SP_SUL!AA796)</f>
        <v>1</v>
      </c>
      <c r="K795" s="96">
        <f>IF(SP_SUL!AD796="","*",SP_SUL!AD796)</f>
        <v>0.33333333333333331</v>
      </c>
    </row>
    <row r="796" spans="2:11" hidden="1">
      <c r="B796" s="93" t="str">
        <f>IF(SP_SUL!Y797="","*",SP_SUL!Y797)</f>
        <v>*</v>
      </c>
      <c r="C796" s="94">
        <f>IF(SP_SUL!B797="","*",SP_SUL!B797)</f>
        <v>46083</v>
      </c>
      <c r="D796" s="93" t="str">
        <f>IF(SP_SUL!D797="","*",SP_SUL!D797)</f>
        <v>THIAGO (TF-685)</v>
      </c>
      <c r="E796" s="93" t="str">
        <f>IF(SP_SUL!H797="","*",SP_SUL!H797)</f>
        <v>-</v>
      </c>
      <c r="F796" s="99" t="str">
        <f>IF(SP_SUL!M797="","*",SP_SUL!M797)</f>
        <v>ZXW-ZGP</v>
      </c>
      <c r="G796" s="94" t="str">
        <f>IF(SP_SUL!I797="","*",SP_SUL!I797)</f>
        <v>-</v>
      </c>
      <c r="H796" s="94" t="str">
        <f>IF(SP_SUL!AB797="","*",SP_SUL!AB797)</f>
        <v>*</v>
      </c>
      <c r="I796" s="94" t="str">
        <f>IF(SP_SUL!AC797="","*",SP_SUL!AC797)</f>
        <v>*</v>
      </c>
      <c r="J796" s="95" t="str">
        <f>IF(SP_SUL!AA797="","*",SP_SUL!AA797)</f>
        <v>-</v>
      </c>
      <c r="K796" s="96" t="str">
        <f>IF(SP_SUL!AD797="","*",SP_SUL!AD797)</f>
        <v>*</v>
      </c>
    </row>
    <row r="797" spans="2:11" hidden="1">
      <c r="B797" s="93" t="str">
        <f>IF(SP_SUL!Y798="","*",SP_SUL!Y798)</f>
        <v>*</v>
      </c>
      <c r="C797" s="94">
        <f>IF(SP_SUL!B798="","*",SP_SUL!B798)</f>
        <v>46083</v>
      </c>
      <c r="D797" s="93" t="str">
        <f>IF(SP_SUL!D798="","*",SP_SUL!D798)</f>
        <v>HUELTON (TP-725)</v>
      </c>
      <c r="E797" s="93" t="str">
        <f>IF(SP_SUL!H798="","*",SP_SUL!H798)</f>
        <v>-</v>
      </c>
      <c r="F797" s="99" t="str">
        <f>IF(SP_SUL!M798="","*",SP_SUL!M798)</f>
        <v>ZPT</v>
      </c>
      <c r="G797" s="94" t="str">
        <f>IF(SP_SUL!I798="","*",SP_SUL!I798)</f>
        <v>-</v>
      </c>
      <c r="H797" s="94" t="str">
        <f>IF(SP_SUL!AB798="","*",SP_SUL!AB798)</f>
        <v>*</v>
      </c>
      <c r="I797" s="94" t="str">
        <f>IF(SP_SUL!AC798="","*",SP_SUL!AC798)</f>
        <v>*</v>
      </c>
      <c r="J797" s="95" t="str">
        <f>IF(SP_SUL!AA798="","*",SP_SUL!AA798)</f>
        <v>-</v>
      </c>
      <c r="K797" s="96" t="str">
        <f>IF(SP_SUL!AD798="","*",SP_SUL!AD798)</f>
        <v>*</v>
      </c>
    </row>
    <row r="798" spans="2:11" hidden="1">
      <c r="B798" s="93" t="str">
        <f>IF(SP_SUL!Y799="","*",SP_SUL!Y799)</f>
        <v>*</v>
      </c>
      <c r="C798" s="94">
        <f>IF(SP_SUL!B799="","*",SP_SUL!B799)</f>
        <v>46083</v>
      </c>
      <c r="D798" s="93" t="str">
        <f>IF(SP_SUL!D799="","*",SP_SUL!D799)</f>
        <v>EXPANSÃO TURMA 1</v>
      </c>
      <c r="E798" s="93" t="str">
        <f>IF(SP_SUL!H799="","*",SP_SUL!H799)</f>
        <v>-</v>
      </c>
      <c r="F798" s="99" t="str">
        <f>IF(SP_SUL!M799="","*",SP_SUL!M799)</f>
        <v>109-ZGM</v>
      </c>
      <c r="G798" s="94" t="str">
        <f>IF(SP_SUL!I799="","*",SP_SUL!I799)</f>
        <v>-</v>
      </c>
      <c r="H798" s="94" t="str">
        <f>IF(SP_SUL!AB799="","*",SP_SUL!AB799)</f>
        <v>*</v>
      </c>
      <c r="I798" s="94" t="str">
        <f>IF(SP_SUL!AC799="","*",SP_SUL!AC799)</f>
        <v>*</v>
      </c>
      <c r="J798" s="95" t="str">
        <f>IF(SP_SUL!AA799="","*",SP_SUL!AA799)</f>
        <v>-</v>
      </c>
      <c r="K798" s="96" t="str">
        <f>IF(SP_SUL!AD799="","*",SP_SUL!AD799)</f>
        <v>*</v>
      </c>
    </row>
    <row r="799" spans="2:11" hidden="1">
      <c r="B799" s="93" t="str">
        <f>IF(SP_SUL!Y800="","*",SP_SUL!Y800)</f>
        <v>*</v>
      </c>
      <c r="C799" s="94">
        <f>IF(SP_SUL!B800="","*",SP_SUL!B800)</f>
        <v>46083</v>
      </c>
      <c r="D799" s="93" t="str">
        <f>IF(SP_SUL!D800="","*",SP_SUL!D800)</f>
        <v>LEANDRO (TP-727)</v>
      </c>
      <c r="E799" s="93" t="str">
        <f>IF(SP_SUL!H800="","*",SP_SUL!H800)</f>
        <v>-</v>
      </c>
      <c r="F799" s="99" t="str">
        <f>IF(SP_SUL!M800="","*",SP_SUL!M800)</f>
        <v>109-ZGM</v>
      </c>
      <c r="G799" s="94" t="str">
        <f>IF(SP_SUL!I800="","*",SP_SUL!I800)</f>
        <v>-</v>
      </c>
      <c r="H799" s="94" t="str">
        <f>IF(SP_SUL!AB800="","*",SP_SUL!AB800)</f>
        <v>*</v>
      </c>
      <c r="I799" s="94" t="str">
        <f>IF(SP_SUL!AC800="","*",SP_SUL!AC800)</f>
        <v>*</v>
      </c>
      <c r="J799" s="95" t="str">
        <f>IF(SP_SUL!AA800="","*",SP_SUL!AA800)</f>
        <v>-</v>
      </c>
      <c r="K799" s="96" t="str">
        <f>IF(SP_SUL!AD800="","*",SP_SUL!AD800)</f>
        <v>*</v>
      </c>
    </row>
    <row r="800" spans="2:11" hidden="1">
      <c r="B800" s="93" t="str">
        <f>IF(SP_SUL!Y801="","*",SP_SUL!Y801)</f>
        <v>*</v>
      </c>
      <c r="C800" s="94" t="str">
        <f>IF(SP_SUL!B801="","*",SP_SUL!B801)</f>
        <v>*</v>
      </c>
      <c r="D800" s="93" t="str">
        <f>IF(SP_SUL!D801="","*",SP_SUL!D801)</f>
        <v>*</v>
      </c>
      <c r="E800" s="93" t="str">
        <f>IF(SP_SUL!H801="","*",SP_SUL!H801)</f>
        <v>*</v>
      </c>
      <c r="F800" s="99" t="str">
        <f>IF(SP_SUL!M801="","*",SP_SUL!M801)</f>
        <v>-</v>
      </c>
      <c r="G800" s="94" t="str">
        <f>IF(SP_SUL!I801="","*",SP_SUL!I801)</f>
        <v>*</v>
      </c>
      <c r="H800" s="94" t="str">
        <f>IF(SP_SUL!AB801="","*",SP_SUL!AB801)</f>
        <v>*</v>
      </c>
      <c r="I800" s="94" t="str">
        <f>IF(SP_SUL!AC801="","*",SP_SUL!AC801)</f>
        <v>*</v>
      </c>
      <c r="J800" s="95" t="str">
        <f>IF(SP_SUL!AA801="","*",SP_SUL!AA801)</f>
        <v>*</v>
      </c>
      <c r="K800" s="96" t="str">
        <f>IF(SP_SUL!AD801="","*",SP_SUL!AD801)</f>
        <v>*</v>
      </c>
    </row>
    <row r="801" spans="2:11" hidden="1">
      <c r="B801" s="93" t="str">
        <f>IF(SP_SUL!Y802="","*",SP_SUL!Y802)</f>
        <v>*</v>
      </c>
      <c r="C801" s="94" t="str">
        <f>IF(SP_SUL!B802="","*",SP_SUL!B802)</f>
        <v>*</v>
      </c>
      <c r="D801" s="93" t="str">
        <f>IF(SP_SUL!D802="","*",SP_SUL!D802)</f>
        <v>*</v>
      </c>
      <c r="E801" s="93" t="str">
        <f>IF(SP_SUL!H802="","*",SP_SUL!H802)</f>
        <v>*</v>
      </c>
      <c r="F801" s="99" t="str">
        <f>IF(SP_SUL!M802="","*",SP_SUL!M802)</f>
        <v>-</v>
      </c>
      <c r="G801" s="94" t="str">
        <f>IF(SP_SUL!I802="","*",SP_SUL!I802)</f>
        <v>*</v>
      </c>
      <c r="H801" s="94" t="str">
        <f>IF(SP_SUL!AB802="","*",SP_SUL!AB802)</f>
        <v>*</v>
      </c>
      <c r="I801" s="94" t="str">
        <f>IF(SP_SUL!AC802="","*",SP_SUL!AC802)</f>
        <v>*</v>
      </c>
      <c r="J801" s="95" t="str">
        <f>IF(SP_SUL!AA802="","*",SP_SUL!AA802)</f>
        <v>*</v>
      </c>
      <c r="K801" s="96" t="str">
        <f>IF(SP_SUL!AD802="","*",SP_SUL!AD802)</f>
        <v>*</v>
      </c>
    </row>
    <row r="802" spans="2:11" hidden="1">
      <c r="B802" s="93" t="str">
        <f>IF(SP_SUL!Y803="","*",SP_SUL!Y803)</f>
        <v>*</v>
      </c>
      <c r="C802" s="94" t="str">
        <f>IF(SP_SUL!B803="","*",SP_SUL!B803)</f>
        <v>*</v>
      </c>
      <c r="D802" s="93" t="str">
        <f>IF(SP_SUL!D803="","*",SP_SUL!D803)</f>
        <v>*</v>
      </c>
      <c r="E802" s="93" t="str">
        <f>IF(SP_SUL!H803="","*",SP_SUL!H803)</f>
        <v>*</v>
      </c>
      <c r="F802" s="99" t="str">
        <f>IF(SP_SUL!M803="","*",SP_SUL!M803)</f>
        <v>-</v>
      </c>
      <c r="G802" s="94" t="str">
        <f>IF(SP_SUL!I803="","*",SP_SUL!I803)</f>
        <v>*</v>
      </c>
      <c r="H802" s="94" t="str">
        <f>IF(SP_SUL!AB803="","*",SP_SUL!AB803)</f>
        <v>*</v>
      </c>
      <c r="I802" s="94" t="str">
        <f>IF(SP_SUL!AC803="","*",SP_SUL!AC803)</f>
        <v>*</v>
      </c>
      <c r="J802" s="95" t="str">
        <f>IF(SP_SUL!AA803="","*",SP_SUL!AA803)</f>
        <v>*</v>
      </c>
      <c r="K802" s="96" t="str">
        <f>IF(SP_SUL!AD803="","*",SP_SUL!AD803)</f>
        <v>*</v>
      </c>
    </row>
    <row r="803" spans="2:11" hidden="1">
      <c r="B803" s="93" t="str">
        <f>IF(SP_SUL!Y804="","*",SP_SUL!Y804)</f>
        <v>*</v>
      </c>
      <c r="C803" s="94" t="str">
        <f>IF(SP_SUL!B804="","*",SP_SUL!B804)</f>
        <v>*</v>
      </c>
      <c r="D803" s="93" t="str">
        <f>IF(SP_SUL!D804="","*",SP_SUL!D804)</f>
        <v>*</v>
      </c>
      <c r="E803" s="93" t="str">
        <f>IF(SP_SUL!H804="","*",SP_SUL!H804)</f>
        <v>*</v>
      </c>
      <c r="F803" s="99" t="str">
        <f>IF(SP_SUL!M804="","*",SP_SUL!M804)</f>
        <v>-</v>
      </c>
      <c r="G803" s="94" t="str">
        <f>IF(SP_SUL!I804="","*",SP_SUL!I804)</f>
        <v>*</v>
      </c>
      <c r="H803" s="94" t="str">
        <f>IF(SP_SUL!AB804="","*",SP_SUL!AB804)</f>
        <v>*</v>
      </c>
      <c r="I803" s="94" t="str">
        <f>IF(SP_SUL!AC804="","*",SP_SUL!AC804)</f>
        <v>*</v>
      </c>
      <c r="J803" s="95" t="str">
        <f>IF(SP_SUL!AA804="","*",SP_SUL!AA804)</f>
        <v>*</v>
      </c>
      <c r="K803" s="96" t="str">
        <f>IF(SP_SUL!AD804="","*",SP_SUL!AD804)</f>
        <v>*</v>
      </c>
    </row>
    <row r="804" spans="2:11" hidden="1">
      <c r="B804" s="93" t="str">
        <f>IF(SP_SUL!Y805="","*",SP_SUL!Y805)</f>
        <v>*</v>
      </c>
      <c r="C804" s="94" t="str">
        <f>IF(SP_SUL!B805="","*",SP_SUL!B805)</f>
        <v>*</v>
      </c>
      <c r="D804" s="93" t="str">
        <f>IF(SP_SUL!D805="","*",SP_SUL!D805)</f>
        <v>*</v>
      </c>
      <c r="E804" s="93" t="str">
        <f>IF(SP_SUL!H805="","*",SP_SUL!H805)</f>
        <v>*</v>
      </c>
      <c r="F804" s="99" t="str">
        <f>IF(SP_SUL!M805="","*",SP_SUL!M805)</f>
        <v>-</v>
      </c>
      <c r="G804" s="94" t="str">
        <f>IF(SP_SUL!I805="","*",SP_SUL!I805)</f>
        <v>*</v>
      </c>
      <c r="H804" s="94" t="str">
        <f>IF(SP_SUL!AB805="","*",SP_SUL!AB805)</f>
        <v>*</v>
      </c>
      <c r="I804" s="94" t="str">
        <f>IF(SP_SUL!AC805="","*",SP_SUL!AC805)</f>
        <v>*</v>
      </c>
      <c r="J804" s="95" t="str">
        <f>IF(SP_SUL!AA805="","*",SP_SUL!AA805)</f>
        <v>*</v>
      </c>
      <c r="K804" s="96" t="str">
        <f>IF(SP_SUL!AD805="","*",SP_SUL!AD805)</f>
        <v>*</v>
      </c>
    </row>
    <row r="805" spans="2:11" hidden="1">
      <c r="B805" s="93" t="str">
        <f>IF(SP_SUL!Y806="","*",SP_SUL!Y806)</f>
        <v>*</v>
      </c>
      <c r="C805" s="94" t="str">
        <f>IF(SP_SUL!B806="","*",SP_SUL!B806)</f>
        <v>*</v>
      </c>
      <c r="D805" s="93" t="str">
        <f>IF(SP_SUL!D806="","*",SP_SUL!D806)</f>
        <v>*</v>
      </c>
      <c r="E805" s="93" t="str">
        <f>IF(SP_SUL!H806="","*",SP_SUL!H806)</f>
        <v>*</v>
      </c>
      <c r="F805" s="99" t="str">
        <f>IF(SP_SUL!M806="","*",SP_SUL!M806)</f>
        <v>-</v>
      </c>
      <c r="G805" s="94" t="str">
        <f>IF(SP_SUL!I806="","*",SP_SUL!I806)</f>
        <v>*</v>
      </c>
      <c r="H805" s="94" t="str">
        <f>IF(SP_SUL!AB806="","*",SP_SUL!AB806)</f>
        <v>*</v>
      </c>
      <c r="I805" s="94" t="str">
        <f>IF(SP_SUL!AC806="","*",SP_SUL!AC806)</f>
        <v>*</v>
      </c>
      <c r="J805" s="95" t="str">
        <f>IF(SP_SUL!AA806="","*",SP_SUL!AA806)</f>
        <v>*</v>
      </c>
      <c r="K805" s="96" t="str">
        <f>IF(SP_SUL!AD806="","*",SP_SUL!AD806)</f>
        <v>*</v>
      </c>
    </row>
    <row r="806" spans="2:11" hidden="1">
      <c r="B806" s="93" t="str">
        <f>IF(SP_SUL!Y807="","*",SP_SUL!Y807)</f>
        <v>*</v>
      </c>
      <c r="C806" s="94" t="str">
        <f>IF(SP_SUL!B807="","*",SP_SUL!B807)</f>
        <v>*</v>
      </c>
      <c r="D806" s="93" t="str">
        <f>IF(SP_SUL!D807="","*",SP_SUL!D807)</f>
        <v>*</v>
      </c>
      <c r="E806" s="93" t="str">
        <f>IF(SP_SUL!H807="","*",SP_SUL!H807)</f>
        <v>*</v>
      </c>
      <c r="F806" s="99" t="str">
        <f>IF(SP_SUL!M807="","*",SP_SUL!M807)</f>
        <v>-</v>
      </c>
      <c r="G806" s="94" t="str">
        <f>IF(SP_SUL!I807="","*",SP_SUL!I807)</f>
        <v>*</v>
      </c>
      <c r="H806" s="94" t="str">
        <f>IF(SP_SUL!AB807="","*",SP_SUL!AB807)</f>
        <v>*</v>
      </c>
      <c r="I806" s="94" t="str">
        <f>IF(SP_SUL!AC807="","*",SP_SUL!AC807)</f>
        <v>*</v>
      </c>
      <c r="J806" s="95" t="str">
        <f>IF(SP_SUL!AA807="","*",SP_SUL!AA807)</f>
        <v>*</v>
      </c>
      <c r="K806" s="96" t="str">
        <f>IF(SP_SUL!AD807="","*",SP_SUL!AD807)</f>
        <v>*</v>
      </c>
    </row>
    <row r="807" spans="2:11" hidden="1">
      <c r="B807" s="93" t="str">
        <f>IF(SP_SUL!Y808="","*",SP_SUL!Y808)</f>
        <v>*</v>
      </c>
      <c r="C807" s="94" t="str">
        <f>IF(SP_SUL!B808="","*",SP_SUL!B808)</f>
        <v>*</v>
      </c>
      <c r="D807" s="93" t="str">
        <f>IF(SP_SUL!D808="","*",SP_SUL!D808)</f>
        <v>*</v>
      </c>
      <c r="E807" s="93" t="str">
        <f>IF(SP_SUL!H808="","*",SP_SUL!H808)</f>
        <v>*</v>
      </c>
      <c r="F807" s="99" t="str">
        <f>IF(SP_SUL!M808="","*",SP_SUL!M808)</f>
        <v>-</v>
      </c>
      <c r="G807" s="94" t="str">
        <f>IF(SP_SUL!I808="","*",SP_SUL!I808)</f>
        <v>*</v>
      </c>
      <c r="H807" s="94" t="str">
        <f>IF(SP_SUL!AB808="","*",SP_SUL!AB808)</f>
        <v>*</v>
      </c>
      <c r="I807" s="94" t="str">
        <f>IF(SP_SUL!AC808="","*",SP_SUL!AC808)</f>
        <v>*</v>
      </c>
      <c r="J807" s="95" t="str">
        <f>IF(SP_SUL!AA808="","*",SP_SUL!AA808)</f>
        <v>*</v>
      </c>
      <c r="K807" s="96" t="str">
        <f>IF(SP_SUL!AD808="","*",SP_SUL!AD808)</f>
        <v>*</v>
      </c>
    </row>
    <row r="808" spans="2:11" hidden="1">
      <c r="B808" s="93" t="str">
        <f>IF(SP_SUL!Y809="","*",SP_SUL!Y809)</f>
        <v>*</v>
      </c>
      <c r="C808" s="94" t="str">
        <f>IF(SP_SUL!B809="","*",SP_SUL!B809)</f>
        <v>*</v>
      </c>
      <c r="D808" s="93" t="str">
        <f>IF(SP_SUL!D809="","*",SP_SUL!D809)</f>
        <v>*</v>
      </c>
      <c r="E808" s="93" t="str">
        <f>IF(SP_SUL!H809="","*",SP_SUL!H809)</f>
        <v>*</v>
      </c>
      <c r="F808" s="99" t="str">
        <f>IF(SP_SUL!M809="","*",SP_SUL!M809)</f>
        <v>-</v>
      </c>
      <c r="G808" s="94" t="str">
        <f>IF(SP_SUL!I809="","*",SP_SUL!I809)</f>
        <v>*</v>
      </c>
      <c r="H808" s="94" t="str">
        <f>IF(SP_SUL!AB809="","*",SP_SUL!AB809)</f>
        <v>*</v>
      </c>
      <c r="I808" s="94" t="str">
        <f>IF(SP_SUL!AC809="","*",SP_SUL!AC809)</f>
        <v>*</v>
      </c>
      <c r="J808" s="95" t="str">
        <f>IF(SP_SUL!AA809="","*",SP_SUL!AA809)</f>
        <v>*</v>
      </c>
      <c r="K808" s="96" t="str">
        <f>IF(SP_SUL!AD809="","*",SP_SUL!AD809)</f>
        <v>*</v>
      </c>
    </row>
    <row r="809" spans="2:11" hidden="1">
      <c r="B809" s="93" t="str">
        <f>IF(SP_SUL!Y810="","*",SP_SUL!Y810)</f>
        <v>*</v>
      </c>
      <c r="C809" s="94" t="str">
        <f>IF(SP_SUL!B810="","*",SP_SUL!B810)</f>
        <v>*</v>
      </c>
      <c r="D809" s="93" t="str">
        <f>IF(SP_SUL!D810="","*",SP_SUL!D810)</f>
        <v>*</v>
      </c>
      <c r="E809" s="93" t="str">
        <f>IF(SP_SUL!H810="","*",SP_SUL!H810)</f>
        <v>*</v>
      </c>
      <c r="F809" s="99" t="str">
        <f>IF(SP_SUL!M810="","*",SP_SUL!M810)</f>
        <v>-</v>
      </c>
      <c r="G809" s="94" t="str">
        <f>IF(SP_SUL!I810="","*",SP_SUL!I810)</f>
        <v>*</v>
      </c>
      <c r="H809" s="94" t="str">
        <f>IF(SP_SUL!AB810="","*",SP_SUL!AB810)</f>
        <v>*</v>
      </c>
      <c r="I809" s="94" t="str">
        <f>IF(SP_SUL!AC810="","*",SP_SUL!AC810)</f>
        <v>*</v>
      </c>
      <c r="J809" s="95" t="str">
        <f>IF(SP_SUL!AA810="","*",SP_SUL!AA810)</f>
        <v>*</v>
      </c>
      <c r="K809" s="96" t="str">
        <f>IF(SP_SUL!AD810="","*",SP_SUL!AD810)</f>
        <v>*</v>
      </c>
    </row>
    <row r="810" spans="2:11" hidden="1">
      <c r="B810" s="93" t="str">
        <f>IF(SP_SUL!Y811="","*",SP_SUL!Y811)</f>
        <v>*</v>
      </c>
      <c r="C810" s="94" t="str">
        <f>IF(SP_SUL!B811="","*",SP_SUL!B811)</f>
        <v>*</v>
      </c>
      <c r="D810" s="93" t="str">
        <f>IF(SP_SUL!D811="","*",SP_SUL!D811)</f>
        <v>*</v>
      </c>
      <c r="E810" s="93" t="str">
        <f>IF(SP_SUL!H811="","*",SP_SUL!H811)</f>
        <v>*</v>
      </c>
      <c r="F810" s="99" t="str">
        <f>IF(SP_SUL!M811="","*",SP_SUL!M811)</f>
        <v>-</v>
      </c>
      <c r="G810" s="94" t="str">
        <f>IF(SP_SUL!I811="","*",SP_SUL!I811)</f>
        <v>*</v>
      </c>
      <c r="H810" s="94" t="str">
        <f>IF(SP_SUL!AB811="","*",SP_SUL!AB811)</f>
        <v>*</v>
      </c>
      <c r="I810" s="94" t="str">
        <f>IF(SP_SUL!AC811="","*",SP_SUL!AC811)</f>
        <v>*</v>
      </c>
      <c r="J810" s="95" t="str">
        <f>IF(SP_SUL!AA811="","*",SP_SUL!AA811)</f>
        <v>*</v>
      </c>
      <c r="K810" s="96" t="str">
        <f>IF(SP_SUL!AD811="","*",SP_SUL!AD811)</f>
        <v>*</v>
      </c>
    </row>
    <row r="811" spans="2:11" hidden="1">
      <c r="B811" s="93" t="str">
        <f>IF(SP_SUL!Y812="","*",SP_SUL!Y812)</f>
        <v>*</v>
      </c>
      <c r="C811" s="94" t="str">
        <f>IF(SP_SUL!B812="","*",SP_SUL!B812)</f>
        <v>*</v>
      </c>
      <c r="D811" s="93" t="str">
        <f>IF(SP_SUL!D812="","*",SP_SUL!D812)</f>
        <v>*</v>
      </c>
      <c r="E811" s="93" t="str">
        <f>IF(SP_SUL!H812="","*",SP_SUL!H812)</f>
        <v>*</v>
      </c>
      <c r="F811" s="99" t="str">
        <f>IF(SP_SUL!M812="","*",SP_SUL!M812)</f>
        <v>-</v>
      </c>
      <c r="G811" s="94" t="str">
        <f>IF(SP_SUL!I812="","*",SP_SUL!I812)</f>
        <v>*</v>
      </c>
      <c r="H811" s="94" t="str">
        <f>IF(SP_SUL!AB812="","*",SP_SUL!AB812)</f>
        <v>*</v>
      </c>
      <c r="I811" s="94" t="str">
        <f>IF(SP_SUL!AC812="","*",SP_SUL!AC812)</f>
        <v>*</v>
      </c>
      <c r="J811" s="95" t="str">
        <f>IF(SP_SUL!AA812="","*",SP_SUL!AA812)</f>
        <v>*</v>
      </c>
      <c r="K811" s="96" t="str">
        <f>IF(SP_SUL!AD812="","*",SP_SUL!AD812)</f>
        <v>*</v>
      </c>
    </row>
    <row r="812" spans="2:11" hidden="1">
      <c r="B812" s="93" t="str">
        <f>IF(SP_SUL!Y813="","*",SP_SUL!Y813)</f>
        <v>*</v>
      </c>
      <c r="C812" s="94" t="str">
        <f>IF(SP_SUL!B813="","*",SP_SUL!B813)</f>
        <v>*</v>
      </c>
      <c r="D812" s="93" t="str">
        <f>IF(SP_SUL!D813="","*",SP_SUL!D813)</f>
        <v>*</v>
      </c>
      <c r="E812" s="93" t="str">
        <f>IF(SP_SUL!H813="","*",SP_SUL!H813)</f>
        <v>*</v>
      </c>
      <c r="F812" s="99" t="str">
        <f>IF(SP_SUL!M813="","*",SP_SUL!M813)</f>
        <v>-</v>
      </c>
      <c r="G812" s="94" t="str">
        <f>IF(SP_SUL!I813="","*",SP_SUL!I813)</f>
        <v>*</v>
      </c>
      <c r="H812" s="94" t="str">
        <f>IF(SP_SUL!AB813="","*",SP_SUL!AB813)</f>
        <v>*</v>
      </c>
      <c r="I812" s="94" t="str">
        <f>IF(SP_SUL!AC813="","*",SP_SUL!AC813)</f>
        <v>*</v>
      </c>
      <c r="J812" s="95" t="str">
        <f>IF(SP_SUL!AA813="","*",SP_SUL!AA813)</f>
        <v>*</v>
      </c>
      <c r="K812" s="96" t="str">
        <f>IF(SP_SUL!AD813="","*",SP_SUL!AD813)</f>
        <v>*</v>
      </c>
    </row>
    <row r="813" spans="2:11" hidden="1">
      <c r="B813" s="93" t="str">
        <f>IF(SP_SUL!Y814="","*",SP_SUL!Y814)</f>
        <v>*</v>
      </c>
      <c r="C813" s="94" t="str">
        <f>IF(SP_SUL!B814="","*",SP_SUL!B814)</f>
        <v>*</v>
      </c>
      <c r="D813" s="93" t="str">
        <f>IF(SP_SUL!D814="","*",SP_SUL!D814)</f>
        <v>*</v>
      </c>
      <c r="E813" s="93" t="str">
        <f>IF(SP_SUL!H814="","*",SP_SUL!H814)</f>
        <v>*</v>
      </c>
      <c r="F813" s="99" t="str">
        <f>IF(SP_SUL!M814="","*",SP_SUL!M814)</f>
        <v>-</v>
      </c>
      <c r="G813" s="94" t="str">
        <f>IF(SP_SUL!I814="","*",SP_SUL!I814)</f>
        <v>*</v>
      </c>
      <c r="H813" s="94" t="str">
        <f>IF(SP_SUL!AB814="","*",SP_SUL!AB814)</f>
        <v>*</v>
      </c>
      <c r="I813" s="94" t="str">
        <f>IF(SP_SUL!AC814="","*",SP_SUL!AC814)</f>
        <v>*</v>
      </c>
      <c r="J813" s="95" t="str">
        <f>IF(SP_SUL!AA814="","*",SP_SUL!AA814)</f>
        <v>*</v>
      </c>
      <c r="K813" s="96" t="str">
        <f>IF(SP_SUL!AD814="","*",SP_SUL!AD814)</f>
        <v>*</v>
      </c>
    </row>
    <row r="814" spans="2:11" hidden="1">
      <c r="B814" s="93" t="str">
        <f>IF(SP_SUL!Y815="","*",SP_SUL!Y815)</f>
        <v>*</v>
      </c>
      <c r="C814" s="94" t="str">
        <f>IF(SP_SUL!B815="","*",SP_SUL!B815)</f>
        <v>*</v>
      </c>
      <c r="D814" s="93" t="str">
        <f>IF(SP_SUL!D815="","*",SP_SUL!D815)</f>
        <v>*</v>
      </c>
      <c r="E814" s="93" t="str">
        <f>IF(SP_SUL!H815="","*",SP_SUL!H815)</f>
        <v>*</v>
      </c>
      <c r="F814" s="99" t="str">
        <f>IF(SP_SUL!M815="","*",SP_SUL!M815)</f>
        <v>-</v>
      </c>
      <c r="G814" s="94" t="str">
        <f>IF(SP_SUL!I815="","*",SP_SUL!I815)</f>
        <v>*</v>
      </c>
      <c r="H814" s="94" t="str">
        <f>IF(SP_SUL!AB815="","*",SP_SUL!AB815)</f>
        <v>*</v>
      </c>
      <c r="I814" s="94" t="str">
        <f>IF(SP_SUL!AC815="","*",SP_SUL!AC815)</f>
        <v>*</v>
      </c>
      <c r="J814" s="95" t="str">
        <f>IF(SP_SUL!AA815="","*",SP_SUL!AA815)</f>
        <v>*</v>
      </c>
      <c r="K814" s="96" t="str">
        <f>IF(SP_SUL!AD815="","*",SP_SUL!AD815)</f>
        <v>*</v>
      </c>
    </row>
    <row r="815" spans="2:11" hidden="1">
      <c r="B815" s="93" t="str">
        <f>IF(SP_SUL!Y816="","*",SP_SUL!Y816)</f>
        <v>*</v>
      </c>
      <c r="C815" s="94" t="str">
        <f>IF(SP_SUL!B816="","*",SP_SUL!B816)</f>
        <v>*</v>
      </c>
      <c r="D815" s="93" t="str">
        <f>IF(SP_SUL!D816="","*",SP_SUL!D816)</f>
        <v>*</v>
      </c>
      <c r="E815" s="93" t="str">
        <f>IF(SP_SUL!H816="","*",SP_SUL!H816)</f>
        <v>*</v>
      </c>
      <c r="F815" s="99" t="str">
        <f>IF(SP_SUL!M816="","*",SP_SUL!M816)</f>
        <v>-</v>
      </c>
      <c r="G815" s="94" t="str">
        <f>IF(SP_SUL!I816="","*",SP_SUL!I816)</f>
        <v>*</v>
      </c>
      <c r="H815" s="94" t="str">
        <f>IF(SP_SUL!AB816="","*",SP_SUL!AB816)</f>
        <v>*</v>
      </c>
      <c r="I815" s="94" t="str">
        <f>IF(SP_SUL!AC816="","*",SP_SUL!AC816)</f>
        <v>*</v>
      </c>
      <c r="J815" s="95" t="str">
        <f>IF(SP_SUL!AA816="","*",SP_SUL!AA816)</f>
        <v>*</v>
      </c>
      <c r="K815" s="96" t="str">
        <f>IF(SP_SUL!AD816="","*",SP_SUL!AD816)</f>
        <v>*</v>
      </c>
    </row>
    <row r="816" spans="2:11" hidden="1">
      <c r="B816" s="93" t="str">
        <f>IF(SP_SUL!Y817="","*",SP_SUL!Y817)</f>
        <v>*</v>
      </c>
      <c r="C816" s="94" t="str">
        <f>IF(SP_SUL!B817="","*",SP_SUL!B817)</f>
        <v>*</v>
      </c>
      <c r="D816" s="93" t="str">
        <f>IF(SP_SUL!D817="","*",SP_SUL!D817)</f>
        <v>*</v>
      </c>
      <c r="E816" s="93" t="str">
        <f>IF(SP_SUL!H817="","*",SP_SUL!H817)</f>
        <v>*</v>
      </c>
      <c r="F816" s="99" t="str">
        <f>IF(SP_SUL!M817="","*",SP_SUL!M817)</f>
        <v>-</v>
      </c>
      <c r="G816" s="94" t="str">
        <f>IF(SP_SUL!I817="","*",SP_SUL!I817)</f>
        <v>*</v>
      </c>
      <c r="H816" s="94" t="str">
        <f>IF(SP_SUL!AB817="","*",SP_SUL!AB817)</f>
        <v>*</v>
      </c>
      <c r="I816" s="94" t="str">
        <f>IF(SP_SUL!AC817="","*",SP_SUL!AC817)</f>
        <v>*</v>
      </c>
      <c r="J816" s="95" t="str">
        <f>IF(SP_SUL!AA817="","*",SP_SUL!AA817)</f>
        <v>*</v>
      </c>
      <c r="K816" s="96" t="str">
        <f>IF(SP_SUL!AD817="","*",SP_SUL!AD817)</f>
        <v>*</v>
      </c>
    </row>
    <row r="817" spans="2:11" hidden="1">
      <c r="B817" s="93" t="str">
        <f>IF(SP_SUL!Y818="","*",SP_SUL!Y818)</f>
        <v>*</v>
      </c>
      <c r="C817" s="94" t="str">
        <f>IF(SP_SUL!B818="","*",SP_SUL!B818)</f>
        <v>*</v>
      </c>
      <c r="D817" s="93" t="str">
        <f>IF(SP_SUL!D818="","*",SP_SUL!D818)</f>
        <v>*</v>
      </c>
      <c r="E817" s="93" t="str">
        <f>IF(SP_SUL!H818="","*",SP_SUL!H818)</f>
        <v>*</v>
      </c>
      <c r="F817" s="99" t="str">
        <f>IF(SP_SUL!M818="","*",SP_SUL!M818)</f>
        <v>-</v>
      </c>
      <c r="G817" s="94" t="str">
        <f>IF(SP_SUL!I818="","*",SP_SUL!I818)</f>
        <v>*</v>
      </c>
      <c r="H817" s="94" t="str">
        <f>IF(SP_SUL!AB818="","*",SP_SUL!AB818)</f>
        <v>*</v>
      </c>
      <c r="I817" s="94" t="str">
        <f>IF(SP_SUL!AC818="","*",SP_SUL!AC818)</f>
        <v>*</v>
      </c>
      <c r="J817" s="95" t="str">
        <f>IF(SP_SUL!AA818="","*",SP_SUL!AA818)</f>
        <v>*</v>
      </c>
      <c r="K817" s="96" t="str">
        <f>IF(SP_SUL!AD818="","*",SP_SUL!AD818)</f>
        <v>*</v>
      </c>
    </row>
    <row r="818" spans="2:11" hidden="1">
      <c r="B818" s="93" t="str">
        <f>IF(SP_SUL!Y819="","*",SP_SUL!Y819)</f>
        <v>*</v>
      </c>
      <c r="C818" s="94" t="str">
        <f>IF(SP_SUL!B819="","*",SP_SUL!B819)</f>
        <v>*</v>
      </c>
      <c r="D818" s="93" t="str">
        <f>IF(SP_SUL!D819="","*",SP_SUL!D819)</f>
        <v>*</v>
      </c>
      <c r="E818" s="93" t="str">
        <f>IF(SP_SUL!H819="","*",SP_SUL!H819)</f>
        <v>*</v>
      </c>
      <c r="F818" s="99" t="str">
        <f>IF(SP_SUL!M819="","*",SP_SUL!M819)</f>
        <v>-</v>
      </c>
      <c r="G818" s="94" t="str">
        <f>IF(SP_SUL!I819="","*",SP_SUL!I819)</f>
        <v>*</v>
      </c>
      <c r="H818" s="94" t="str">
        <f>IF(SP_SUL!AB819="","*",SP_SUL!AB819)</f>
        <v>*</v>
      </c>
      <c r="I818" s="94" t="str">
        <f>IF(SP_SUL!AC819="","*",SP_SUL!AC819)</f>
        <v>*</v>
      </c>
      <c r="J818" s="95" t="str">
        <f>IF(SP_SUL!AA819="","*",SP_SUL!AA819)</f>
        <v>*</v>
      </c>
      <c r="K818" s="96" t="str">
        <f>IF(SP_SUL!AD819="","*",SP_SUL!AD819)</f>
        <v>*</v>
      </c>
    </row>
    <row r="819" spans="2:11" hidden="1">
      <c r="B819" s="93" t="str">
        <f>IF(SP_SUL!Y820="","*",SP_SUL!Y820)</f>
        <v>*</v>
      </c>
      <c r="C819" s="94" t="str">
        <f>IF(SP_SUL!B820="","*",SP_SUL!B820)</f>
        <v>*</v>
      </c>
      <c r="D819" s="93" t="str">
        <f>IF(SP_SUL!D820="","*",SP_SUL!D820)</f>
        <v>*</v>
      </c>
      <c r="E819" s="93" t="str">
        <f>IF(SP_SUL!H820="","*",SP_SUL!H820)</f>
        <v>*</v>
      </c>
      <c r="F819" s="99" t="str">
        <f>IF(SP_SUL!M820="","*",SP_SUL!M820)</f>
        <v>-</v>
      </c>
      <c r="G819" s="94" t="str">
        <f>IF(SP_SUL!I820="","*",SP_SUL!I820)</f>
        <v>*</v>
      </c>
      <c r="H819" s="94" t="str">
        <f>IF(SP_SUL!AB820="","*",SP_SUL!AB820)</f>
        <v>*</v>
      </c>
      <c r="I819" s="94" t="str">
        <f>IF(SP_SUL!AC820="","*",SP_SUL!AC820)</f>
        <v>*</v>
      </c>
      <c r="J819" s="95" t="str">
        <f>IF(SP_SUL!AA820="","*",SP_SUL!AA820)</f>
        <v>*</v>
      </c>
      <c r="K819" s="96" t="str">
        <f>IF(SP_SUL!AD820="","*",SP_SUL!AD820)</f>
        <v>*</v>
      </c>
    </row>
    <row r="820" spans="2:11" hidden="1">
      <c r="B820" s="93" t="str">
        <f>IF(SP_SUL!Y821="","*",SP_SUL!Y821)</f>
        <v>*</v>
      </c>
      <c r="C820" s="94" t="str">
        <f>IF(SP_SUL!B821="","*",SP_SUL!B821)</f>
        <v>*</v>
      </c>
      <c r="D820" s="93" t="str">
        <f>IF(SP_SUL!D821="","*",SP_SUL!D821)</f>
        <v>*</v>
      </c>
      <c r="E820" s="93" t="str">
        <f>IF(SP_SUL!H821="","*",SP_SUL!H821)</f>
        <v>*</v>
      </c>
      <c r="F820" s="99" t="str">
        <f>IF(SP_SUL!M821="","*",SP_SUL!M821)</f>
        <v>-</v>
      </c>
      <c r="G820" s="94" t="str">
        <f>IF(SP_SUL!I821="","*",SP_SUL!I821)</f>
        <v>*</v>
      </c>
      <c r="H820" s="94" t="str">
        <f>IF(SP_SUL!AB821="","*",SP_SUL!AB821)</f>
        <v>*</v>
      </c>
      <c r="I820" s="94" t="str">
        <f>IF(SP_SUL!AC821="","*",SP_SUL!AC821)</f>
        <v>*</v>
      </c>
      <c r="J820" s="95" t="str">
        <f>IF(SP_SUL!AA821="","*",SP_SUL!AA821)</f>
        <v>*</v>
      </c>
      <c r="K820" s="96" t="str">
        <f>IF(SP_SUL!AD821="","*",SP_SUL!AD821)</f>
        <v>*</v>
      </c>
    </row>
    <row r="821" spans="2:11" hidden="1">
      <c r="B821" s="93" t="str">
        <f>IF(SP_SUL!Y822="","*",SP_SUL!Y822)</f>
        <v>*</v>
      </c>
      <c r="C821" s="94" t="str">
        <f>IF(SP_SUL!B822="","*",SP_SUL!B822)</f>
        <v>*</v>
      </c>
      <c r="D821" s="93" t="str">
        <f>IF(SP_SUL!D822="","*",SP_SUL!D822)</f>
        <v>*</v>
      </c>
      <c r="E821" s="93" t="str">
        <f>IF(SP_SUL!H822="","*",SP_SUL!H822)</f>
        <v>*</v>
      </c>
      <c r="F821" s="99" t="str">
        <f>IF(SP_SUL!M822="","*",SP_SUL!M822)</f>
        <v>-</v>
      </c>
      <c r="G821" s="94" t="str">
        <f>IF(SP_SUL!I822="","*",SP_SUL!I822)</f>
        <v>*</v>
      </c>
      <c r="H821" s="94" t="str">
        <f>IF(SP_SUL!AB822="","*",SP_SUL!AB822)</f>
        <v>*</v>
      </c>
      <c r="I821" s="94" t="str">
        <f>IF(SP_SUL!AC822="","*",SP_SUL!AC822)</f>
        <v>*</v>
      </c>
      <c r="J821" s="95" t="str">
        <f>IF(SP_SUL!AA822="","*",SP_SUL!AA822)</f>
        <v>*</v>
      </c>
      <c r="K821" s="96" t="str">
        <f>IF(SP_SUL!AD822="","*",SP_SUL!AD822)</f>
        <v>*</v>
      </c>
    </row>
    <row r="822" spans="2:11" hidden="1">
      <c r="B822" s="93" t="str">
        <f>IF(SP_SUL!Y823="","*",SP_SUL!Y823)</f>
        <v>*</v>
      </c>
      <c r="C822" s="94" t="str">
        <f>IF(SP_SUL!B823="","*",SP_SUL!B823)</f>
        <v>*</v>
      </c>
      <c r="D822" s="93" t="str">
        <f>IF(SP_SUL!D823="","*",SP_SUL!D823)</f>
        <v>*</v>
      </c>
      <c r="E822" s="93" t="str">
        <f>IF(SP_SUL!H823="","*",SP_SUL!H823)</f>
        <v>*</v>
      </c>
      <c r="F822" s="99" t="str">
        <f>IF(SP_SUL!M823="","*",SP_SUL!M823)</f>
        <v>-</v>
      </c>
      <c r="G822" s="94" t="str">
        <f>IF(SP_SUL!I823="","*",SP_SUL!I823)</f>
        <v>*</v>
      </c>
      <c r="H822" s="94" t="str">
        <f>IF(SP_SUL!AB823="","*",SP_SUL!AB823)</f>
        <v>*</v>
      </c>
      <c r="I822" s="94" t="str">
        <f>IF(SP_SUL!AC823="","*",SP_SUL!AC823)</f>
        <v>*</v>
      </c>
      <c r="J822" s="95" t="str">
        <f>IF(SP_SUL!AA823="","*",SP_SUL!AA823)</f>
        <v>*</v>
      </c>
      <c r="K822" s="96" t="str">
        <f>IF(SP_SUL!AD823="","*",SP_SUL!AD823)</f>
        <v>*</v>
      </c>
    </row>
    <row r="823" spans="2:11" hidden="1">
      <c r="B823" s="93" t="str">
        <f>IF(SP_SUL!Y824="","*",SP_SUL!Y824)</f>
        <v>*</v>
      </c>
      <c r="C823" s="94" t="str">
        <f>IF(SP_SUL!B824="","*",SP_SUL!B824)</f>
        <v>*</v>
      </c>
      <c r="D823" s="93" t="str">
        <f>IF(SP_SUL!D824="","*",SP_SUL!D824)</f>
        <v>*</v>
      </c>
      <c r="E823" s="93" t="str">
        <f>IF(SP_SUL!H824="","*",SP_SUL!H824)</f>
        <v>*</v>
      </c>
      <c r="F823" s="99" t="str">
        <f>IF(SP_SUL!M824="","*",SP_SUL!M824)</f>
        <v>-</v>
      </c>
      <c r="G823" s="94" t="str">
        <f>IF(SP_SUL!I824="","*",SP_SUL!I824)</f>
        <v>*</v>
      </c>
      <c r="H823" s="94" t="str">
        <f>IF(SP_SUL!AB824="","*",SP_SUL!AB824)</f>
        <v>*</v>
      </c>
      <c r="I823" s="94" t="str">
        <f>IF(SP_SUL!AC824="","*",SP_SUL!AC824)</f>
        <v>*</v>
      </c>
      <c r="J823" s="95" t="str">
        <f>IF(SP_SUL!AA824="","*",SP_SUL!AA824)</f>
        <v>*</v>
      </c>
      <c r="K823" s="96" t="str">
        <f>IF(SP_SUL!AD824="","*",SP_SUL!AD824)</f>
        <v>*</v>
      </c>
    </row>
    <row r="824" spans="2:11" hidden="1">
      <c r="B824" s="93" t="str">
        <f>IF(SP_SUL!Y825="","*",SP_SUL!Y825)</f>
        <v>*</v>
      </c>
      <c r="C824" s="94" t="str">
        <f>IF(SP_SUL!B825="","*",SP_SUL!B825)</f>
        <v>*</v>
      </c>
      <c r="D824" s="93" t="str">
        <f>IF(SP_SUL!D825="","*",SP_SUL!D825)</f>
        <v>*</v>
      </c>
      <c r="E824" s="93" t="str">
        <f>IF(SP_SUL!H825="","*",SP_SUL!H825)</f>
        <v>*</v>
      </c>
      <c r="F824" s="99" t="str">
        <f>IF(SP_SUL!M825="","*",SP_SUL!M825)</f>
        <v>-</v>
      </c>
      <c r="G824" s="94" t="str">
        <f>IF(SP_SUL!I825="","*",SP_SUL!I825)</f>
        <v>*</v>
      </c>
      <c r="H824" s="94" t="str">
        <f>IF(SP_SUL!AB825="","*",SP_SUL!AB825)</f>
        <v>*</v>
      </c>
      <c r="I824" s="94" t="str">
        <f>IF(SP_SUL!AC825="","*",SP_SUL!AC825)</f>
        <v>*</v>
      </c>
      <c r="J824" s="95" t="str">
        <f>IF(SP_SUL!AA825="","*",SP_SUL!AA825)</f>
        <v>*</v>
      </c>
      <c r="K824" s="96" t="str">
        <f>IF(SP_SUL!AD825="","*",SP_SUL!AD825)</f>
        <v>*</v>
      </c>
    </row>
    <row r="825" spans="2:11" hidden="1">
      <c r="B825" s="93" t="str">
        <f>IF(SP_SUL!Y826="","*",SP_SUL!Y826)</f>
        <v>*</v>
      </c>
      <c r="C825" s="94" t="str">
        <f>IF(SP_SUL!B826="","*",SP_SUL!B826)</f>
        <v>*</v>
      </c>
      <c r="D825" s="93" t="str">
        <f>IF(SP_SUL!D826="","*",SP_SUL!D826)</f>
        <v>*</v>
      </c>
      <c r="E825" s="93" t="str">
        <f>IF(SP_SUL!H826="","*",SP_SUL!H826)</f>
        <v>*</v>
      </c>
      <c r="F825" s="99" t="str">
        <f>IF(SP_SUL!M826="","*",SP_SUL!M826)</f>
        <v>-</v>
      </c>
      <c r="G825" s="94" t="str">
        <f>IF(SP_SUL!I826="","*",SP_SUL!I826)</f>
        <v>*</v>
      </c>
      <c r="H825" s="94" t="str">
        <f>IF(SP_SUL!AB826="","*",SP_SUL!AB826)</f>
        <v>*</v>
      </c>
      <c r="I825" s="94" t="str">
        <f>IF(SP_SUL!AC826="","*",SP_SUL!AC826)</f>
        <v>*</v>
      </c>
      <c r="J825" s="95" t="str">
        <f>IF(SP_SUL!AA826="","*",SP_SUL!AA826)</f>
        <v>*</v>
      </c>
      <c r="K825" s="96" t="str">
        <f>IF(SP_SUL!AD826="","*",SP_SUL!AD826)</f>
        <v>*</v>
      </c>
    </row>
    <row r="826" spans="2:11" hidden="1">
      <c r="B826" s="93" t="str">
        <f>IF(SP_SUL!Y827="","*",SP_SUL!Y827)</f>
        <v>*</v>
      </c>
      <c r="C826" s="94" t="str">
        <f>IF(SP_SUL!B827="","*",SP_SUL!B827)</f>
        <v>*</v>
      </c>
      <c r="D826" s="93" t="str">
        <f>IF(SP_SUL!D827="","*",SP_SUL!D827)</f>
        <v>*</v>
      </c>
      <c r="E826" s="93" t="str">
        <f>IF(SP_SUL!H827="","*",SP_SUL!H827)</f>
        <v>*</v>
      </c>
      <c r="F826" s="99" t="str">
        <f>IF(SP_SUL!M827="","*",SP_SUL!M827)</f>
        <v>-</v>
      </c>
      <c r="G826" s="94" t="str">
        <f>IF(SP_SUL!I827="","*",SP_SUL!I827)</f>
        <v>*</v>
      </c>
      <c r="H826" s="94" t="str">
        <f>IF(SP_SUL!AB827="","*",SP_SUL!AB827)</f>
        <v>*</v>
      </c>
      <c r="I826" s="94" t="str">
        <f>IF(SP_SUL!AC827="","*",SP_SUL!AC827)</f>
        <v>*</v>
      </c>
      <c r="J826" s="95" t="str">
        <f>IF(SP_SUL!AA827="","*",SP_SUL!AA827)</f>
        <v>*</v>
      </c>
      <c r="K826" s="96" t="str">
        <f>IF(SP_SUL!AD827="","*",SP_SUL!AD827)</f>
        <v>*</v>
      </c>
    </row>
    <row r="827" spans="2:11" hidden="1">
      <c r="B827" s="93" t="str">
        <f>IF(SP_SUL!Y828="","*",SP_SUL!Y828)</f>
        <v>*</v>
      </c>
      <c r="C827" s="94" t="str">
        <f>IF(SP_SUL!B828="","*",SP_SUL!B828)</f>
        <v>*</v>
      </c>
      <c r="D827" s="93" t="str">
        <f>IF(SP_SUL!D828="","*",SP_SUL!D828)</f>
        <v>*</v>
      </c>
      <c r="E827" s="93" t="str">
        <f>IF(SP_SUL!H828="","*",SP_SUL!H828)</f>
        <v>*</v>
      </c>
      <c r="F827" s="99" t="str">
        <f>IF(SP_SUL!M828="","*",SP_SUL!M828)</f>
        <v>-</v>
      </c>
      <c r="G827" s="94" t="str">
        <f>IF(SP_SUL!I828="","*",SP_SUL!I828)</f>
        <v>*</v>
      </c>
      <c r="H827" s="94" t="str">
        <f>IF(SP_SUL!AB828="","*",SP_SUL!AB828)</f>
        <v>*</v>
      </c>
      <c r="I827" s="94" t="str">
        <f>IF(SP_SUL!AC828="","*",SP_SUL!AC828)</f>
        <v>*</v>
      </c>
      <c r="J827" s="95" t="str">
        <f>IF(SP_SUL!AA828="","*",SP_SUL!AA828)</f>
        <v>*</v>
      </c>
      <c r="K827" s="96" t="str">
        <f>IF(SP_SUL!AD828="","*",SP_SUL!AD828)</f>
        <v>*</v>
      </c>
    </row>
    <row r="828" spans="2:11" hidden="1">
      <c r="B828" s="93" t="str">
        <f>IF(SP_SUL!Y829="","*",SP_SUL!Y829)</f>
        <v>*</v>
      </c>
      <c r="C828" s="94" t="str">
        <f>IF(SP_SUL!B829="","*",SP_SUL!B829)</f>
        <v>*</v>
      </c>
      <c r="D828" s="93" t="str">
        <f>IF(SP_SUL!D829="","*",SP_SUL!D829)</f>
        <v>*</v>
      </c>
      <c r="E828" s="93" t="str">
        <f>IF(SP_SUL!H829="","*",SP_SUL!H829)</f>
        <v>*</v>
      </c>
      <c r="F828" s="99" t="str">
        <f>IF(SP_SUL!M829="","*",SP_SUL!M829)</f>
        <v>-</v>
      </c>
      <c r="G828" s="94" t="str">
        <f>IF(SP_SUL!I829="","*",SP_SUL!I829)</f>
        <v>*</v>
      </c>
      <c r="H828" s="94" t="str">
        <f>IF(SP_SUL!AB829="","*",SP_SUL!AB829)</f>
        <v>*</v>
      </c>
      <c r="I828" s="94" t="str">
        <f>IF(SP_SUL!AC829="","*",SP_SUL!AC829)</f>
        <v>*</v>
      </c>
      <c r="J828" s="95" t="str">
        <f>IF(SP_SUL!AA829="","*",SP_SUL!AA829)</f>
        <v>*</v>
      </c>
      <c r="K828" s="96" t="str">
        <f>IF(SP_SUL!AD829="","*",SP_SUL!AD829)</f>
        <v>*</v>
      </c>
    </row>
    <row r="829" spans="2:11" hidden="1">
      <c r="B829" s="93" t="str">
        <f>IF(SP_SUL!Y830="","*",SP_SUL!Y830)</f>
        <v>*</v>
      </c>
      <c r="C829" s="94" t="str">
        <f>IF(SP_SUL!B830="","*",SP_SUL!B830)</f>
        <v>*</v>
      </c>
      <c r="D829" s="93" t="str">
        <f>IF(SP_SUL!D830="","*",SP_SUL!D830)</f>
        <v>*</v>
      </c>
      <c r="E829" s="93" t="str">
        <f>IF(SP_SUL!H830="","*",SP_SUL!H830)</f>
        <v>*</v>
      </c>
      <c r="F829" s="99" t="str">
        <f>IF(SP_SUL!M830="","*",SP_SUL!M830)</f>
        <v>-</v>
      </c>
      <c r="G829" s="94" t="str">
        <f>IF(SP_SUL!I830="","*",SP_SUL!I830)</f>
        <v>*</v>
      </c>
      <c r="H829" s="94" t="str">
        <f>IF(SP_SUL!AB830="","*",SP_SUL!AB830)</f>
        <v>*</v>
      </c>
      <c r="I829" s="94" t="str">
        <f>IF(SP_SUL!AC830="","*",SP_SUL!AC830)</f>
        <v>*</v>
      </c>
      <c r="J829" s="95" t="str">
        <f>IF(SP_SUL!AA830="","*",SP_SUL!AA830)</f>
        <v>*</v>
      </c>
      <c r="K829" s="96" t="str">
        <f>IF(SP_SUL!AD830="","*",SP_SUL!AD830)</f>
        <v>*</v>
      </c>
    </row>
    <row r="830" spans="2:11" hidden="1">
      <c r="B830" s="93" t="str">
        <f>IF(SP_SUL!Y831="","*",SP_SUL!Y831)</f>
        <v>*</v>
      </c>
      <c r="C830" s="94" t="str">
        <f>IF(SP_SUL!B831="","*",SP_SUL!B831)</f>
        <v>*</v>
      </c>
      <c r="D830" s="93" t="str">
        <f>IF(SP_SUL!D831="","*",SP_SUL!D831)</f>
        <v>*</v>
      </c>
      <c r="E830" s="93" t="str">
        <f>IF(SP_SUL!H831="","*",SP_SUL!H831)</f>
        <v>*</v>
      </c>
      <c r="F830" s="99" t="str">
        <f>IF(SP_SUL!M831="","*",SP_SUL!M831)</f>
        <v>-</v>
      </c>
      <c r="G830" s="94" t="str">
        <f>IF(SP_SUL!I831="","*",SP_SUL!I831)</f>
        <v>*</v>
      </c>
      <c r="H830" s="94" t="str">
        <f>IF(SP_SUL!AB831="","*",SP_SUL!AB831)</f>
        <v>*</v>
      </c>
      <c r="I830" s="94" t="str">
        <f>IF(SP_SUL!AC831="","*",SP_SUL!AC831)</f>
        <v>*</v>
      </c>
      <c r="J830" s="95" t="str">
        <f>IF(SP_SUL!AA831="","*",SP_SUL!AA831)</f>
        <v>*</v>
      </c>
      <c r="K830" s="96" t="str">
        <f>IF(SP_SUL!AD831="","*",SP_SUL!AD831)</f>
        <v>*</v>
      </c>
    </row>
    <row r="831" spans="2:11" hidden="1">
      <c r="B831" s="93" t="str">
        <f>IF(SP_SUL!Y832="","*",SP_SUL!Y832)</f>
        <v>*</v>
      </c>
      <c r="C831" s="94" t="str">
        <f>IF(SP_SUL!B832="","*",SP_SUL!B832)</f>
        <v>*</v>
      </c>
      <c r="D831" s="93" t="str">
        <f>IF(SP_SUL!D832="","*",SP_SUL!D832)</f>
        <v>*</v>
      </c>
      <c r="E831" s="93" t="str">
        <f>IF(SP_SUL!H832="","*",SP_SUL!H832)</f>
        <v>*</v>
      </c>
      <c r="F831" s="99" t="str">
        <f>IF(SP_SUL!M832="","*",SP_SUL!M832)</f>
        <v>-</v>
      </c>
      <c r="G831" s="94" t="str">
        <f>IF(SP_SUL!I832="","*",SP_SUL!I832)</f>
        <v>*</v>
      </c>
      <c r="H831" s="94" t="str">
        <f>IF(SP_SUL!AB832="","*",SP_SUL!AB832)</f>
        <v>*</v>
      </c>
      <c r="I831" s="94" t="str">
        <f>IF(SP_SUL!AC832="","*",SP_SUL!AC832)</f>
        <v>*</v>
      </c>
      <c r="J831" s="95" t="str">
        <f>IF(SP_SUL!AA832="","*",SP_SUL!AA832)</f>
        <v>*</v>
      </c>
      <c r="K831" s="96" t="str">
        <f>IF(SP_SUL!AD832="","*",SP_SUL!AD832)</f>
        <v>*</v>
      </c>
    </row>
    <row r="832" spans="2:11" hidden="1">
      <c r="B832" s="93" t="str">
        <f>IF(SP_SUL!Y833="","*",SP_SUL!Y833)</f>
        <v>*</v>
      </c>
      <c r="C832" s="94" t="str">
        <f>IF(SP_SUL!B833="","*",SP_SUL!B833)</f>
        <v>*</v>
      </c>
      <c r="D832" s="93" t="str">
        <f>IF(SP_SUL!D833="","*",SP_SUL!D833)</f>
        <v>*</v>
      </c>
      <c r="E832" s="93" t="str">
        <f>IF(SP_SUL!H833="","*",SP_SUL!H833)</f>
        <v>*</v>
      </c>
      <c r="F832" s="99" t="str">
        <f>IF(SP_SUL!M833="","*",SP_SUL!M833)</f>
        <v>-</v>
      </c>
      <c r="G832" s="94" t="str">
        <f>IF(SP_SUL!I833="","*",SP_SUL!I833)</f>
        <v>*</v>
      </c>
      <c r="H832" s="94" t="str">
        <f>IF(SP_SUL!AB833="","*",SP_SUL!AB833)</f>
        <v>*</v>
      </c>
      <c r="I832" s="94" t="str">
        <f>IF(SP_SUL!AC833="","*",SP_SUL!AC833)</f>
        <v>*</v>
      </c>
      <c r="J832" s="95" t="str">
        <f>IF(SP_SUL!AA833="","*",SP_SUL!AA833)</f>
        <v>*</v>
      </c>
      <c r="K832" s="96" t="str">
        <f>IF(SP_SUL!AD833="","*",SP_SUL!AD833)</f>
        <v>*</v>
      </c>
    </row>
    <row r="833" spans="2:11" hidden="1">
      <c r="B833" s="93" t="str">
        <f>IF(SP_SUL!Y834="","*",SP_SUL!Y834)</f>
        <v>*</v>
      </c>
      <c r="C833" s="94" t="str">
        <f>IF(SP_SUL!B834="","*",SP_SUL!B834)</f>
        <v>*</v>
      </c>
      <c r="D833" s="93" t="str">
        <f>IF(SP_SUL!D834="","*",SP_SUL!D834)</f>
        <v>*</v>
      </c>
      <c r="E833" s="93" t="str">
        <f>IF(SP_SUL!H834="","*",SP_SUL!H834)</f>
        <v>*</v>
      </c>
      <c r="F833" s="99" t="str">
        <f>IF(SP_SUL!M834="","*",SP_SUL!M834)</f>
        <v>-</v>
      </c>
      <c r="G833" s="94" t="str">
        <f>IF(SP_SUL!I834="","*",SP_SUL!I834)</f>
        <v>*</v>
      </c>
      <c r="H833" s="94" t="str">
        <f>IF(SP_SUL!AB834="","*",SP_SUL!AB834)</f>
        <v>*</v>
      </c>
      <c r="I833" s="94" t="str">
        <f>IF(SP_SUL!AC834="","*",SP_SUL!AC834)</f>
        <v>*</v>
      </c>
      <c r="J833" s="95" t="str">
        <f>IF(SP_SUL!AA834="","*",SP_SUL!AA834)</f>
        <v>*</v>
      </c>
      <c r="K833" s="96" t="str">
        <f>IF(SP_SUL!AD834="","*",SP_SUL!AD834)</f>
        <v>*</v>
      </c>
    </row>
    <row r="834" spans="2:11" hidden="1">
      <c r="B834" s="93" t="str">
        <f>IF(SP_SUL!Y835="","*",SP_SUL!Y835)</f>
        <v>*</v>
      </c>
      <c r="C834" s="94" t="str">
        <f>IF(SP_SUL!B835="","*",SP_SUL!B835)</f>
        <v>*</v>
      </c>
      <c r="D834" s="93" t="str">
        <f>IF(SP_SUL!D835="","*",SP_SUL!D835)</f>
        <v>*</v>
      </c>
      <c r="E834" s="93" t="str">
        <f>IF(SP_SUL!H835="","*",SP_SUL!H835)</f>
        <v>*</v>
      </c>
      <c r="F834" s="99" t="str">
        <f>IF(SP_SUL!M835="","*",SP_SUL!M835)</f>
        <v>-</v>
      </c>
      <c r="G834" s="94" t="str">
        <f>IF(SP_SUL!I835="","*",SP_SUL!I835)</f>
        <v>*</v>
      </c>
      <c r="H834" s="94" t="str">
        <f>IF(SP_SUL!AB835="","*",SP_SUL!AB835)</f>
        <v>*</v>
      </c>
      <c r="I834" s="94" t="str">
        <f>IF(SP_SUL!AC835="","*",SP_SUL!AC835)</f>
        <v>*</v>
      </c>
      <c r="J834" s="95" t="str">
        <f>IF(SP_SUL!AA835="","*",SP_SUL!AA835)</f>
        <v>*</v>
      </c>
      <c r="K834" s="96" t="str">
        <f>IF(SP_SUL!AD835="","*",SP_SUL!AD835)</f>
        <v>*</v>
      </c>
    </row>
    <row r="835" spans="2:11" hidden="1">
      <c r="B835" s="93" t="str">
        <f>IF(SP_SUL!Y836="","*",SP_SUL!Y836)</f>
        <v>*</v>
      </c>
      <c r="C835" s="94" t="str">
        <f>IF(SP_SUL!B836="","*",SP_SUL!B836)</f>
        <v>*</v>
      </c>
      <c r="D835" s="93" t="str">
        <f>IF(SP_SUL!D836="","*",SP_SUL!D836)</f>
        <v>*</v>
      </c>
      <c r="E835" s="93" t="str">
        <f>IF(SP_SUL!H836="","*",SP_SUL!H836)</f>
        <v>*</v>
      </c>
      <c r="F835" s="99" t="str">
        <f>IF(SP_SUL!M836="","*",SP_SUL!M836)</f>
        <v>-</v>
      </c>
      <c r="G835" s="94" t="str">
        <f>IF(SP_SUL!I836="","*",SP_SUL!I836)</f>
        <v>*</v>
      </c>
      <c r="H835" s="94" t="str">
        <f>IF(SP_SUL!AB836="","*",SP_SUL!AB836)</f>
        <v>*</v>
      </c>
      <c r="I835" s="94" t="str">
        <f>IF(SP_SUL!AC836="","*",SP_SUL!AC836)</f>
        <v>*</v>
      </c>
      <c r="J835" s="95" t="str">
        <f>IF(SP_SUL!AA836="","*",SP_SUL!AA836)</f>
        <v>*</v>
      </c>
      <c r="K835" s="96" t="str">
        <f>IF(SP_SUL!AD836="","*",SP_SUL!AD836)</f>
        <v>*</v>
      </c>
    </row>
    <row r="836" spans="2:11" hidden="1">
      <c r="B836" s="93" t="str">
        <f>IF(SP_SUL!Y837="","*",SP_SUL!Y837)</f>
        <v>*</v>
      </c>
      <c r="C836" s="94" t="str">
        <f>IF(SP_SUL!B837="","*",SP_SUL!B837)</f>
        <v>*</v>
      </c>
      <c r="D836" s="93" t="str">
        <f>IF(SP_SUL!D837="","*",SP_SUL!D837)</f>
        <v>*</v>
      </c>
      <c r="E836" s="93" t="str">
        <f>IF(SP_SUL!H837="","*",SP_SUL!H837)</f>
        <v>*</v>
      </c>
      <c r="F836" s="99" t="str">
        <f>IF(SP_SUL!M837="","*",SP_SUL!M837)</f>
        <v>-</v>
      </c>
      <c r="G836" s="94" t="str">
        <f>IF(SP_SUL!I837="","*",SP_SUL!I837)</f>
        <v>*</v>
      </c>
      <c r="H836" s="94" t="str">
        <f>IF(SP_SUL!AB837="","*",SP_SUL!AB837)</f>
        <v>*</v>
      </c>
      <c r="I836" s="94" t="str">
        <f>IF(SP_SUL!AC837="","*",SP_SUL!AC837)</f>
        <v>*</v>
      </c>
      <c r="J836" s="95" t="str">
        <f>IF(SP_SUL!AA837="","*",SP_SUL!AA837)</f>
        <v>*</v>
      </c>
      <c r="K836" s="96" t="str">
        <f>IF(SP_SUL!AD837="","*",SP_SUL!AD837)</f>
        <v>*</v>
      </c>
    </row>
    <row r="837" spans="2:11" hidden="1">
      <c r="B837" s="93" t="str">
        <f>IF(SP_SUL!Y838="","*",SP_SUL!Y838)</f>
        <v>*</v>
      </c>
      <c r="C837" s="94" t="str">
        <f>IF(SP_SUL!B838="","*",SP_SUL!B838)</f>
        <v>*</v>
      </c>
      <c r="D837" s="93" t="str">
        <f>IF(SP_SUL!D838="","*",SP_SUL!D838)</f>
        <v>*</v>
      </c>
      <c r="E837" s="93" t="str">
        <f>IF(SP_SUL!H838="","*",SP_SUL!H838)</f>
        <v>*</v>
      </c>
      <c r="F837" s="99" t="str">
        <f>IF(SP_SUL!M838="","*",SP_SUL!M838)</f>
        <v>-</v>
      </c>
      <c r="G837" s="94" t="str">
        <f>IF(SP_SUL!I838="","*",SP_SUL!I838)</f>
        <v>*</v>
      </c>
      <c r="H837" s="94" t="str">
        <f>IF(SP_SUL!AB838="","*",SP_SUL!AB838)</f>
        <v>*</v>
      </c>
      <c r="I837" s="94" t="str">
        <f>IF(SP_SUL!AC838="","*",SP_SUL!AC838)</f>
        <v>*</v>
      </c>
      <c r="J837" s="95" t="str">
        <f>IF(SP_SUL!AA838="","*",SP_SUL!AA838)</f>
        <v>*</v>
      </c>
      <c r="K837" s="96" t="str">
        <f>IF(SP_SUL!AD838="","*",SP_SUL!AD838)</f>
        <v>*</v>
      </c>
    </row>
    <row r="838" spans="2:11" hidden="1">
      <c r="B838" s="93" t="str">
        <f>IF(SP_SUL!Y839="","*",SP_SUL!Y839)</f>
        <v>*</v>
      </c>
      <c r="C838" s="94" t="str">
        <f>IF(SP_SUL!B839="","*",SP_SUL!B839)</f>
        <v>*</v>
      </c>
      <c r="D838" s="93" t="str">
        <f>IF(SP_SUL!D839="","*",SP_SUL!D839)</f>
        <v>*</v>
      </c>
      <c r="E838" s="93" t="str">
        <f>IF(SP_SUL!H839="","*",SP_SUL!H839)</f>
        <v>*</v>
      </c>
      <c r="F838" s="99" t="str">
        <f>IF(SP_SUL!M839="","*",SP_SUL!M839)</f>
        <v>-</v>
      </c>
      <c r="G838" s="94" t="str">
        <f>IF(SP_SUL!I839="","*",SP_SUL!I839)</f>
        <v>*</v>
      </c>
      <c r="H838" s="94" t="str">
        <f>IF(SP_SUL!AB839="","*",SP_SUL!AB839)</f>
        <v>*</v>
      </c>
      <c r="I838" s="94" t="str">
        <f>IF(SP_SUL!AC839="","*",SP_SUL!AC839)</f>
        <v>*</v>
      </c>
      <c r="J838" s="95" t="str">
        <f>IF(SP_SUL!AA839="","*",SP_SUL!AA839)</f>
        <v>*</v>
      </c>
      <c r="K838" s="96" t="str">
        <f>IF(SP_SUL!AD839="","*",SP_SUL!AD839)</f>
        <v>*</v>
      </c>
    </row>
    <row r="839" spans="2:11" hidden="1">
      <c r="B839" s="93" t="str">
        <f>IF(SP_SUL!Y840="","*",SP_SUL!Y840)</f>
        <v>*</v>
      </c>
      <c r="C839" s="94" t="str">
        <f>IF(SP_SUL!B840="","*",SP_SUL!B840)</f>
        <v>*</v>
      </c>
      <c r="D839" s="93" t="str">
        <f>IF(SP_SUL!D840="","*",SP_SUL!D840)</f>
        <v>*</v>
      </c>
      <c r="E839" s="93" t="str">
        <f>IF(SP_SUL!H840="","*",SP_SUL!H840)</f>
        <v>*</v>
      </c>
      <c r="F839" s="99" t="str">
        <f>IF(SP_SUL!M840="","*",SP_SUL!M840)</f>
        <v>-</v>
      </c>
      <c r="G839" s="94" t="str">
        <f>IF(SP_SUL!I840="","*",SP_SUL!I840)</f>
        <v>*</v>
      </c>
      <c r="H839" s="94" t="str">
        <f>IF(SP_SUL!AB840="","*",SP_SUL!AB840)</f>
        <v>*</v>
      </c>
      <c r="I839" s="94" t="str">
        <f>IF(SP_SUL!AC840="","*",SP_SUL!AC840)</f>
        <v>*</v>
      </c>
      <c r="J839" s="95" t="str">
        <f>IF(SP_SUL!AA840="","*",SP_SUL!AA840)</f>
        <v>*</v>
      </c>
      <c r="K839" s="96" t="str">
        <f>IF(SP_SUL!AD840="","*",SP_SUL!AD840)</f>
        <v>*</v>
      </c>
    </row>
    <row r="840" spans="2:11" hidden="1">
      <c r="B840" s="93" t="str">
        <f>IF(SP_SUL!Y841="","*",SP_SUL!Y841)</f>
        <v>*</v>
      </c>
      <c r="C840" s="94" t="str">
        <f>IF(SP_SUL!B841="","*",SP_SUL!B841)</f>
        <v>*</v>
      </c>
      <c r="D840" s="93" t="str">
        <f>IF(SP_SUL!D841="","*",SP_SUL!D841)</f>
        <v>*</v>
      </c>
      <c r="E840" s="93" t="str">
        <f>IF(SP_SUL!H841="","*",SP_SUL!H841)</f>
        <v>*</v>
      </c>
      <c r="F840" s="99" t="str">
        <f>IF(SP_SUL!M841="","*",SP_SUL!M841)</f>
        <v>-</v>
      </c>
      <c r="G840" s="94" t="str">
        <f>IF(SP_SUL!I841="","*",SP_SUL!I841)</f>
        <v>*</v>
      </c>
      <c r="H840" s="94" t="str">
        <f>IF(SP_SUL!AB841="","*",SP_SUL!AB841)</f>
        <v>*</v>
      </c>
      <c r="I840" s="94" t="str">
        <f>IF(SP_SUL!AC841="","*",SP_SUL!AC841)</f>
        <v>*</v>
      </c>
      <c r="J840" s="95" t="str">
        <f>IF(SP_SUL!AA841="","*",SP_SUL!AA841)</f>
        <v>*</v>
      </c>
      <c r="K840" s="96" t="str">
        <f>IF(SP_SUL!AD841="","*",SP_SUL!AD841)</f>
        <v>*</v>
      </c>
    </row>
    <row r="841" spans="2:11" hidden="1">
      <c r="B841" s="93" t="str">
        <f>IF(SP_SUL!Y842="","*",SP_SUL!Y842)</f>
        <v>*</v>
      </c>
      <c r="C841" s="94" t="str">
        <f>IF(SP_SUL!B842="","*",SP_SUL!B842)</f>
        <v>*</v>
      </c>
      <c r="D841" s="93" t="str">
        <f>IF(SP_SUL!D842="","*",SP_SUL!D842)</f>
        <v>*</v>
      </c>
      <c r="E841" s="93" t="str">
        <f>IF(SP_SUL!H842="","*",SP_SUL!H842)</f>
        <v>*</v>
      </c>
      <c r="F841" s="99" t="str">
        <f>IF(SP_SUL!M842="","*",SP_SUL!M842)</f>
        <v>-</v>
      </c>
      <c r="G841" s="94" t="str">
        <f>IF(SP_SUL!I842="","*",SP_SUL!I842)</f>
        <v>*</v>
      </c>
      <c r="H841" s="94" t="str">
        <f>IF(SP_SUL!AB842="","*",SP_SUL!AB842)</f>
        <v>*</v>
      </c>
      <c r="I841" s="94" t="str">
        <f>IF(SP_SUL!AC842="","*",SP_SUL!AC842)</f>
        <v>*</v>
      </c>
      <c r="J841" s="95" t="str">
        <f>IF(SP_SUL!AA842="","*",SP_SUL!AA842)</f>
        <v>*</v>
      </c>
      <c r="K841" s="96" t="str">
        <f>IF(SP_SUL!AD842="","*",SP_SUL!AD842)</f>
        <v>*</v>
      </c>
    </row>
    <row r="842" spans="2:11" hidden="1">
      <c r="B842" s="93" t="str">
        <f>IF(SP_SUL!Y843="","*",SP_SUL!Y843)</f>
        <v>*</v>
      </c>
      <c r="C842" s="94" t="str">
        <f>IF(SP_SUL!B843="","*",SP_SUL!B843)</f>
        <v>*</v>
      </c>
      <c r="D842" s="93" t="str">
        <f>IF(SP_SUL!D843="","*",SP_SUL!D843)</f>
        <v>*</v>
      </c>
      <c r="E842" s="93" t="str">
        <f>IF(SP_SUL!H843="","*",SP_SUL!H843)</f>
        <v>*</v>
      </c>
      <c r="F842" s="99" t="str">
        <f>IF(SP_SUL!M843="","*",SP_SUL!M843)</f>
        <v>-</v>
      </c>
      <c r="G842" s="94" t="str">
        <f>IF(SP_SUL!I843="","*",SP_SUL!I843)</f>
        <v>*</v>
      </c>
      <c r="H842" s="94" t="str">
        <f>IF(SP_SUL!AB843="","*",SP_SUL!AB843)</f>
        <v>*</v>
      </c>
      <c r="I842" s="94" t="str">
        <f>IF(SP_SUL!AC843="","*",SP_SUL!AC843)</f>
        <v>*</v>
      </c>
      <c r="J842" s="95" t="str">
        <f>IF(SP_SUL!AA843="","*",SP_SUL!AA843)</f>
        <v>*</v>
      </c>
      <c r="K842" s="96" t="str">
        <f>IF(SP_SUL!AD843="","*",SP_SUL!AD843)</f>
        <v>*</v>
      </c>
    </row>
    <row r="843" spans="2:11" hidden="1">
      <c r="B843" s="93" t="str">
        <f>IF(SP_SUL!Y844="","*",SP_SUL!Y844)</f>
        <v>*</v>
      </c>
      <c r="C843" s="94" t="str">
        <f>IF(SP_SUL!B844="","*",SP_SUL!B844)</f>
        <v>*</v>
      </c>
      <c r="D843" s="93" t="str">
        <f>IF(SP_SUL!D844="","*",SP_SUL!D844)</f>
        <v>*</v>
      </c>
      <c r="E843" s="93" t="str">
        <f>IF(SP_SUL!H844="","*",SP_SUL!H844)</f>
        <v>*</v>
      </c>
      <c r="F843" s="99" t="str">
        <f>IF(SP_SUL!M844="","*",SP_SUL!M844)</f>
        <v>-</v>
      </c>
      <c r="G843" s="94" t="str">
        <f>IF(SP_SUL!I844="","*",SP_SUL!I844)</f>
        <v>*</v>
      </c>
      <c r="H843" s="94" t="str">
        <f>IF(SP_SUL!AB844="","*",SP_SUL!AB844)</f>
        <v>*</v>
      </c>
      <c r="I843" s="94" t="str">
        <f>IF(SP_SUL!AC844="","*",SP_SUL!AC844)</f>
        <v>*</v>
      </c>
      <c r="J843" s="95" t="str">
        <f>IF(SP_SUL!AA844="","*",SP_SUL!AA844)</f>
        <v>*</v>
      </c>
      <c r="K843" s="96" t="str">
        <f>IF(SP_SUL!AD844="","*",SP_SUL!AD844)</f>
        <v>*</v>
      </c>
    </row>
    <row r="844" spans="2:11" hidden="1">
      <c r="B844" s="93" t="str">
        <f>IF(SP_SUL!Y845="","*",SP_SUL!Y845)</f>
        <v>*</v>
      </c>
      <c r="C844" s="94" t="str">
        <f>IF(SP_SUL!B845="","*",SP_SUL!B845)</f>
        <v>*</v>
      </c>
      <c r="D844" s="93" t="str">
        <f>IF(SP_SUL!D845="","*",SP_SUL!D845)</f>
        <v>*</v>
      </c>
      <c r="E844" s="93" t="str">
        <f>IF(SP_SUL!H845="","*",SP_SUL!H845)</f>
        <v>*</v>
      </c>
      <c r="F844" s="99" t="str">
        <f>IF(SP_SUL!M845="","*",SP_SUL!M845)</f>
        <v>-</v>
      </c>
      <c r="G844" s="94" t="str">
        <f>IF(SP_SUL!I845="","*",SP_SUL!I845)</f>
        <v>*</v>
      </c>
      <c r="H844" s="94" t="str">
        <f>IF(SP_SUL!AB845="","*",SP_SUL!AB845)</f>
        <v>*</v>
      </c>
      <c r="I844" s="94" t="str">
        <f>IF(SP_SUL!AC845="","*",SP_SUL!AC845)</f>
        <v>*</v>
      </c>
      <c r="J844" s="95" t="str">
        <f>IF(SP_SUL!AA845="","*",SP_SUL!AA845)</f>
        <v>*</v>
      </c>
      <c r="K844" s="96" t="str">
        <f>IF(SP_SUL!AD845="","*",SP_SUL!AD845)</f>
        <v>*</v>
      </c>
    </row>
    <row r="845" spans="2:11" hidden="1">
      <c r="B845" s="93" t="str">
        <f>IF(SP_SUL!Y846="","*",SP_SUL!Y846)</f>
        <v>*</v>
      </c>
      <c r="C845" s="94" t="str">
        <f>IF(SP_SUL!B846="","*",SP_SUL!B846)</f>
        <v>*</v>
      </c>
      <c r="D845" s="93" t="str">
        <f>IF(SP_SUL!D846="","*",SP_SUL!D846)</f>
        <v>*</v>
      </c>
      <c r="E845" s="93" t="str">
        <f>IF(SP_SUL!H846="","*",SP_SUL!H846)</f>
        <v>*</v>
      </c>
      <c r="F845" s="99" t="str">
        <f>IF(SP_SUL!M846="","*",SP_SUL!M846)</f>
        <v>-</v>
      </c>
      <c r="G845" s="94" t="str">
        <f>IF(SP_SUL!I846="","*",SP_SUL!I846)</f>
        <v>*</v>
      </c>
      <c r="H845" s="94" t="str">
        <f>IF(SP_SUL!AB846="","*",SP_SUL!AB846)</f>
        <v>*</v>
      </c>
      <c r="I845" s="94" t="str">
        <f>IF(SP_SUL!AC846="","*",SP_SUL!AC846)</f>
        <v>*</v>
      </c>
      <c r="J845" s="95" t="str">
        <f>IF(SP_SUL!AA846="","*",SP_SUL!AA846)</f>
        <v>*</v>
      </c>
      <c r="K845" s="96" t="str">
        <f>IF(SP_SUL!AD846="","*",SP_SUL!AD846)</f>
        <v>*</v>
      </c>
    </row>
    <row r="846" spans="2:11" hidden="1">
      <c r="B846" s="93" t="str">
        <f>IF(SP_SUL!Y847="","*",SP_SUL!Y847)</f>
        <v>*</v>
      </c>
      <c r="C846" s="94" t="str">
        <f>IF(SP_SUL!B847="","*",SP_SUL!B847)</f>
        <v>*</v>
      </c>
      <c r="D846" s="93" t="str">
        <f>IF(SP_SUL!D847="","*",SP_SUL!D847)</f>
        <v>*</v>
      </c>
      <c r="E846" s="93" t="str">
        <f>IF(SP_SUL!H847="","*",SP_SUL!H847)</f>
        <v>*</v>
      </c>
      <c r="F846" s="99" t="str">
        <f>IF(SP_SUL!M847="","*",SP_SUL!M847)</f>
        <v>-</v>
      </c>
      <c r="G846" s="94" t="str">
        <f>IF(SP_SUL!I847="","*",SP_SUL!I847)</f>
        <v>*</v>
      </c>
      <c r="H846" s="94" t="str">
        <f>IF(SP_SUL!AB847="","*",SP_SUL!AB847)</f>
        <v>*</v>
      </c>
      <c r="I846" s="94" t="str">
        <f>IF(SP_SUL!AC847="","*",SP_SUL!AC847)</f>
        <v>*</v>
      </c>
      <c r="J846" s="95" t="str">
        <f>IF(SP_SUL!AA847="","*",SP_SUL!AA847)</f>
        <v>*</v>
      </c>
      <c r="K846" s="96" t="str">
        <f>IF(SP_SUL!AD847="","*",SP_SUL!AD847)</f>
        <v>*</v>
      </c>
    </row>
    <row r="847" spans="2:11" hidden="1">
      <c r="B847" s="93" t="str">
        <f>IF(SP_SUL!Y848="","*",SP_SUL!Y848)</f>
        <v>*</v>
      </c>
      <c r="C847" s="94" t="str">
        <f>IF(SP_SUL!B848="","*",SP_SUL!B848)</f>
        <v>*</v>
      </c>
      <c r="D847" s="93" t="str">
        <f>IF(SP_SUL!D848="","*",SP_SUL!D848)</f>
        <v>*</v>
      </c>
      <c r="E847" s="93" t="str">
        <f>IF(SP_SUL!H848="","*",SP_SUL!H848)</f>
        <v>*</v>
      </c>
      <c r="F847" s="99" t="str">
        <f>IF(SP_SUL!M848="","*",SP_SUL!M848)</f>
        <v>-</v>
      </c>
      <c r="G847" s="94" t="str">
        <f>IF(SP_SUL!I848="","*",SP_SUL!I848)</f>
        <v>*</v>
      </c>
      <c r="H847" s="94" t="str">
        <f>IF(SP_SUL!AB848="","*",SP_SUL!AB848)</f>
        <v>*</v>
      </c>
      <c r="I847" s="94" t="str">
        <f>IF(SP_SUL!AC848="","*",SP_SUL!AC848)</f>
        <v>*</v>
      </c>
      <c r="J847" s="95" t="str">
        <f>IF(SP_SUL!AA848="","*",SP_SUL!AA848)</f>
        <v>*</v>
      </c>
      <c r="K847" s="96" t="str">
        <f>IF(SP_SUL!AD848="","*",SP_SUL!AD848)</f>
        <v>*</v>
      </c>
    </row>
    <row r="848" spans="2:11" hidden="1">
      <c r="B848" s="93" t="str">
        <f>IF(SP_SUL!Y849="","*",SP_SUL!Y849)</f>
        <v>*</v>
      </c>
      <c r="C848" s="94" t="str">
        <f>IF(SP_SUL!B849="","*",SP_SUL!B849)</f>
        <v>*</v>
      </c>
      <c r="D848" s="93" t="str">
        <f>IF(SP_SUL!D849="","*",SP_SUL!D849)</f>
        <v>*</v>
      </c>
      <c r="E848" s="93" t="str">
        <f>IF(SP_SUL!H849="","*",SP_SUL!H849)</f>
        <v>*</v>
      </c>
      <c r="F848" s="99" t="str">
        <f>IF(SP_SUL!M849="","*",SP_SUL!M849)</f>
        <v>-</v>
      </c>
      <c r="G848" s="94" t="str">
        <f>IF(SP_SUL!I849="","*",SP_SUL!I849)</f>
        <v>*</v>
      </c>
      <c r="H848" s="94" t="str">
        <f>IF(SP_SUL!AB849="","*",SP_SUL!AB849)</f>
        <v>*</v>
      </c>
      <c r="I848" s="94" t="str">
        <f>IF(SP_SUL!AC849="","*",SP_SUL!AC849)</f>
        <v>*</v>
      </c>
      <c r="J848" s="95" t="str">
        <f>IF(SP_SUL!AA849="","*",SP_SUL!AA849)</f>
        <v>*</v>
      </c>
      <c r="K848" s="96" t="str">
        <f>IF(SP_SUL!AD849="","*",SP_SUL!AD849)</f>
        <v>*</v>
      </c>
    </row>
    <row r="849" spans="2:11" hidden="1">
      <c r="B849" s="93" t="str">
        <f>IF(SP_SUL!Y850="","*",SP_SUL!Y850)</f>
        <v>*</v>
      </c>
      <c r="C849" s="94" t="str">
        <f>IF(SP_SUL!B850="","*",SP_SUL!B850)</f>
        <v>*</v>
      </c>
      <c r="D849" s="93" t="str">
        <f>IF(SP_SUL!D850="","*",SP_SUL!D850)</f>
        <v>*</v>
      </c>
      <c r="E849" s="93" t="str">
        <f>IF(SP_SUL!H850="","*",SP_SUL!H850)</f>
        <v>*</v>
      </c>
      <c r="F849" s="99" t="str">
        <f>IF(SP_SUL!M850="","*",SP_SUL!M850)</f>
        <v>-</v>
      </c>
      <c r="G849" s="94" t="str">
        <f>IF(SP_SUL!I850="","*",SP_SUL!I850)</f>
        <v>*</v>
      </c>
      <c r="H849" s="94" t="str">
        <f>IF(SP_SUL!AB850="","*",SP_SUL!AB850)</f>
        <v>*</v>
      </c>
      <c r="I849" s="94" t="str">
        <f>IF(SP_SUL!AC850="","*",SP_SUL!AC850)</f>
        <v>*</v>
      </c>
      <c r="J849" s="95" t="str">
        <f>IF(SP_SUL!AA850="","*",SP_SUL!AA850)</f>
        <v>*</v>
      </c>
      <c r="K849" s="96" t="str">
        <f>IF(SP_SUL!AD850="","*",SP_SUL!AD850)</f>
        <v>*</v>
      </c>
    </row>
    <row r="850" spans="2:11" hidden="1">
      <c r="B850" s="93" t="str">
        <f>IF(SP_SUL!Y851="","*",SP_SUL!Y851)</f>
        <v>*</v>
      </c>
      <c r="C850" s="94" t="str">
        <f>IF(SP_SUL!B851="","*",SP_SUL!B851)</f>
        <v>*</v>
      </c>
      <c r="D850" s="93" t="str">
        <f>IF(SP_SUL!D851="","*",SP_SUL!D851)</f>
        <v>*</v>
      </c>
      <c r="E850" s="93" t="str">
        <f>IF(SP_SUL!H851="","*",SP_SUL!H851)</f>
        <v>*</v>
      </c>
      <c r="F850" s="99" t="str">
        <f>IF(SP_SUL!M851="","*",SP_SUL!M851)</f>
        <v>-</v>
      </c>
      <c r="G850" s="94" t="str">
        <f>IF(SP_SUL!I851="","*",SP_SUL!I851)</f>
        <v>*</v>
      </c>
      <c r="H850" s="94" t="str">
        <f>IF(SP_SUL!AB851="","*",SP_SUL!AB851)</f>
        <v>*</v>
      </c>
      <c r="I850" s="94" t="str">
        <f>IF(SP_SUL!AC851="","*",SP_SUL!AC851)</f>
        <v>*</v>
      </c>
      <c r="J850" s="95" t="str">
        <f>IF(SP_SUL!AA851="","*",SP_SUL!AA851)</f>
        <v>*</v>
      </c>
      <c r="K850" s="96" t="str">
        <f>IF(SP_SUL!AD851="","*",SP_SUL!AD851)</f>
        <v>*</v>
      </c>
    </row>
    <row r="851" spans="2:11" hidden="1">
      <c r="B851" s="93" t="str">
        <f>IF(SP_SUL!Y852="","*",SP_SUL!Y852)</f>
        <v>*</v>
      </c>
      <c r="C851" s="94" t="str">
        <f>IF(SP_SUL!B852="","*",SP_SUL!B852)</f>
        <v>*</v>
      </c>
      <c r="D851" s="93" t="str">
        <f>IF(SP_SUL!D852="","*",SP_SUL!D852)</f>
        <v>*</v>
      </c>
      <c r="E851" s="93" t="str">
        <f>IF(SP_SUL!H852="","*",SP_SUL!H852)</f>
        <v>*</v>
      </c>
      <c r="F851" s="99" t="str">
        <f>IF(SP_SUL!M852="","*",SP_SUL!M852)</f>
        <v>-</v>
      </c>
      <c r="G851" s="94" t="str">
        <f>IF(SP_SUL!I852="","*",SP_SUL!I852)</f>
        <v>*</v>
      </c>
      <c r="H851" s="94" t="str">
        <f>IF(SP_SUL!AB852="","*",SP_SUL!AB852)</f>
        <v>*</v>
      </c>
      <c r="I851" s="94" t="str">
        <f>IF(SP_SUL!AC852="","*",SP_SUL!AC852)</f>
        <v>*</v>
      </c>
      <c r="J851" s="95" t="str">
        <f>IF(SP_SUL!AA852="","*",SP_SUL!AA852)</f>
        <v>*</v>
      </c>
      <c r="K851" s="96" t="str">
        <f>IF(SP_SUL!AD852="","*",SP_SUL!AD852)</f>
        <v>*</v>
      </c>
    </row>
    <row r="852" spans="2:11" hidden="1">
      <c r="B852" s="93" t="str">
        <f>IF(SP_SUL!Y853="","*",SP_SUL!Y853)</f>
        <v>*</v>
      </c>
      <c r="C852" s="94" t="str">
        <f>IF(SP_SUL!B853="","*",SP_SUL!B853)</f>
        <v>*</v>
      </c>
      <c r="D852" s="93" t="str">
        <f>IF(SP_SUL!D853="","*",SP_SUL!D853)</f>
        <v>*</v>
      </c>
      <c r="E852" s="93" t="str">
        <f>IF(SP_SUL!H853="","*",SP_SUL!H853)</f>
        <v>*</v>
      </c>
      <c r="F852" s="99" t="str">
        <f>IF(SP_SUL!M853="","*",SP_SUL!M853)</f>
        <v>-</v>
      </c>
      <c r="G852" s="94" t="str">
        <f>IF(SP_SUL!I853="","*",SP_SUL!I853)</f>
        <v>*</v>
      </c>
      <c r="H852" s="94" t="str">
        <f>IF(SP_SUL!AB853="","*",SP_SUL!AB853)</f>
        <v>*</v>
      </c>
      <c r="I852" s="94" t="str">
        <f>IF(SP_SUL!AC853="","*",SP_SUL!AC853)</f>
        <v>*</v>
      </c>
      <c r="J852" s="95" t="str">
        <f>IF(SP_SUL!AA853="","*",SP_SUL!AA853)</f>
        <v>*</v>
      </c>
      <c r="K852" s="96" t="str">
        <f>IF(SP_SUL!AD853="","*",SP_SUL!AD853)</f>
        <v>*</v>
      </c>
    </row>
    <row r="853" spans="2:11" hidden="1">
      <c r="B853" s="93" t="str">
        <f>IF(SP_SUL!Y854="","*",SP_SUL!Y854)</f>
        <v>*</v>
      </c>
      <c r="C853" s="94" t="str">
        <f>IF(SP_SUL!B854="","*",SP_SUL!B854)</f>
        <v>*</v>
      </c>
      <c r="D853" s="93" t="str">
        <f>IF(SP_SUL!D854="","*",SP_SUL!D854)</f>
        <v>*</v>
      </c>
      <c r="E853" s="93" t="str">
        <f>IF(SP_SUL!H854="","*",SP_SUL!H854)</f>
        <v>*</v>
      </c>
      <c r="F853" s="99" t="str">
        <f>IF(SP_SUL!M854="","*",SP_SUL!M854)</f>
        <v>-</v>
      </c>
      <c r="G853" s="94" t="str">
        <f>IF(SP_SUL!I854="","*",SP_SUL!I854)</f>
        <v>*</v>
      </c>
      <c r="H853" s="94" t="str">
        <f>IF(SP_SUL!AB854="","*",SP_SUL!AB854)</f>
        <v>*</v>
      </c>
      <c r="I853" s="94" t="str">
        <f>IF(SP_SUL!AC854="","*",SP_SUL!AC854)</f>
        <v>*</v>
      </c>
      <c r="J853" s="95" t="str">
        <f>IF(SP_SUL!AA854="","*",SP_SUL!AA854)</f>
        <v>*</v>
      </c>
      <c r="K853" s="96" t="str">
        <f>IF(SP_SUL!AD854="","*",SP_SUL!AD854)</f>
        <v>*</v>
      </c>
    </row>
    <row r="854" spans="2:11" hidden="1">
      <c r="B854" s="93" t="str">
        <f>IF(SP_SUL!Y855="","*",SP_SUL!Y855)</f>
        <v>*</v>
      </c>
      <c r="C854" s="94" t="str">
        <f>IF(SP_SUL!B855="","*",SP_SUL!B855)</f>
        <v>*</v>
      </c>
      <c r="D854" s="93" t="str">
        <f>IF(SP_SUL!D855="","*",SP_SUL!D855)</f>
        <v>*</v>
      </c>
      <c r="E854" s="93" t="str">
        <f>IF(SP_SUL!H855="","*",SP_SUL!H855)</f>
        <v>*</v>
      </c>
      <c r="F854" s="99" t="str">
        <f>IF(SP_SUL!M855="","*",SP_SUL!M855)</f>
        <v>-</v>
      </c>
      <c r="G854" s="94" t="str">
        <f>IF(SP_SUL!I855="","*",SP_SUL!I855)</f>
        <v>*</v>
      </c>
      <c r="H854" s="94" t="str">
        <f>IF(SP_SUL!AB855="","*",SP_SUL!AB855)</f>
        <v>*</v>
      </c>
      <c r="I854" s="94" t="str">
        <f>IF(SP_SUL!AC855="","*",SP_SUL!AC855)</f>
        <v>*</v>
      </c>
      <c r="J854" s="95" t="str">
        <f>IF(SP_SUL!AA855="","*",SP_SUL!AA855)</f>
        <v>*</v>
      </c>
      <c r="K854" s="96" t="str">
        <f>IF(SP_SUL!AD855="","*",SP_SUL!AD855)</f>
        <v>*</v>
      </c>
    </row>
    <row r="855" spans="2:11" hidden="1">
      <c r="B855" s="93" t="str">
        <f>IF(SP_SUL!Y856="","*",SP_SUL!Y856)</f>
        <v>*</v>
      </c>
      <c r="C855" s="94" t="str">
        <f>IF(SP_SUL!B856="","*",SP_SUL!B856)</f>
        <v>*</v>
      </c>
      <c r="D855" s="93" t="str">
        <f>IF(SP_SUL!D856="","*",SP_SUL!D856)</f>
        <v>*</v>
      </c>
      <c r="E855" s="93" t="str">
        <f>IF(SP_SUL!H856="","*",SP_SUL!H856)</f>
        <v>*</v>
      </c>
      <c r="F855" s="99" t="str">
        <f>IF(SP_SUL!M856="","*",SP_SUL!M856)</f>
        <v>-</v>
      </c>
      <c r="G855" s="94" t="str">
        <f>IF(SP_SUL!I856="","*",SP_SUL!I856)</f>
        <v>*</v>
      </c>
      <c r="H855" s="94" t="str">
        <f>IF(SP_SUL!AB856="","*",SP_SUL!AB856)</f>
        <v>*</v>
      </c>
      <c r="I855" s="94" t="str">
        <f>IF(SP_SUL!AC856="","*",SP_SUL!AC856)</f>
        <v>*</v>
      </c>
      <c r="J855" s="95" t="str">
        <f>IF(SP_SUL!AA856="","*",SP_SUL!AA856)</f>
        <v>*</v>
      </c>
      <c r="K855" s="96" t="str">
        <f>IF(SP_SUL!AD856="","*",SP_SUL!AD856)</f>
        <v>*</v>
      </c>
    </row>
    <row r="856" spans="2:11" hidden="1">
      <c r="B856" s="93" t="str">
        <f>IF(SP_SUL!Y857="","*",SP_SUL!Y857)</f>
        <v>*</v>
      </c>
      <c r="C856" s="94" t="str">
        <f>IF(SP_SUL!B857="","*",SP_SUL!B857)</f>
        <v>*</v>
      </c>
      <c r="D856" s="93" t="str">
        <f>IF(SP_SUL!D857="","*",SP_SUL!D857)</f>
        <v>*</v>
      </c>
      <c r="E856" s="93" t="str">
        <f>IF(SP_SUL!H857="","*",SP_SUL!H857)</f>
        <v>*</v>
      </c>
      <c r="F856" s="99" t="str">
        <f>IF(SP_SUL!M857="","*",SP_SUL!M857)</f>
        <v>-</v>
      </c>
      <c r="G856" s="94" t="str">
        <f>IF(SP_SUL!I857="","*",SP_SUL!I857)</f>
        <v>*</v>
      </c>
      <c r="H856" s="94" t="str">
        <f>IF(SP_SUL!AB857="","*",SP_SUL!AB857)</f>
        <v>*</v>
      </c>
      <c r="I856" s="94" t="str">
        <f>IF(SP_SUL!AC857="","*",SP_SUL!AC857)</f>
        <v>*</v>
      </c>
      <c r="J856" s="95" t="str">
        <f>IF(SP_SUL!AA857="","*",SP_SUL!AA857)</f>
        <v>*</v>
      </c>
      <c r="K856" s="96" t="str">
        <f>IF(SP_SUL!AD857="","*",SP_SUL!AD857)</f>
        <v>*</v>
      </c>
    </row>
    <row r="857" spans="2:11" hidden="1">
      <c r="B857" s="93" t="str">
        <f>IF(SP_SUL!Y858="","*",SP_SUL!Y858)</f>
        <v>*</v>
      </c>
      <c r="C857" s="94" t="str">
        <f>IF(SP_SUL!B858="","*",SP_SUL!B858)</f>
        <v>*</v>
      </c>
      <c r="D857" s="93" t="str">
        <f>IF(SP_SUL!D858="","*",SP_SUL!D858)</f>
        <v>*</v>
      </c>
      <c r="E857" s="93" t="str">
        <f>IF(SP_SUL!H858="","*",SP_SUL!H858)</f>
        <v>*</v>
      </c>
      <c r="F857" s="99" t="str">
        <f>IF(SP_SUL!M858="","*",SP_SUL!M858)</f>
        <v>-</v>
      </c>
      <c r="G857" s="94" t="str">
        <f>IF(SP_SUL!I858="","*",SP_SUL!I858)</f>
        <v>*</v>
      </c>
      <c r="H857" s="94" t="str">
        <f>IF(SP_SUL!AB858="","*",SP_SUL!AB858)</f>
        <v>*</v>
      </c>
      <c r="I857" s="94" t="str">
        <f>IF(SP_SUL!AC858="","*",SP_SUL!AC858)</f>
        <v>*</v>
      </c>
      <c r="J857" s="95" t="str">
        <f>IF(SP_SUL!AA858="","*",SP_SUL!AA858)</f>
        <v>*</v>
      </c>
      <c r="K857" s="96" t="str">
        <f>IF(SP_SUL!AD858="","*",SP_SUL!AD858)</f>
        <v>*</v>
      </c>
    </row>
    <row r="858" spans="2:11" hidden="1">
      <c r="B858" s="93" t="str">
        <f>IF(SP_SUL!Y859="","*",SP_SUL!Y859)</f>
        <v>*</v>
      </c>
      <c r="C858" s="94" t="str">
        <f>IF(SP_SUL!B859="","*",SP_SUL!B859)</f>
        <v>*</v>
      </c>
      <c r="D858" s="93" t="str">
        <f>IF(SP_SUL!D859="","*",SP_SUL!D859)</f>
        <v>*</v>
      </c>
      <c r="E858" s="93" t="str">
        <f>IF(SP_SUL!H859="","*",SP_SUL!H859)</f>
        <v>*</v>
      </c>
      <c r="F858" s="99" t="str">
        <f>IF(SP_SUL!M859="","*",SP_SUL!M859)</f>
        <v>-</v>
      </c>
      <c r="G858" s="94" t="str">
        <f>IF(SP_SUL!I859="","*",SP_SUL!I859)</f>
        <v>*</v>
      </c>
      <c r="H858" s="94" t="str">
        <f>IF(SP_SUL!AB859="","*",SP_SUL!AB859)</f>
        <v>*</v>
      </c>
      <c r="I858" s="94" t="str">
        <f>IF(SP_SUL!AC859="","*",SP_SUL!AC859)</f>
        <v>*</v>
      </c>
      <c r="J858" s="95" t="str">
        <f>IF(SP_SUL!AA859="","*",SP_SUL!AA859)</f>
        <v>*</v>
      </c>
      <c r="K858" s="96" t="str">
        <f>IF(SP_SUL!AD859="","*",SP_SUL!AD859)</f>
        <v>*</v>
      </c>
    </row>
    <row r="859" spans="2:11" hidden="1">
      <c r="B859" s="93" t="str">
        <f>IF(SP_SUL!Y860="","*",SP_SUL!Y860)</f>
        <v>*</v>
      </c>
      <c r="C859" s="94" t="str">
        <f>IF(SP_SUL!B860="","*",SP_SUL!B860)</f>
        <v>*</v>
      </c>
      <c r="D859" s="93" t="str">
        <f>IF(SP_SUL!D860="","*",SP_SUL!D860)</f>
        <v>*</v>
      </c>
      <c r="E859" s="93" t="str">
        <f>IF(SP_SUL!H860="","*",SP_SUL!H860)</f>
        <v>*</v>
      </c>
      <c r="F859" s="99" t="str">
        <f>IF(SP_SUL!M860="","*",SP_SUL!M860)</f>
        <v>-</v>
      </c>
      <c r="G859" s="94" t="str">
        <f>IF(SP_SUL!I860="","*",SP_SUL!I860)</f>
        <v>*</v>
      </c>
      <c r="H859" s="94" t="str">
        <f>IF(SP_SUL!AB860="","*",SP_SUL!AB860)</f>
        <v>*</v>
      </c>
      <c r="I859" s="94" t="str">
        <f>IF(SP_SUL!AC860="","*",SP_SUL!AC860)</f>
        <v>*</v>
      </c>
      <c r="J859" s="95" t="str">
        <f>IF(SP_SUL!AA860="","*",SP_SUL!AA860)</f>
        <v>*</v>
      </c>
      <c r="K859" s="96" t="str">
        <f>IF(SP_SUL!AD860="","*",SP_SUL!AD860)</f>
        <v>*</v>
      </c>
    </row>
    <row r="860" spans="2:11" hidden="1">
      <c r="B860" s="93" t="str">
        <f>IF(SP_SUL!Y861="","*",SP_SUL!Y861)</f>
        <v>*</v>
      </c>
      <c r="C860" s="94" t="str">
        <f>IF(SP_SUL!B861="","*",SP_SUL!B861)</f>
        <v>*</v>
      </c>
      <c r="D860" s="93" t="str">
        <f>IF(SP_SUL!D861="","*",SP_SUL!D861)</f>
        <v>*</v>
      </c>
      <c r="E860" s="93" t="str">
        <f>IF(SP_SUL!H861="","*",SP_SUL!H861)</f>
        <v>*</v>
      </c>
      <c r="F860" s="99" t="str">
        <f>IF(SP_SUL!M861="","*",SP_SUL!M861)</f>
        <v>-</v>
      </c>
      <c r="G860" s="94" t="str">
        <f>IF(SP_SUL!I861="","*",SP_SUL!I861)</f>
        <v>*</v>
      </c>
      <c r="H860" s="94" t="str">
        <f>IF(SP_SUL!AB861="","*",SP_SUL!AB861)</f>
        <v>*</v>
      </c>
      <c r="I860" s="94" t="str">
        <f>IF(SP_SUL!AC861="","*",SP_SUL!AC861)</f>
        <v>*</v>
      </c>
      <c r="J860" s="95" t="str">
        <f>IF(SP_SUL!AA861="","*",SP_SUL!AA861)</f>
        <v>*</v>
      </c>
      <c r="K860" s="96" t="str">
        <f>IF(SP_SUL!AD861="","*",SP_SUL!AD861)</f>
        <v>*</v>
      </c>
    </row>
    <row r="861" spans="2:11" hidden="1">
      <c r="B861" s="93" t="str">
        <f>IF(SP_SUL!Y862="","*",SP_SUL!Y862)</f>
        <v>*</v>
      </c>
      <c r="C861" s="94" t="str">
        <f>IF(SP_SUL!B862="","*",SP_SUL!B862)</f>
        <v>*</v>
      </c>
      <c r="D861" s="93" t="str">
        <f>IF(SP_SUL!D862="","*",SP_SUL!D862)</f>
        <v>*</v>
      </c>
      <c r="E861" s="93" t="str">
        <f>IF(SP_SUL!H862="","*",SP_SUL!H862)</f>
        <v>*</v>
      </c>
      <c r="F861" s="99" t="str">
        <f>IF(SP_SUL!M862="","*",SP_SUL!M862)</f>
        <v>-</v>
      </c>
      <c r="G861" s="94" t="str">
        <f>IF(SP_SUL!I862="","*",SP_SUL!I862)</f>
        <v>*</v>
      </c>
      <c r="H861" s="94" t="str">
        <f>IF(SP_SUL!AB862="","*",SP_SUL!AB862)</f>
        <v>*</v>
      </c>
      <c r="I861" s="94" t="str">
        <f>IF(SP_SUL!AC862="","*",SP_SUL!AC862)</f>
        <v>*</v>
      </c>
      <c r="J861" s="95" t="str">
        <f>IF(SP_SUL!AA862="","*",SP_SUL!AA862)</f>
        <v>*</v>
      </c>
      <c r="K861" s="96" t="str">
        <f>IF(SP_SUL!AD862="","*",SP_SUL!AD862)</f>
        <v>*</v>
      </c>
    </row>
    <row r="862" spans="2:11" hidden="1">
      <c r="B862" s="93" t="str">
        <f>IF(SP_SUL!Y863="","*",SP_SUL!Y863)</f>
        <v>*</v>
      </c>
      <c r="C862" s="94" t="str">
        <f>IF(SP_SUL!B863="","*",SP_SUL!B863)</f>
        <v>*</v>
      </c>
      <c r="D862" s="93" t="str">
        <f>IF(SP_SUL!D863="","*",SP_SUL!D863)</f>
        <v>*</v>
      </c>
      <c r="E862" s="93" t="str">
        <f>IF(SP_SUL!H863="","*",SP_SUL!H863)</f>
        <v>*</v>
      </c>
      <c r="F862" s="99" t="str">
        <f>IF(SP_SUL!M863="","*",SP_SUL!M863)</f>
        <v>-</v>
      </c>
      <c r="G862" s="94" t="str">
        <f>IF(SP_SUL!I863="","*",SP_SUL!I863)</f>
        <v>*</v>
      </c>
      <c r="H862" s="94" t="str">
        <f>IF(SP_SUL!AB863="","*",SP_SUL!AB863)</f>
        <v>*</v>
      </c>
      <c r="I862" s="94" t="str">
        <f>IF(SP_SUL!AC863="","*",SP_SUL!AC863)</f>
        <v>*</v>
      </c>
      <c r="J862" s="95" t="str">
        <f>IF(SP_SUL!AA863="","*",SP_SUL!AA863)</f>
        <v>*</v>
      </c>
      <c r="K862" s="96" t="str">
        <f>IF(SP_SUL!AD863="","*",SP_SUL!AD863)</f>
        <v>*</v>
      </c>
    </row>
    <row r="863" spans="2:11" hidden="1">
      <c r="B863" s="93" t="str">
        <f>IF(SP_SUL!Y864="","*",SP_SUL!Y864)</f>
        <v>*</v>
      </c>
      <c r="C863" s="94" t="str">
        <f>IF(SP_SUL!B864="","*",SP_SUL!B864)</f>
        <v>*</v>
      </c>
      <c r="D863" s="93" t="str">
        <f>IF(SP_SUL!D864="","*",SP_SUL!D864)</f>
        <v>*</v>
      </c>
      <c r="E863" s="93" t="str">
        <f>IF(SP_SUL!H864="","*",SP_SUL!H864)</f>
        <v>*</v>
      </c>
      <c r="F863" s="99" t="str">
        <f>IF(SP_SUL!M864="","*",SP_SUL!M864)</f>
        <v>-</v>
      </c>
      <c r="G863" s="94" t="str">
        <f>IF(SP_SUL!I864="","*",SP_SUL!I864)</f>
        <v>*</v>
      </c>
      <c r="H863" s="94" t="str">
        <f>IF(SP_SUL!AB864="","*",SP_SUL!AB864)</f>
        <v>*</v>
      </c>
      <c r="I863" s="94" t="str">
        <f>IF(SP_SUL!AC864="","*",SP_SUL!AC864)</f>
        <v>*</v>
      </c>
      <c r="J863" s="95" t="str">
        <f>IF(SP_SUL!AA864="","*",SP_SUL!AA864)</f>
        <v>*</v>
      </c>
      <c r="K863" s="96" t="str">
        <f>IF(SP_SUL!AD864="","*",SP_SUL!AD864)</f>
        <v>*</v>
      </c>
    </row>
    <row r="864" spans="2:11" hidden="1">
      <c r="B864" s="93" t="str">
        <f>IF(SP_SUL!Y865="","*",SP_SUL!Y865)</f>
        <v>*</v>
      </c>
      <c r="C864" s="94" t="str">
        <f>IF(SP_SUL!B865="","*",SP_SUL!B865)</f>
        <v>*</v>
      </c>
      <c r="D864" s="93" t="str">
        <f>IF(SP_SUL!D865="","*",SP_SUL!D865)</f>
        <v>*</v>
      </c>
      <c r="E864" s="93" t="str">
        <f>IF(SP_SUL!H865="","*",SP_SUL!H865)</f>
        <v>*</v>
      </c>
      <c r="F864" s="99" t="str">
        <f>IF(SP_SUL!M865="","*",SP_SUL!M865)</f>
        <v>-</v>
      </c>
      <c r="G864" s="94" t="str">
        <f>IF(SP_SUL!I865="","*",SP_SUL!I865)</f>
        <v>*</v>
      </c>
      <c r="H864" s="94" t="str">
        <f>IF(SP_SUL!AB865="","*",SP_SUL!AB865)</f>
        <v>*</v>
      </c>
      <c r="I864" s="94" t="str">
        <f>IF(SP_SUL!AC865="","*",SP_SUL!AC865)</f>
        <v>*</v>
      </c>
      <c r="J864" s="95" t="str">
        <f>IF(SP_SUL!AA865="","*",SP_SUL!AA865)</f>
        <v>*</v>
      </c>
      <c r="K864" s="96" t="str">
        <f>IF(SP_SUL!AD865="","*",SP_SUL!AD865)</f>
        <v>*</v>
      </c>
    </row>
    <row r="865" spans="2:11" hidden="1">
      <c r="B865" s="93" t="str">
        <f>IF(SP_SUL!Y866="","*",SP_SUL!Y866)</f>
        <v>*</v>
      </c>
      <c r="C865" s="94" t="str">
        <f>IF(SP_SUL!B866="","*",SP_SUL!B866)</f>
        <v>*</v>
      </c>
      <c r="D865" s="93" t="str">
        <f>IF(SP_SUL!D866="","*",SP_SUL!D866)</f>
        <v>*</v>
      </c>
      <c r="E865" s="93" t="str">
        <f>IF(SP_SUL!H866="","*",SP_SUL!H866)</f>
        <v>*</v>
      </c>
      <c r="F865" s="99" t="str">
        <f>IF(SP_SUL!M866="","*",SP_SUL!M866)</f>
        <v>-</v>
      </c>
      <c r="G865" s="94" t="str">
        <f>IF(SP_SUL!I866="","*",SP_SUL!I866)</f>
        <v>*</v>
      </c>
      <c r="H865" s="94" t="str">
        <f>IF(SP_SUL!AB866="","*",SP_SUL!AB866)</f>
        <v>*</v>
      </c>
      <c r="I865" s="94" t="str">
        <f>IF(SP_SUL!AC866="","*",SP_SUL!AC866)</f>
        <v>*</v>
      </c>
      <c r="J865" s="95" t="str">
        <f>IF(SP_SUL!AA866="","*",SP_SUL!AA866)</f>
        <v>*</v>
      </c>
      <c r="K865" s="96" t="str">
        <f>IF(SP_SUL!AD866="","*",SP_SUL!AD866)</f>
        <v>*</v>
      </c>
    </row>
    <row r="866" spans="2:11" hidden="1">
      <c r="B866" s="93" t="str">
        <f>IF(SP_SUL!Y867="","*",SP_SUL!Y867)</f>
        <v>*</v>
      </c>
      <c r="C866" s="94" t="str">
        <f>IF(SP_SUL!B867="","*",SP_SUL!B867)</f>
        <v>*</v>
      </c>
      <c r="D866" s="93" t="str">
        <f>IF(SP_SUL!D867="","*",SP_SUL!D867)</f>
        <v>*</v>
      </c>
      <c r="E866" s="93" t="str">
        <f>IF(SP_SUL!H867="","*",SP_SUL!H867)</f>
        <v>*</v>
      </c>
      <c r="F866" s="99" t="str">
        <f>IF(SP_SUL!M867="","*",SP_SUL!M867)</f>
        <v>-</v>
      </c>
      <c r="G866" s="94" t="str">
        <f>IF(SP_SUL!I867="","*",SP_SUL!I867)</f>
        <v>*</v>
      </c>
      <c r="H866" s="94" t="str">
        <f>IF(SP_SUL!AB867="","*",SP_SUL!AB867)</f>
        <v>*</v>
      </c>
      <c r="I866" s="94" t="str">
        <f>IF(SP_SUL!AC867="","*",SP_SUL!AC867)</f>
        <v>*</v>
      </c>
      <c r="J866" s="95" t="str">
        <f>IF(SP_SUL!AA867="","*",SP_SUL!AA867)</f>
        <v>*</v>
      </c>
      <c r="K866" s="96" t="str">
        <f>IF(SP_SUL!AD867="","*",SP_SUL!AD867)</f>
        <v>*</v>
      </c>
    </row>
    <row r="867" spans="2:11" hidden="1">
      <c r="B867" s="93" t="str">
        <f>IF(SP_SUL!Y868="","*",SP_SUL!Y868)</f>
        <v>*</v>
      </c>
      <c r="C867" s="94" t="str">
        <f>IF(SP_SUL!B868="","*",SP_SUL!B868)</f>
        <v>*</v>
      </c>
      <c r="D867" s="93" t="str">
        <f>IF(SP_SUL!D868="","*",SP_SUL!D868)</f>
        <v>*</v>
      </c>
      <c r="E867" s="93" t="str">
        <f>IF(SP_SUL!H868="","*",SP_SUL!H868)</f>
        <v>*</v>
      </c>
      <c r="F867" s="99" t="str">
        <f>IF(SP_SUL!M868="","*",SP_SUL!M868)</f>
        <v>-</v>
      </c>
      <c r="G867" s="94" t="str">
        <f>IF(SP_SUL!I868="","*",SP_SUL!I868)</f>
        <v>*</v>
      </c>
      <c r="H867" s="94" t="str">
        <f>IF(SP_SUL!AB868="","*",SP_SUL!AB868)</f>
        <v>*</v>
      </c>
      <c r="I867" s="94" t="str">
        <f>IF(SP_SUL!AC868="","*",SP_SUL!AC868)</f>
        <v>*</v>
      </c>
      <c r="J867" s="95" t="str">
        <f>IF(SP_SUL!AA868="","*",SP_SUL!AA868)</f>
        <v>*</v>
      </c>
      <c r="K867" s="96" t="str">
        <f>IF(SP_SUL!AD868="","*",SP_SUL!AD868)</f>
        <v>*</v>
      </c>
    </row>
    <row r="868" spans="2:11" hidden="1">
      <c r="B868" s="93" t="str">
        <f>IF(SP_SUL!Y869="","*",SP_SUL!Y869)</f>
        <v>*</v>
      </c>
      <c r="C868" s="94" t="str">
        <f>IF(SP_SUL!B869="","*",SP_SUL!B869)</f>
        <v>*</v>
      </c>
      <c r="D868" s="93" t="str">
        <f>IF(SP_SUL!D869="","*",SP_SUL!D869)</f>
        <v>*</v>
      </c>
      <c r="E868" s="93" t="str">
        <f>IF(SP_SUL!H869="","*",SP_SUL!H869)</f>
        <v>*</v>
      </c>
      <c r="F868" s="99" t="str">
        <f>IF(SP_SUL!M869="","*",SP_SUL!M869)</f>
        <v>-</v>
      </c>
      <c r="G868" s="94" t="str">
        <f>IF(SP_SUL!I869="","*",SP_SUL!I869)</f>
        <v>*</v>
      </c>
      <c r="H868" s="94" t="str">
        <f>IF(SP_SUL!AB869="","*",SP_SUL!AB869)</f>
        <v>*</v>
      </c>
      <c r="I868" s="94" t="str">
        <f>IF(SP_SUL!AC869="","*",SP_SUL!AC869)</f>
        <v>*</v>
      </c>
      <c r="J868" s="95" t="str">
        <f>IF(SP_SUL!AA869="","*",SP_SUL!AA869)</f>
        <v>*</v>
      </c>
      <c r="K868" s="96" t="str">
        <f>IF(SP_SUL!AD869="","*",SP_SUL!AD869)</f>
        <v>*</v>
      </c>
    </row>
    <row r="869" spans="2:11" hidden="1">
      <c r="B869" s="93" t="str">
        <f>IF(SP_SUL!Y870="","*",SP_SUL!Y870)</f>
        <v>*</v>
      </c>
      <c r="C869" s="94" t="str">
        <f>IF(SP_SUL!B870="","*",SP_SUL!B870)</f>
        <v>*</v>
      </c>
      <c r="D869" s="93" t="str">
        <f>IF(SP_SUL!D870="","*",SP_SUL!D870)</f>
        <v>*</v>
      </c>
      <c r="E869" s="93" t="str">
        <f>IF(SP_SUL!H870="","*",SP_SUL!H870)</f>
        <v>*</v>
      </c>
      <c r="F869" s="99" t="str">
        <f>IF(SP_SUL!M870="","*",SP_SUL!M870)</f>
        <v>-</v>
      </c>
      <c r="G869" s="94" t="str">
        <f>IF(SP_SUL!I870="","*",SP_SUL!I870)</f>
        <v>*</v>
      </c>
      <c r="H869" s="94" t="str">
        <f>IF(SP_SUL!AB870="","*",SP_SUL!AB870)</f>
        <v>*</v>
      </c>
      <c r="I869" s="94" t="str">
        <f>IF(SP_SUL!AC870="","*",SP_SUL!AC870)</f>
        <v>*</v>
      </c>
      <c r="J869" s="95" t="str">
        <f>IF(SP_SUL!AA870="","*",SP_SUL!AA870)</f>
        <v>*</v>
      </c>
      <c r="K869" s="96" t="str">
        <f>IF(SP_SUL!AD870="","*",SP_SUL!AD870)</f>
        <v>*</v>
      </c>
    </row>
    <row r="870" spans="2:11" hidden="1">
      <c r="B870" s="93" t="str">
        <f>IF(SP_SUL!Y871="","*",SP_SUL!Y871)</f>
        <v>*</v>
      </c>
      <c r="C870" s="94" t="str">
        <f>IF(SP_SUL!B871="","*",SP_SUL!B871)</f>
        <v>*</v>
      </c>
      <c r="D870" s="93" t="str">
        <f>IF(SP_SUL!D871="","*",SP_SUL!D871)</f>
        <v>*</v>
      </c>
      <c r="E870" s="93" t="str">
        <f>IF(SP_SUL!H871="","*",SP_SUL!H871)</f>
        <v>*</v>
      </c>
      <c r="F870" s="99" t="str">
        <f>IF(SP_SUL!M871="","*",SP_SUL!M871)</f>
        <v>-</v>
      </c>
      <c r="G870" s="94" t="str">
        <f>IF(SP_SUL!I871="","*",SP_SUL!I871)</f>
        <v>*</v>
      </c>
      <c r="H870" s="94" t="str">
        <f>IF(SP_SUL!AB871="","*",SP_SUL!AB871)</f>
        <v>*</v>
      </c>
      <c r="I870" s="94" t="str">
        <f>IF(SP_SUL!AC871="","*",SP_SUL!AC871)</f>
        <v>*</v>
      </c>
      <c r="J870" s="95" t="str">
        <f>IF(SP_SUL!AA871="","*",SP_SUL!AA871)</f>
        <v>*</v>
      </c>
      <c r="K870" s="96" t="str">
        <f>IF(SP_SUL!AD871="","*",SP_SUL!AD871)</f>
        <v>*</v>
      </c>
    </row>
    <row r="871" spans="2:11" hidden="1">
      <c r="B871" s="93" t="str">
        <f>IF(SP_SUL!Y872="","*",SP_SUL!Y872)</f>
        <v>*</v>
      </c>
      <c r="C871" s="94" t="str">
        <f>IF(SP_SUL!B872="","*",SP_SUL!B872)</f>
        <v>*</v>
      </c>
      <c r="D871" s="93" t="str">
        <f>IF(SP_SUL!D872="","*",SP_SUL!D872)</f>
        <v>*</v>
      </c>
      <c r="E871" s="93" t="str">
        <f>IF(SP_SUL!H872="","*",SP_SUL!H872)</f>
        <v>*</v>
      </c>
      <c r="F871" s="99" t="str">
        <f>IF(SP_SUL!M872="","*",SP_SUL!M872)</f>
        <v>-</v>
      </c>
      <c r="G871" s="94" t="str">
        <f>IF(SP_SUL!I872="","*",SP_SUL!I872)</f>
        <v>*</v>
      </c>
      <c r="H871" s="94" t="str">
        <f>IF(SP_SUL!AB872="","*",SP_SUL!AB872)</f>
        <v>*</v>
      </c>
      <c r="I871" s="94" t="str">
        <f>IF(SP_SUL!AC872="","*",SP_SUL!AC872)</f>
        <v>*</v>
      </c>
      <c r="J871" s="95" t="str">
        <f>IF(SP_SUL!AA872="","*",SP_SUL!AA872)</f>
        <v>*</v>
      </c>
      <c r="K871" s="96" t="str">
        <f>IF(SP_SUL!AD872="","*",SP_SUL!AD872)</f>
        <v>*</v>
      </c>
    </row>
    <row r="872" spans="2:11" hidden="1">
      <c r="B872" s="93" t="str">
        <f>IF(SP_SUL!Y873="","*",SP_SUL!Y873)</f>
        <v>*</v>
      </c>
      <c r="C872" s="94" t="str">
        <f>IF(SP_SUL!B873="","*",SP_SUL!B873)</f>
        <v>*</v>
      </c>
      <c r="D872" s="93" t="str">
        <f>IF(SP_SUL!D873="","*",SP_SUL!D873)</f>
        <v>*</v>
      </c>
      <c r="E872" s="93" t="str">
        <f>IF(SP_SUL!H873="","*",SP_SUL!H873)</f>
        <v>*</v>
      </c>
      <c r="F872" s="99" t="str">
        <f>IF(SP_SUL!M873="","*",SP_SUL!M873)</f>
        <v>-</v>
      </c>
      <c r="G872" s="94" t="str">
        <f>IF(SP_SUL!I873="","*",SP_SUL!I873)</f>
        <v>*</v>
      </c>
      <c r="H872" s="94" t="str">
        <f>IF(SP_SUL!AB873="","*",SP_SUL!AB873)</f>
        <v>*</v>
      </c>
      <c r="I872" s="94" t="str">
        <f>IF(SP_SUL!AC873="","*",SP_SUL!AC873)</f>
        <v>*</v>
      </c>
      <c r="J872" s="95" t="str">
        <f>IF(SP_SUL!AA873="","*",SP_SUL!AA873)</f>
        <v>*</v>
      </c>
      <c r="K872" s="96" t="str">
        <f>IF(SP_SUL!AD873="","*",SP_SUL!AD873)</f>
        <v>*</v>
      </c>
    </row>
    <row r="873" spans="2:11" hidden="1">
      <c r="B873" s="93" t="str">
        <f>IF(SP_SUL!Y874="","*",SP_SUL!Y874)</f>
        <v>*</v>
      </c>
      <c r="C873" s="94" t="str">
        <f>IF(SP_SUL!B874="","*",SP_SUL!B874)</f>
        <v>*</v>
      </c>
      <c r="D873" s="93" t="str">
        <f>IF(SP_SUL!D874="","*",SP_SUL!D874)</f>
        <v>*</v>
      </c>
      <c r="E873" s="93" t="str">
        <f>IF(SP_SUL!H874="","*",SP_SUL!H874)</f>
        <v>*</v>
      </c>
      <c r="F873" s="99" t="str">
        <f>IF(SP_SUL!M874="","*",SP_SUL!M874)</f>
        <v>-</v>
      </c>
      <c r="G873" s="94" t="str">
        <f>IF(SP_SUL!I874="","*",SP_SUL!I874)</f>
        <v>*</v>
      </c>
      <c r="H873" s="94" t="str">
        <f>IF(SP_SUL!AB874="","*",SP_SUL!AB874)</f>
        <v>*</v>
      </c>
      <c r="I873" s="94" t="str">
        <f>IF(SP_SUL!AC874="","*",SP_SUL!AC874)</f>
        <v>*</v>
      </c>
      <c r="J873" s="95" t="str">
        <f>IF(SP_SUL!AA874="","*",SP_SUL!AA874)</f>
        <v>*</v>
      </c>
      <c r="K873" s="96" t="str">
        <f>IF(SP_SUL!AD874="","*",SP_SUL!AD874)</f>
        <v>*</v>
      </c>
    </row>
    <row r="874" spans="2:11" hidden="1">
      <c r="B874" s="93" t="str">
        <f>IF(SP_SUL!Y875="","*",SP_SUL!Y875)</f>
        <v>*</v>
      </c>
      <c r="C874" s="94" t="str">
        <f>IF(SP_SUL!B875="","*",SP_SUL!B875)</f>
        <v>*</v>
      </c>
      <c r="D874" s="93" t="str">
        <f>IF(SP_SUL!D875="","*",SP_SUL!D875)</f>
        <v>*</v>
      </c>
      <c r="E874" s="93" t="str">
        <f>IF(SP_SUL!H875="","*",SP_SUL!H875)</f>
        <v>*</v>
      </c>
      <c r="F874" s="99" t="str">
        <f>IF(SP_SUL!M875="","*",SP_SUL!M875)</f>
        <v>-</v>
      </c>
      <c r="G874" s="94" t="str">
        <f>IF(SP_SUL!I875="","*",SP_SUL!I875)</f>
        <v>*</v>
      </c>
      <c r="H874" s="94" t="str">
        <f>IF(SP_SUL!AB875="","*",SP_SUL!AB875)</f>
        <v>*</v>
      </c>
      <c r="I874" s="94" t="str">
        <f>IF(SP_SUL!AC875="","*",SP_SUL!AC875)</f>
        <v>*</v>
      </c>
      <c r="J874" s="95" t="str">
        <f>IF(SP_SUL!AA875="","*",SP_SUL!AA875)</f>
        <v>*</v>
      </c>
      <c r="K874" s="96" t="str">
        <f>IF(SP_SUL!AD875="","*",SP_SUL!AD875)</f>
        <v>*</v>
      </c>
    </row>
    <row r="875" spans="2:11" hidden="1">
      <c r="B875" s="93" t="str">
        <f>IF(SP_SUL!Y876="","*",SP_SUL!Y876)</f>
        <v>*</v>
      </c>
      <c r="C875" s="94" t="str">
        <f>IF(SP_SUL!B876="","*",SP_SUL!B876)</f>
        <v>*</v>
      </c>
      <c r="D875" s="93" t="str">
        <f>IF(SP_SUL!D876="","*",SP_SUL!D876)</f>
        <v>*</v>
      </c>
      <c r="E875" s="93" t="str">
        <f>IF(SP_SUL!H876="","*",SP_SUL!H876)</f>
        <v>*</v>
      </c>
      <c r="F875" s="99" t="str">
        <f>IF(SP_SUL!M876="","*",SP_SUL!M876)</f>
        <v>-</v>
      </c>
      <c r="G875" s="94" t="str">
        <f>IF(SP_SUL!I876="","*",SP_SUL!I876)</f>
        <v>*</v>
      </c>
      <c r="H875" s="94" t="str">
        <f>IF(SP_SUL!AB876="","*",SP_SUL!AB876)</f>
        <v>*</v>
      </c>
      <c r="I875" s="94" t="str">
        <f>IF(SP_SUL!AC876="","*",SP_SUL!AC876)</f>
        <v>*</v>
      </c>
      <c r="J875" s="95" t="str">
        <f>IF(SP_SUL!AA876="","*",SP_SUL!AA876)</f>
        <v>*</v>
      </c>
      <c r="K875" s="96" t="str">
        <f>IF(SP_SUL!AD876="","*",SP_SUL!AD876)</f>
        <v>*</v>
      </c>
    </row>
    <row r="876" spans="2:11" hidden="1">
      <c r="B876" s="93" t="str">
        <f>IF(SP_SUL!Y877="","*",SP_SUL!Y877)</f>
        <v>*</v>
      </c>
      <c r="C876" s="94" t="str">
        <f>IF(SP_SUL!B877="","*",SP_SUL!B877)</f>
        <v>*</v>
      </c>
      <c r="D876" s="93" t="str">
        <f>IF(SP_SUL!D877="","*",SP_SUL!D877)</f>
        <v>*</v>
      </c>
      <c r="E876" s="93" t="str">
        <f>IF(SP_SUL!H877="","*",SP_SUL!H877)</f>
        <v>*</v>
      </c>
      <c r="F876" s="99" t="str">
        <f>IF(SP_SUL!M877="","*",SP_SUL!M877)</f>
        <v>-</v>
      </c>
      <c r="G876" s="94" t="str">
        <f>IF(SP_SUL!I877="","*",SP_SUL!I877)</f>
        <v>*</v>
      </c>
      <c r="H876" s="94" t="str">
        <f>IF(SP_SUL!AB877="","*",SP_SUL!AB877)</f>
        <v>*</v>
      </c>
      <c r="I876" s="94" t="str">
        <f>IF(SP_SUL!AC877="","*",SP_SUL!AC877)</f>
        <v>*</v>
      </c>
      <c r="J876" s="95" t="str">
        <f>IF(SP_SUL!AA877="","*",SP_SUL!AA877)</f>
        <v>*</v>
      </c>
      <c r="K876" s="96" t="str">
        <f>IF(SP_SUL!AD877="","*",SP_SUL!AD877)</f>
        <v>*</v>
      </c>
    </row>
    <row r="877" spans="2:11" hidden="1">
      <c r="B877" s="93" t="str">
        <f>IF(SP_SUL!Y878="","*",SP_SUL!Y878)</f>
        <v>*</v>
      </c>
      <c r="C877" s="94" t="str">
        <f>IF(SP_SUL!B878="","*",SP_SUL!B878)</f>
        <v>*</v>
      </c>
      <c r="D877" s="93" t="str">
        <f>IF(SP_SUL!D878="","*",SP_SUL!D878)</f>
        <v>*</v>
      </c>
      <c r="E877" s="93" t="str">
        <f>IF(SP_SUL!H878="","*",SP_SUL!H878)</f>
        <v>*</v>
      </c>
      <c r="F877" s="99" t="str">
        <f>IF(SP_SUL!M878="","*",SP_SUL!M878)</f>
        <v>-</v>
      </c>
      <c r="G877" s="94" t="str">
        <f>IF(SP_SUL!I878="","*",SP_SUL!I878)</f>
        <v>*</v>
      </c>
      <c r="H877" s="94" t="str">
        <f>IF(SP_SUL!AB878="","*",SP_SUL!AB878)</f>
        <v>*</v>
      </c>
      <c r="I877" s="94" t="str">
        <f>IF(SP_SUL!AC878="","*",SP_SUL!AC878)</f>
        <v>*</v>
      </c>
      <c r="J877" s="95" t="str">
        <f>IF(SP_SUL!AA878="","*",SP_SUL!AA878)</f>
        <v>*</v>
      </c>
      <c r="K877" s="96" t="str">
        <f>IF(SP_SUL!AD878="","*",SP_SUL!AD878)</f>
        <v>*</v>
      </c>
    </row>
    <row r="878" spans="2:11" hidden="1">
      <c r="B878" s="93" t="str">
        <f>IF(SP_SUL!Y879="","*",SP_SUL!Y879)</f>
        <v>*</v>
      </c>
      <c r="C878" s="94" t="str">
        <f>IF(SP_SUL!B879="","*",SP_SUL!B879)</f>
        <v>*</v>
      </c>
      <c r="D878" s="93" t="str">
        <f>IF(SP_SUL!D879="","*",SP_SUL!D879)</f>
        <v>*</v>
      </c>
      <c r="E878" s="93" t="str">
        <f>IF(SP_SUL!H879="","*",SP_SUL!H879)</f>
        <v>*</v>
      </c>
      <c r="F878" s="99" t="str">
        <f>IF(SP_SUL!M879="","*",SP_SUL!M879)</f>
        <v>-</v>
      </c>
      <c r="G878" s="94" t="str">
        <f>IF(SP_SUL!I879="","*",SP_SUL!I879)</f>
        <v>*</v>
      </c>
      <c r="H878" s="94" t="str">
        <f>IF(SP_SUL!AB879="","*",SP_SUL!AB879)</f>
        <v>*</v>
      </c>
      <c r="I878" s="94" t="str">
        <f>IF(SP_SUL!AC879="","*",SP_SUL!AC879)</f>
        <v>*</v>
      </c>
      <c r="J878" s="95" t="str">
        <f>IF(SP_SUL!AA879="","*",SP_SUL!AA879)</f>
        <v>*</v>
      </c>
      <c r="K878" s="96" t="str">
        <f>IF(SP_SUL!AD879="","*",SP_SUL!AD879)</f>
        <v>*</v>
      </c>
    </row>
    <row r="879" spans="2:11" hidden="1">
      <c r="B879" s="93" t="str">
        <f>IF(SP_SUL!Y880="","*",SP_SUL!Y880)</f>
        <v>*</v>
      </c>
      <c r="C879" s="94" t="str">
        <f>IF(SP_SUL!B880="","*",SP_SUL!B880)</f>
        <v>*</v>
      </c>
      <c r="D879" s="93" t="str">
        <f>IF(SP_SUL!D880="","*",SP_SUL!D880)</f>
        <v>*</v>
      </c>
      <c r="E879" s="93" t="str">
        <f>IF(SP_SUL!H880="","*",SP_SUL!H880)</f>
        <v>*</v>
      </c>
      <c r="F879" s="99" t="str">
        <f>IF(SP_SUL!M880="","*",SP_SUL!M880)</f>
        <v>-</v>
      </c>
      <c r="G879" s="94" t="str">
        <f>IF(SP_SUL!I880="","*",SP_SUL!I880)</f>
        <v>*</v>
      </c>
      <c r="H879" s="94" t="str">
        <f>IF(SP_SUL!AB880="","*",SP_SUL!AB880)</f>
        <v>*</v>
      </c>
      <c r="I879" s="94" t="str">
        <f>IF(SP_SUL!AC880="","*",SP_SUL!AC880)</f>
        <v>*</v>
      </c>
      <c r="J879" s="95" t="str">
        <f>IF(SP_SUL!AA880="","*",SP_SUL!AA880)</f>
        <v>*</v>
      </c>
      <c r="K879" s="96" t="str">
        <f>IF(SP_SUL!AD880="","*",SP_SUL!AD880)</f>
        <v>*</v>
      </c>
    </row>
    <row r="880" spans="2:11" hidden="1">
      <c r="B880" s="93" t="str">
        <f>IF(SP_SUL!Y881="","*",SP_SUL!Y881)</f>
        <v>*</v>
      </c>
      <c r="C880" s="94" t="str">
        <f>IF(SP_SUL!B881="","*",SP_SUL!B881)</f>
        <v>*</v>
      </c>
      <c r="D880" s="93" t="str">
        <f>IF(SP_SUL!D881="","*",SP_SUL!D881)</f>
        <v>*</v>
      </c>
      <c r="E880" s="93" t="str">
        <f>IF(SP_SUL!H881="","*",SP_SUL!H881)</f>
        <v>*</v>
      </c>
      <c r="F880" s="99" t="str">
        <f>IF(SP_SUL!M881="","*",SP_SUL!M881)</f>
        <v>-</v>
      </c>
      <c r="G880" s="94" t="str">
        <f>IF(SP_SUL!I881="","*",SP_SUL!I881)</f>
        <v>*</v>
      </c>
      <c r="H880" s="94" t="str">
        <f>IF(SP_SUL!AB881="","*",SP_SUL!AB881)</f>
        <v>*</v>
      </c>
      <c r="I880" s="94" t="str">
        <f>IF(SP_SUL!AC881="","*",SP_SUL!AC881)</f>
        <v>*</v>
      </c>
      <c r="J880" s="95" t="str">
        <f>IF(SP_SUL!AA881="","*",SP_SUL!AA881)</f>
        <v>*</v>
      </c>
      <c r="K880" s="96" t="str">
        <f>IF(SP_SUL!AD881="","*",SP_SUL!AD881)</f>
        <v>*</v>
      </c>
    </row>
    <row r="881" spans="2:11" hidden="1">
      <c r="B881" s="93" t="str">
        <f>IF(SP_SUL!Y882="","*",SP_SUL!Y882)</f>
        <v>*</v>
      </c>
      <c r="C881" s="94" t="str">
        <f>IF(SP_SUL!B882="","*",SP_SUL!B882)</f>
        <v>*</v>
      </c>
      <c r="D881" s="93" t="str">
        <f>IF(SP_SUL!D882="","*",SP_SUL!D882)</f>
        <v>*</v>
      </c>
      <c r="E881" s="93" t="str">
        <f>IF(SP_SUL!H882="","*",SP_SUL!H882)</f>
        <v>*</v>
      </c>
      <c r="F881" s="99" t="str">
        <f>IF(SP_SUL!M882="","*",SP_SUL!M882)</f>
        <v>-</v>
      </c>
      <c r="G881" s="94" t="str">
        <f>IF(SP_SUL!I882="","*",SP_SUL!I882)</f>
        <v>*</v>
      </c>
      <c r="H881" s="94" t="str">
        <f>IF(SP_SUL!AB882="","*",SP_SUL!AB882)</f>
        <v>*</v>
      </c>
      <c r="I881" s="94" t="str">
        <f>IF(SP_SUL!AC882="","*",SP_SUL!AC882)</f>
        <v>*</v>
      </c>
      <c r="J881" s="95" t="str">
        <f>IF(SP_SUL!AA882="","*",SP_SUL!AA882)</f>
        <v>*</v>
      </c>
      <c r="K881" s="96" t="str">
        <f>IF(SP_SUL!AD882="","*",SP_SUL!AD882)</f>
        <v>*</v>
      </c>
    </row>
    <row r="882" spans="2:11" hidden="1">
      <c r="B882" s="93" t="str">
        <f>IF(SP_SUL!Y883="","*",SP_SUL!Y883)</f>
        <v>*</v>
      </c>
      <c r="C882" s="94" t="str">
        <f>IF(SP_SUL!B883="","*",SP_SUL!B883)</f>
        <v>*</v>
      </c>
      <c r="D882" s="93" t="str">
        <f>IF(SP_SUL!D883="","*",SP_SUL!D883)</f>
        <v>*</v>
      </c>
      <c r="E882" s="93" t="str">
        <f>IF(SP_SUL!H883="","*",SP_SUL!H883)</f>
        <v>*</v>
      </c>
      <c r="F882" s="99" t="str">
        <f>IF(SP_SUL!M883="","*",SP_SUL!M883)</f>
        <v>-</v>
      </c>
      <c r="G882" s="94" t="str">
        <f>IF(SP_SUL!I883="","*",SP_SUL!I883)</f>
        <v>*</v>
      </c>
      <c r="H882" s="94" t="str">
        <f>IF(SP_SUL!AB883="","*",SP_SUL!AB883)</f>
        <v>*</v>
      </c>
      <c r="I882" s="94" t="str">
        <f>IF(SP_SUL!AC883="","*",SP_SUL!AC883)</f>
        <v>*</v>
      </c>
      <c r="J882" s="95" t="str">
        <f>IF(SP_SUL!AA883="","*",SP_SUL!AA883)</f>
        <v>*</v>
      </c>
      <c r="K882" s="96" t="str">
        <f>IF(SP_SUL!AD883="","*",SP_SUL!AD883)</f>
        <v>*</v>
      </c>
    </row>
    <row r="883" spans="2:11" hidden="1">
      <c r="B883" s="93" t="str">
        <f>IF(SP_SUL!Y884="","*",SP_SUL!Y884)</f>
        <v>*</v>
      </c>
      <c r="C883" s="94" t="str">
        <f>IF(SP_SUL!B884="","*",SP_SUL!B884)</f>
        <v>*</v>
      </c>
      <c r="D883" s="93" t="str">
        <f>IF(SP_SUL!D884="","*",SP_SUL!D884)</f>
        <v>*</v>
      </c>
      <c r="E883" s="93" t="str">
        <f>IF(SP_SUL!H884="","*",SP_SUL!H884)</f>
        <v>*</v>
      </c>
      <c r="F883" s="99" t="str">
        <f>IF(SP_SUL!M884="","*",SP_SUL!M884)</f>
        <v>-</v>
      </c>
      <c r="G883" s="94" t="str">
        <f>IF(SP_SUL!I884="","*",SP_SUL!I884)</f>
        <v>*</v>
      </c>
      <c r="H883" s="94" t="str">
        <f>IF(SP_SUL!AB884="","*",SP_SUL!AB884)</f>
        <v>*</v>
      </c>
      <c r="I883" s="94" t="str">
        <f>IF(SP_SUL!AC884="","*",SP_SUL!AC884)</f>
        <v>*</v>
      </c>
      <c r="J883" s="95" t="str">
        <f>IF(SP_SUL!AA884="","*",SP_SUL!AA884)</f>
        <v>*</v>
      </c>
      <c r="K883" s="96" t="str">
        <f>IF(SP_SUL!AD884="","*",SP_SUL!AD884)</f>
        <v>*</v>
      </c>
    </row>
    <row r="884" spans="2:11" hidden="1">
      <c r="B884" s="93" t="str">
        <f>IF(SP_SUL!Y885="","*",SP_SUL!Y885)</f>
        <v>*</v>
      </c>
      <c r="C884" s="94" t="str">
        <f>IF(SP_SUL!B885="","*",SP_SUL!B885)</f>
        <v>*</v>
      </c>
      <c r="D884" s="93" t="str">
        <f>IF(SP_SUL!D885="","*",SP_SUL!D885)</f>
        <v>*</v>
      </c>
      <c r="E884" s="93" t="str">
        <f>IF(SP_SUL!H885="","*",SP_SUL!H885)</f>
        <v>*</v>
      </c>
      <c r="F884" s="99" t="str">
        <f>IF(SP_SUL!M885="","*",SP_SUL!M885)</f>
        <v>-</v>
      </c>
      <c r="G884" s="94" t="str">
        <f>IF(SP_SUL!I885="","*",SP_SUL!I885)</f>
        <v>*</v>
      </c>
      <c r="H884" s="94" t="str">
        <f>IF(SP_SUL!AB885="","*",SP_SUL!AB885)</f>
        <v>*</v>
      </c>
      <c r="I884" s="94" t="str">
        <f>IF(SP_SUL!AC885="","*",SP_SUL!AC885)</f>
        <v>*</v>
      </c>
      <c r="J884" s="95" t="str">
        <f>IF(SP_SUL!AA885="","*",SP_SUL!AA885)</f>
        <v>*</v>
      </c>
      <c r="K884" s="96" t="str">
        <f>IF(SP_SUL!AD885="","*",SP_SUL!AD885)</f>
        <v>*</v>
      </c>
    </row>
    <row r="885" spans="2:11" hidden="1">
      <c r="B885" s="93" t="str">
        <f>IF(SP_SUL!Y886="","*",SP_SUL!Y886)</f>
        <v>*</v>
      </c>
      <c r="C885" s="94" t="str">
        <f>IF(SP_SUL!B886="","*",SP_SUL!B886)</f>
        <v>*</v>
      </c>
      <c r="D885" s="93" t="str">
        <f>IF(SP_SUL!D886="","*",SP_SUL!D886)</f>
        <v>*</v>
      </c>
      <c r="E885" s="93" t="str">
        <f>IF(SP_SUL!H886="","*",SP_SUL!H886)</f>
        <v>*</v>
      </c>
      <c r="F885" s="99" t="str">
        <f>IF(SP_SUL!M886="","*",SP_SUL!M886)</f>
        <v>-</v>
      </c>
      <c r="G885" s="94" t="str">
        <f>IF(SP_SUL!I886="","*",SP_SUL!I886)</f>
        <v>*</v>
      </c>
      <c r="H885" s="94" t="str">
        <f>IF(SP_SUL!AB886="","*",SP_SUL!AB886)</f>
        <v>*</v>
      </c>
      <c r="I885" s="94" t="str">
        <f>IF(SP_SUL!AC886="","*",SP_SUL!AC886)</f>
        <v>*</v>
      </c>
      <c r="J885" s="95" t="str">
        <f>IF(SP_SUL!AA886="","*",SP_SUL!AA886)</f>
        <v>*</v>
      </c>
      <c r="K885" s="96" t="str">
        <f>IF(SP_SUL!AD886="","*",SP_SUL!AD886)</f>
        <v>*</v>
      </c>
    </row>
    <row r="886" spans="2:11" hidden="1">
      <c r="B886" s="93" t="str">
        <f>IF(SP_SUL!Y887="","*",SP_SUL!Y887)</f>
        <v>*</v>
      </c>
      <c r="C886" s="94" t="str">
        <f>IF(SP_SUL!B887="","*",SP_SUL!B887)</f>
        <v>*</v>
      </c>
      <c r="D886" s="93" t="str">
        <f>IF(SP_SUL!D887="","*",SP_SUL!D887)</f>
        <v>*</v>
      </c>
      <c r="E886" s="93" t="str">
        <f>IF(SP_SUL!H887="","*",SP_SUL!H887)</f>
        <v>*</v>
      </c>
      <c r="F886" s="99" t="str">
        <f>IF(SP_SUL!M887="","*",SP_SUL!M887)</f>
        <v>-</v>
      </c>
      <c r="G886" s="94" t="str">
        <f>IF(SP_SUL!I887="","*",SP_SUL!I887)</f>
        <v>*</v>
      </c>
      <c r="H886" s="94" t="str">
        <f>IF(SP_SUL!AB887="","*",SP_SUL!AB887)</f>
        <v>*</v>
      </c>
      <c r="I886" s="94" t="str">
        <f>IF(SP_SUL!AC887="","*",SP_SUL!AC887)</f>
        <v>*</v>
      </c>
      <c r="J886" s="95" t="str">
        <f>IF(SP_SUL!AA887="","*",SP_SUL!AA887)</f>
        <v>*</v>
      </c>
      <c r="K886" s="96" t="str">
        <f>IF(SP_SUL!AD887="","*",SP_SUL!AD887)</f>
        <v>*</v>
      </c>
    </row>
    <row r="887" spans="2:11" hidden="1">
      <c r="B887" s="93" t="str">
        <f>IF(SP_SUL!Y888="","*",SP_SUL!Y888)</f>
        <v>*</v>
      </c>
      <c r="C887" s="94" t="str">
        <f>IF(SP_SUL!B888="","*",SP_SUL!B888)</f>
        <v>*</v>
      </c>
      <c r="D887" s="93" t="str">
        <f>IF(SP_SUL!D888="","*",SP_SUL!D888)</f>
        <v>*</v>
      </c>
      <c r="E887" s="93" t="str">
        <f>IF(SP_SUL!H888="","*",SP_SUL!H888)</f>
        <v>*</v>
      </c>
      <c r="F887" s="99" t="str">
        <f>IF(SP_SUL!M888="","*",SP_SUL!M888)</f>
        <v>-</v>
      </c>
      <c r="G887" s="94" t="str">
        <f>IF(SP_SUL!I888="","*",SP_SUL!I888)</f>
        <v>*</v>
      </c>
      <c r="H887" s="94" t="str">
        <f>IF(SP_SUL!AB888="","*",SP_SUL!AB888)</f>
        <v>*</v>
      </c>
      <c r="I887" s="94" t="str">
        <f>IF(SP_SUL!AC888="","*",SP_SUL!AC888)</f>
        <v>*</v>
      </c>
      <c r="J887" s="95" t="str">
        <f>IF(SP_SUL!AA888="","*",SP_SUL!AA888)</f>
        <v>*</v>
      </c>
      <c r="K887" s="96" t="str">
        <f>IF(SP_SUL!AD888="","*",SP_SUL!AD888)</f>
        <v>*</v>
      </c>
    </row>
    <row r="888" spans="2:11" hidden="1">
      <c r="B888" s="93" t="str">
        <f>IF(SP_SUL!Y889="","*",SP_SUL!Y889)</f>
        <v>*</v>
      </c>
      <c r="C888" s="94" t="str">
        <f>IF(SP_SUL!B889="","*",SP_SUL!B889)</f>
        <v>*</v>
      </c>
      <c r="D888" s="93" t="str">
        <f>IF(SP_SUL!D889="","*",SP_SUL!D889)</f>
        <v>*</v>
      </c>
      <c r="E888" s="93" t="str">
        <f>IF(SP_SUL!H889="","*",SP_SUL!H889)</f>
        <v>*</v>
      </c>
      <c r="F888" s="99" t="str">
        <f>IF(SP_SUL!M889="","*",SP_SUL!M889)</f>
        <v>-</v>
      </c>
      <c r="G888" s="94" t="str">
        <f>IF(SP_SUL!I889="","*",SP_SUL!I889)</f>
        <v>*</v>
      </c>
      <c r="H888" s="94" t="str">
        <f>IF(SP_SUL!AB889="","*",SP_SUL!AB889)</f>
        <v>*</v>
      </c>
      <c r="I888" s="94" t="str">
        <f>IF(SP_SUL!AC889="","*",SP_SUL!AC889)</f>
        <v>*</v>
      </c>
      <c r="J888" s="95" t="str">
        <f>IF(SP_SUL!AA889="","*",SP_SUL!AA889)</f>
        <v>*</v>
      </c>
      <c r="K888" s="96" t="str">
        <f>IF(SP_SUL!AD889="","*",SP_SUL!AD889)</f>
        <v>*</v>
      </c>
    </row>
    <row r="889" spans="2:11" hidden="1">
      <c r="B889" s="93" t="str">
        <f>IF(SP_SUL!Y890="","*",SP_SUL!Y890)</f>
        <v>*</v>
      </c>
      <c r="C889" s="94" t="str">
        <f>IF(SP_SUL!B890="","*",SP_SUL!B890)</f>
        <v>*</v>
      </c>
      <c r="D889" s="93" t="str">
        <f>IF(SP_SUL!D890="","*",SP_SUL!D890)</f>
        <v>*</v>
      </c>
      <c r="E889" s="93" t="str">
        <f>IF(SP_SUL!H890="","*",SP_SUL!H890)</f>
        <v>*</v>
      </c>
      <c r="F889" s="99" t="str">
        <f>IF(SP_SUL!M890="","*",SP_SUL!M890)</f>
        <v>-</v>
      </c>
      <c r="G889" s="94" t="str">
        <f>IF(SP_SUL!I890="","*",SP_SUL!I890)</f>
        <v>*</v>
      </c>
      <c r="H889" s="94" t="str">
        <f>IF(SP_SUL!AB890="","*",SP_SUL!AB890)</f>
        <v>*</v>
      </c>
      <c r="I889" s="94" t="str">
        <f>IF(SP_SUL!AC890="","*",SP_SUL!AC890)</f>
        <v>*</v>
      </c>
      <c r="J889" s="95" t="str">
        <f>IF(SP_SUL!AA890="","*",SP_SUL!AA890)</f>
        <v>*</v>
      </c>
      <c r="K889" s="96" t="str">
        <f>IF(SP_SUL!AD890="","*",SP_SUL!AD890)</f>
        <v>*</v>
      </c>
    </row>
    <row r="890" spans="2:11" hidden="1">
      <c r="B890" s="93" t="str">
        <f>IF(SP_SUL!Y891="","*",SP_SUL!Y891)</f>
        <v>*</v>
      </c>
      <c r="C890" s="94" t="str">
        <f>IF(SP_SUL!B891="","*",SP_SUL!B891)</f>
        <v>*</v>
      </c>
      <c r="D890" s="93" t="str">
        <f>IF(SP_SUL!D891="","*",SP_SUL!D891)</f>
        <v>*</v>
      </c>
      <c r="E890" s="93" t="str">
        <f>IF(SP_SUL!H891="","*",SP_SUL!H891)</f>
        <v>*</v>
      </c>
      <c r="F890" s="99" t="str">
        <f>IF(SP_SUL!M891="","*",SP_SUL!M891)</f>
        <v>-</v>
      </c>
      <c r="G890" s="94" t="str">
        <f>IF(SP_SUL!I891="","*",SP_SUL!I891)</f>
        <v>*</v>
      </c>
      <c r="H890" s="94" t="str">
        <f>IF(SP_SUL!AB891="","*",SP_SUL!AB891)</f>
        <v>*</v>
      </c>
      <c r="I890" s="94" t="str">
        <f>IF(SP_SUL!AC891="","*",SP_SUL!AC891)</f>
        <v>*</v>
      </c>
      <c r="J890" s="95" t="str">
        <f>IF(SP_SUL!AA891="","*",SP_SUL!AA891)</f>
        <v>*</v>
      </c>
      <c r="K890" s="96" t="str">
        <f>IF(SP_SUL!AD891="","*",SP_SUL!AD891)</f>
        <v>*</v>
      </c>
    </row>
    <row r="891" spans="2:11" hidden="1">
      <c r="B891" s="93" t="str">
        <f>IF(SP_SUL!Y892="","*",SP_SUL!Y892)</f>
        <v>*</v>
      </c>
      <c r="C891" s="94" t="str">
        <f>IF(SP_SUL!B892="","*",SP_SUL!B892)</f>
        <v>*</v>
      </c>
      <c r="D891" s="93" t="str">
        <f>IF(SP_SUL!D892="","*",SP_SUL!D892)</f>
        <v>*</v>
      </c>
      <c r="E891" s="93" t="str">
        <f>IF(SP_SUL!H892="","*",SP_SUL!H892)</f>
        <v>*</v>
      </c>
      <c r="F891" s="99" t="str">
        <f>IF(SP_SUL!M892="","*",SP_SUL!M892)</f>
        <v>-</v>
      </c>
      <c r="G891" s="94" t="str">
        <f>IF(SP_SUL!I892="","*",SP_SUL!I892)</f>
        <v>*</v>
      </c>
      <c r="H891" s="94" t="str">
        <f>IF(SP_SUL!AB892="","*",SP_SUL!AB892)</f>
        <v>*</v>
      </c>
      <c r="I891" s="94" t="str">
        <f>IF(SP_SUL!AC892="","*",SP_SUL!AC892)</f>
        <v>*</v>
      </c>
      <c r="J891" s="95" t="str">
        <f>IF(SP_SUL!AA892="","*",SP_SUL!AA892)</f>
        <v>*</v>
      </c>
      <c r="K891" s="96" t="str">
        <f>IF(SP_SUL!AD892="","*",SP_SUL!AD892)</f>
        <v>*</v>
      </c>
    </row>
    <row r="892" spans="2:11" hidden="1">
      <c r="B892" s="93" t="str">
        <f>IF(SP_SUL!Y893="","*",SP_SUL!Y893)</f>
        <v>*</v>
      </c>
      <c r="C892" s="94" t="str">
        <f>IF(SP_SUL!B893="","*",SP_SUL!B893)</f>
        <v>*</v>
      </c>
      <c r="D892" s="93" t="str">
        <f>IF(SP_SUL!D893="","*",SP_SUL!D893)</f>
        <v>*</v>
      </c>
      <c r="E892" s="93" t="str">
        <f>IF(SP_SUL!H893="","*",SP_SUL!H893)</f>
        <v>*</v>
      </c>
      <c r="F892" s="99" t="str">
        <f>IF(SP_SUL!M893="","*",SP_SUL!M893)</f>
        <v>-</v>
      </c>
      <c r="G892" s="94" t="str">
        <f>IF(SP_SUL!I893="","*",SP_SUL!I893)</f>
        <v>*</v>
      </c>
      <c r="H892" s="94" t="str">
        <f>IF(SP_SUL!AB893="","*",SP_SUL!AB893)</f>
        <v>*</v>
      </c>
      <c r="I892" s="94" t="str">
        <f>IF(SP_SUL!AC893="","*",SP_SUL!AC893)</f>
        <v>*</v>
      </c>
      <c r="J892" s="95" t="str">
        <f>IF(SP_SUL!AA893="","*",SP_SUL!AA893)</f>
        <v>*</v>
      </c>
      <c r="K892" s="96" t="str">
        <f>IF(SP_SUL!AD893="","*",SP_SUL!AD893)</f>
        <v>*</v>
      </c>
    </row>
    <row r="893" spans="2:11" hidden="1">
      <c r="B893" s="93" t="str">
        <f>IF(SP_SUL!Y894="","*",SP_SUL!Y894)</f>
        <v>*</v>
      </c>
      <c r="C893" s="94" t="str">
        <f>IF(SP_SUL!B894="","*",SP_SUL!B894)</f>
        <v>*</v>
      </c>
      <c r="D893" s="93" t="str">
        <f>IF(SP_SUL!D894="","*",SP_SUL!D894)</f>
        <v>*</v>
      </c>
      <c r="E893" s="93" t="str">
        <f>IF(SP_SUL!H894="","*",SP_SUL!H894)</f>
        <v>*</v>
      </c>
      <c r="F893" s="99" t="str">
        <f>IF(SP_SUL!M894="","*",SP_SUL!M894)</f>
        <v>-</v>
      </c>
      <c r="G893" s="94" t="str">
        <f>IF(SP_SUL!I894="","*",SP_SUL!I894)</f>
        <v>*</v>
      </c>
      <c r="H893" s="94" t="str">
        <f>IF(SP_SUL!AB894="","*",SP_SUL!AB894)</f>
        <v>*</v>
      </c>
      <c r="I893" s="94" t="str">
        <f>IF(SP_SUL!AC894="","*",SP_SUL!AC894)</f>
        <v>*</v>
      </c>
      <c r="J893" s="95" t="str">
        <f>IF(SP_SUL!AA894="","*",SP_SUL!AA894)</f>
        <v>*</v>
      </c>
      <c r="K893" s="96" t="str">
        <f>IF(SP_SUL!AD894="","*",SP_SUL!AD894)</f>
        <v>*</v>
      </c>
    </row>
    <row r="894" spans="2:11" hidden="1">
      <c r="B894" s="93" t="str">
        <f>IF(SP_SUL!Y895="","*",SP_SUL!Y895)</f>
        <v>*</v>
      </c>
      <c r="C894" s="94" t="str">
        <f>IF(SP_SUL!B895="","*",SP_SUL!B895)</f>
        <v>*</v>
      </c>
      <c r="D894" s="93" t="str">
        <f>IF(SP_SUL!D895="","*",SP_SUL!D895)</f>
        <v>*</v>
      </c>
      <c r="E894" s="93" t="str">
        <f>IF(SP_SUL!H895="","*",SP_SUL!H895)</f>
        <v>*</v>
      </c>
      <c r="F894" s="99" t="str">
        <f>IF(SP_SUL!M895="","*",SP_SUL!M895)</f>
        <v>-</v>
      </c>
      <c r="G894" s="94" t="str">
        <f>IF(SP_SUL!I895="","*",SP_SUL!I895)</f>
        <v>*</v>
      </c>
      <c r="H894" s="94" t="str">
        <f>IF(SP_SUL!AB895="","*",SP_SUL!AB895)</f>
        <v>*</v>
      </c>
      <c r="I894" s="94" t="str">
        <f>IF(SP_SUL!AC895="","*",SP_SUL!AC895)</f>
        <v>*</v>
      </c>
      <c r="J894" s="95" t="str">
        <f>IF(SP_SUL!AA895="","*",SP_SUL!AA895)</f>
        <v>*</v>
      </c>
      <c r="K894" s="96" t="str">
        <f>IF(SP_SUL!AD895="","*",SP_SUL!AD895)</f>
        <v>*</v>
      </c>
    </row>
    <row r="895" spans="2:11" hidden="1">
      <c r="B895" s="93" t="str">
        <f>IF(SP_SUL!Y896="","*",SP_SUL!Y896)</f>
        <v>*</v>
      </c>
      <c r="C895" s="94" t="str">
        <f>IF(SP_SUL!B896="","*",SP_SUL!B896)</f>
        <v>*</v>
      </c>
      <c r="D895" s="93" t="str">
        <f>IF(SP_SUL!D896="","*",SP_SUL!D896)</f>
        <v>*</v>
      </c>
      <c r="E895" s="93" t="str">
        <f>IF(SP_SUL!H896="","*",SP_SUL!H896)</f>
        <v>*</v>
      </c>
      <c r="F895" s="99" t="str">
        <f>IF(SP_SUL!M896="","*",SP_SUL!M896)</f>
        <v>-</v>
      </c>
      <c r="G895" s="94" t="str">
        <f>IF(SP_SUL!I896="","*",SP_SUL!I896)</f>
        <v>*</v>
      </c>
      <c r="H895" s="94" t="str">
        <f>IF(SP_SUL!AB896="","*",SP_SUL!AB896)</f>
        <v>*</v>
      </c>
      <c r="I895" s="94" t="str">
        <f>IF(SP_SUL!AC896="","*",SP_SUL!AC896)</f>
        <v>*</v>
      </c>
      <c r="J895" s="95" t="str">
        <f>IF(SP_SUL!AA896="","*",SP_SUL!AA896)</f>
        <v>*</v>
      </c>
      <c r="K895" s="96" t="str">
        <f>IF(SP_SUL!AD896="","*",SP_SUL!AD896)</f>
        <v>*</v>
      </c>
    </row>
    <row r="896" spans="2:11" hidden="1">
      <c r="B896" s="93" t="str">
        <f>IF(SP_SUL!Y897="","*",SP_SUL!Y897)</f>
        <v>*</v>
      </c>
      <c r="C896" s="94" t="str">
        <f>IF(SP_SUL!B897="","*",SP_SUL!B897)</f>
        <v>*</v>
      </c>
      <c r="D896" s="93" t="str">
        <f>IF(SP_SUL!D897="","*",SP_SUL!D897)</f>
        <v>*</v>
      </c>
      <c r="E896" s="93" t="str">
        <f>IF(SP_SUL!H897="","*",SP_SUL!H897)</f>
        <v>*</v>
      </c>
      <c r="F896" s="99" t="str">
        <f>IF(SP_SUL!M897="","*",SP_SUL!M897)</f>
        <v>-</v>
      </c>
      <c r="G896" s="94" t="str">
        <f>IF(SP_SUL!I897="","*",SP_SUL!I897)</f>
        <v>*</v>
      </c>
      <c r="H896" s="94" t="str">
        <f>IF(SP_SUL!AB897="","*",SP_SUL!AB897)</f>
        <v>*</v>
      </c>
      <c r="I896" s="94" t="str">
        <f>IF(SP_SUL!AC897="","*",SP_SUL!AC897)</f>
        <v>*</v>
      </c>
      <c r="J896" s="95" t="str">
        <f>IF(SP_SUL!AA897="","*",SP_SUL!AA897)</f>
        <v>*</v>
      </c>
      <c r="K896" s="96" t="str">
        <f>IF(SP_SUL!AD897="","*",SP_SUL!AD897)</f>
        <v>*</v>
      </c>
    </row>
    <row r="897" spans="2:11" hidden="1">
      <c r="B897" s="93" t="str">
        <f>IF(SP_SUL!Y898="","*",SP_SUL!Y898)</f>
        <v>*</v>
      </c>
      <c r="C897" s="94" t="str">
        <f>IF(SP_SUL!B898="","*",SP_SUL!B898)</f>
        <v>*</v>
      </c>
      <c r="D897" s="93" t="str">
        <f>IF(SP_SUL!D898="","*",SP_SUL!D898)</f>
        <v>*</v>
      </c>
      <c r="E897" s="93" t="str">
        <f>IF(SP_SUL!H898="","*",SP_SUL!H898)</f>
        <v>*</v>
      </c>
      <c r="F897" s="99" t="str">
        <f>IF(SP_SUL!M898="","*",SP_SUL!M898)</f>
        <v>-</v>
      </c>
      <c r="G897" s="94" t="str">
        <f>IF(SP_SUL!I898="","*",SP_SUL!I898)</f>
        <v>*</v>
      </c>
      <c r="H897" s="94" t="str">
        <f>IF(SP_SUL!AB898="","*",SP_SUL!AB898)</f>
        <v>*</v>
      </c>
      <c r="I897" s="94" t="str">
        <f>IF(SP_SUL!AC898="","*",SP_SUL!AC898)</f>
        <v>*</v>
      </c>
      <c r="J897" s="95" t="str">
        <f>IF(SP_SUL!AA898="","*",SP_SUL!AA898)</f>
        <v>*</v>
      </c>
      <c r="K897" s="96" t="str">
        <f>IF(SP_SUL!AD898="","*",SP_SUL!AD898)</f>
        <v>*</v>
      </c>
    </row>
    <row r="898" spans="2:11" hidden="1">
      <c r="B898" s="93" t="str">
        <f>IF(SP_SUL!Y899="","*",SP_SUL!Y899)</f>
        <v>*</v>
      </c>
      <c r="C898" s="94" t="str">
        <f>IF(SP_SUL!B899="","*",SP_SUL!B899)</f>
        <v>*</v>
      </c>
      <c r="D898" s="93" t="str">
        <f>IF(SP_SUL!D899="","*",SP_SUL!D899)</f>
        <v>*</v>
      </c>
      <c r="E898" s="93" t="str">
        <f>IF(SP_SUL!H899="","*",SP_SUL!H899)</f>
        <v>*</v>
      </c>
      <c r="F898" s="99" t="str">
        <f>IF(SP_SUL!M899="","*",SP_SUL!M899)</f>
        <v>-</v>
      </c>
      <c r="G898" s="94" t="str">
        <f>IF(SP_SUL!I899="","*",SP_SUL!I899)</f>
        <v>*</v>
      </c>
      <c r="H898" s="94" t="str">
        <f>IF(SP_SUL!AB899="","*",SP_SUL!AB899)</f>
        <v>*</v>
      </c>
      <c r="I898" s="94" t="str">
        <f>IF(SP_SUL!AC899="","*",SP_SUL!AC899)</f>
        <v>*</v>
      </c>
      <c r="J898" s="95" t="str">
        <f>IF(SP_SUL!AA899="","*",SP_SUL!AA899)</f>
        <v>*</v>
      </c>
      <c r="K898" s="96" t="str">
        <f>IF(SP_SUL!AD899="","*",SP_SUL!AD899)</f>
        <v>*</v>
      </c>
    </row>
    <row r="899" spans="2:11" hidden="1">
      <c r="B899" s="93" t="str">
        <f>IF(SP_SUL!Y900="","*",SP_SUL!Y900)</f>
        <v>*</v>
      </c>
      <c r="C899" s="94" t="str">
        <f>IF(SP_SUL!B900="","*",SP_SUL!B900)</f>
        <v>*</v>
      </c>
      <c r="D899" s="93" t="str">
        <f>IF(SP_SUL!D900="","*",SP_SUL!D900)</f>
        <v>*</v>
      </c>
      <c r="E899" s="93" t="str">
        <f>IF(SP_SUL!H900="","*",SP_SUL!H900)</f>
        <v>*</v>
      </c>
      <c r="F899" s="99" t="str">
        <f>IF(SP_SUL!M900="","*",SP_SUL!M900)</f>
        <v>-</v>
      </c>
      <c r="G899" s="94" t="str">
        <f>IF(SP_SUL!I900="","*",SP_SUL!I900)</f>
        <v>*</v>
      </c>
      <c r="H899" s="94" t="str">
        <f>IF(SP_SUL!AB900="","*",SP_SUL!AB900)</f>
        <v>*</v>
      </c>
      <c r="I899" s="94" t="str">
        <f>IF(SP_SUL!AC900="","*",SP_SUL!AC900)</f>
        <v>*</v>
      </c>
      <c r="J899" s="95" t="str">
        <f>IF(SP_SUL!AA900="","*",SP_SUL!AA900)</f>
        <v>*</v>
      </c>
      <c r="K899" s="96" t="str">
        <f>IF(SP_SUL!AD900="","*",SP_SUL!AD900)</f>
        <v>*</v>
      </c>
    </row>
    <row r="900" spans="2:11" hidden="1">
      <c r="B900" s="93" t="str">
        <f>IF(SP_SUL!Y901="","*",SP_SUL!Y901)</f>
        <v>*</v>
      </c>
      <c r="C900" s="94" t="str">
        <f>IF(SP_SUL!B901="","*",SP_SUL!B901)</f>
        <v>*</v>
      </c>
      <c r="D900" s="93" t="str">
        <f>IF(SP_SUL!D901="","*",SP_SUL!D901)</f>
        <v>*</v>
      </c>
      <c r="E900" s="93" t="str">
        <f>IF(SP_SUL!H901="","*",SP_SUL!H901)</f>
        <v>*</v>
      </c>
      <c r="F900" s="99" t="str">
        <f>IF(SP_SUL!M901="","*",SP_SUL!M901)</f>
        <v>-</v>
      </c>
      <c r="G900" s="94" t="str">
        <f>IF(SP_SUL!I901="","*",SP_SUL!I901)</f>
        <v>*</v>
      </c>
      <c r="H900" s="94" t="str">
        <f>IF(SP_SUL!AB901="","*",SP_SUL!AB901)</f>
        <v>*</v>
      </c>
      <c r="I900" s="94" t="str">
        <f>IF(SP_SUL!AC901="","*",SP_SUL!AC901)</f>
        <v>*</v>
      </c>
      <c r="J900" s="95" t="str">
        <f>IF(SP_SUL!AA901="","*",SP_SUL!AA901)</f>
        <v>*</v>
      </c>
      <c r="K900" s="96" t="str">
        <f>IF(SP_SUL!AD901="","*",SP_SUL!AD901)</f>
        <v>*</v>
      </c>
    </row>
    <row r="901" spans="2:11" hidden="1">
      <c r="B901" s="93" t="str">
        <f>IF(SP_SUL!Y902="","*",SP_SUL!Y902)</f>
        <v>*</v>
      </c>
      <c r="C901" s="94" t="str">
        <f>IF(SP_SUL!B902="","*",SP_SUL!B902)</f>
        <v>*</v>
      </c>
      <c r="D901" s="93" t="str">
        <f>IF(SP_SUL!D902="","*",SP_SUL!D902)</f>
        <v>*</v>
      </c>
      <c r="E901" s="93" t="str">
        <f>IF(SP_SUL!H902="","*",SP_SUL!H902)</f>
        <v>*</v>
      </c>
      <c r="F901" s="99" t="str">
        <f>IF(SP_SUL!M902="","*",SP_SUL!M902)</f>
        <v>-</v>
      </c>
      <c r="G901" s="94" t="str">
        <f>IF(SP_SUL!I902="","*",SP_SUL!I902)</f>
        <v>*</v>
      </c>
      <c r="H901" s="94" t="str">
        <f>IF(SP_SUL!AB902="","*",SP_SUL!AB902)</f>
        <v>*</v>
      </c>
      <c r="I901" s="94" t="str">
        <f>IF(SP_SUL!AC902="","*",SP_SUL!AC902)</f>
        <v>*</v>
      </c>
      <c r="J901" s="95" t="str">
        <f>IF(SP_SUL!AA902="","*",SP_SUL!AA902)</f>
        <v>*</v>
      </c>
      <c r="K901" s="96" t="str">
        <f>IF(SP_SUL!AD902="","*",SP_SUL!AD902)</f>
        <v>*</v>
      </c>
    </row>
    <row r="902" spans="2:11" hidden="1">
      <c r="B902" s="93" t="str">
        <f>IF(SP_SUL!Y903="","*",SP_SUL!Y903)</f>
        <v>*</v>
      </c>
      <c r="C902" s="94" t="str">
        <f>IF(SP_SUL!B903="","*",SP_SUL!B903)</f>
        <v>*</v>
      </c>
      <c r="D902" s="93" t="str">
        <f>IF(SP_SUL!D903="","*",SP_SUL!D903)</f>
        <v>*</v>
      </c>
      <c r="E902" s="93" t="str">
        <f>IF(SP_SUL!H903="","*",SP_SUL!H903)</f>
        <v>*</v>
      </c>
      <c r="F902" s="99" t="str">
        <f>IF(SP_SUL!M903="","*",SP_SUL!M903)</f>
        <v>-</v>
      </c>
      <c r="G902" s="94" t="str">
        <f>IF(SP_SUL!I903="","*",SP_SUL!I903)</f>
        <v>*</v>
      </c>
      <c r="H902" s="94" t="str">
        <f>IF(SP_SUL!AB903="","*",SP_SUL!AB903)</f>
        <v>*</v>
      </c>
      <c r="I902" s="94" t="str">
        <f>IF(SP_SUL!AC903="","*",SP_SUL!AC903)</f>
        <v>*</v>
      </c>
      <c r="J902" s="95" t="str">
        <f>IF(SP_SUL!AA903="","*",SP_SUL!AA903)</f>
        <v>*</v>
      </c>
      <c r="K902" s="96" t="str">
        <f>IF(SP_SUL!AD903="","*",SP_SUL!AD903)</f>
        <v>*</v>
      </c>
    </row>
    <row r="903" spans="2:11" hidden="1">
      <c r="B903" s="93" t="str">
        <f>IF(SP_SUL!Y904="","*",SP_SUL!Y904)</f>
        <v>*</v>
      </c>
      <c r="C903" s="94" t="str">
        <f>IF(SP_SUL!B904="","*",SP_SUL!B904)</f>
        <v>*</v>
      </c>
      <c r="D903" s="93" t="str">
        <f>IF(SP_SUL!D904="","*",SP_SUL!D904)</f>
        <v>*</v>
      </c>
      <c r="E903" s="93" t="str">
        <f>IF(SP_SUL!H904="","*",SP_SUL!H904)</f>
        <v>*</v>
      </c>
      <c r="F903" s="99" t="str">
        <f>IF(SP_SUL!M904="","*",SP_SUL!M904)</f>
        <v>-</v>
      </c>
      <c r="G903" s="94" t="str">
        <f>IF(SP_SUL!I904="","*",SP_SUL!I904)</f>
        <v>*</v>
      </c>
      <c r="H903" s="94" t="str">
        <f>IF(SP_SUL!AB904="","*",SP_SUL!AB904)</f>
        <v>*</v>
      </c>
      <c r="I903" s="94" t="str">
        <f>IF(SP_SUL!AC904="","*",SP_SUL!AC904)</f>
        <v>*</v>
      </c>
      <c r="J903" s="95" t="str">
        <f>IF(SP_SUL!AA904="","*",SP_SUL!AA904)</f>
        <v>*</v>
      </c>
      <c r="K903" s="96" t="str">
        <f>IF(SP_SUL!AD904="","*",SP_SUL!AD904)</f>
        <v>*</v>
      </c>
    </row>
    <row r="904" spans="2:11" hidden="1">
      <c r="B904" s="93" t="str">
        <f>IF(SP_SUL!Y905="","*",SP_SUL!Y905)</f>
        <v>*</v>
      </c>
      <c r="C904" s="94" t="str">
        <f>IF(SP_SUL!B905="","*",SP_SUL!B905)</f>
        <v>*</v>
      </c>
      <c r="D904" s="93" t="str">
        <f>IF(SP_SUL!D905="","*",SP_SUL!D905)</f>
        <v>*</v>
      </c>
      <c r="E904" s="93" t="str">
        <f>IF(SP_SUL!H905="","*",SP_SUL!H905)</f>
        <v>*</v>
      </c>
      <c r="F904" s="99" t="str">
        <f>IF(SP_SUL!M905="","*",SP_SUL!M905)</f>
        <v>-</v>
      </c>
      <c r="G904" s="94" t="str">
        <f>IF(SP_SUL!I905="","*",SP_SUL!I905)</f>
        <v>*</v>
      </c>
      <c r="H904" s="94" t="str">
        <f>IF(SP_SUL!AB905="","*",SP_SUL!AB905)</f>
        <v>*</v>
      </c>
      <c r="I904" s="94" t="str">
        <f>IF(SP_SUL!AC905="","*",SP_SUL!AC905)</f>
        <v>*</v>
      </c>
      <c r="J904" s="95" t="str">
        <f>IF(SP_SUL!AA905="","*",SP_SUL!AA905)</f>
        <v>*</v>
      </c>
      <c r="K904" s="96" t="str">
        <f>IF(SP_SUL!AD905="","*",SP_SUL!AD905)</f>
        <v>*</v>
      </c>
    </row>
    <row r="905" spans="2:11" hidden="1">
      <c r="B905" s="93" t="str">
        <f>IF(SP_SUL!Y906="","*",SP_SUL!Y906)</f>
        <v>*</v>
      </c>
      <c r="C905" s="94" t="str">
        <f>IF(SP_SUL!B906="","*",SP_SUL!B906)</f>
        <v>*</v>
      </c>
      <c r="D905" s="93" t="str">
        <f>IF(SP_SUL!D906="","*",SP_SUL!D906)</f>
        <v>*</v>
      </c>
      <c r="E905" s="93" t="str">
        <f>IF(SP_SUL!H906="","*",SP_SUL!H906)</f>
        <v>*</v>
      </c>
      <c r="F905" s="99" t="str">
        <f>IF(SP_SUL!M906="","*",SP_SUL!M906)</f>
        <v>-</v>
      </c>
      <c r="G905" s="94" t="str">
        <f>IF(SP_SUL!I906="","*",SP_SUL!I906)</f>
        <v>*</v>
      </c>
      <c r="H905" s="94" t="str">
        <f>IF(SP_SUL!AB906="","*",SP_SUL!AB906)</f>
        <v>*</v>
      </c>
      <c r="I905" s="94" t="str">
        <f>IF(SP_SUL!AC906="","*",SP_SUL!AC906)</f>
        <v>*</v>
      </c>
      <c r="J905" s="95" t="str">
        <f>IF(SP_SUL!AA906="","*",SP_SUL!AA906)</f>
        <v>*</v>
      </c>
      <c r="K905" s="96" t="str">
        <f>IF(SP_SUL!AD906="","*",SP_SUL!AD906)</f>
        <v>*</v>
      </c>
    </row>
    <row r="906" spans="2:11" hidden="1">
      <c r="B906" s="93" t="str">
        <f>IF(SP_SUL!Y907="","*",SP_SUL!Y907)</f>
        <v>*</v>
      </c>
      <c r="C906" s="94" t="str">
        <f>IF(SP_SUL!B907="","*",SP_SUL!B907)</f>
        <v>*</v>
      </c>
      <c r="D906" s="93" t="str">
        <f>IF(SP_SUL!D907="","*",SP_SUL!D907)</f>
        <v>*</v>
      </c>
      <c r="E906" s="93" t="str">
        <f>IF(SP_SUL!H907="","*",SP_SUL!H907)</f>
        <v>*</v>
      </c>
      <c r="F906" s="99" t="str">
        <f>IF(SP_SUL!M907="","*",SP_SUL!M907)</f>
        <v>-</v>
      </c>
      <c r="G906" s="94" t="str">
        <f>IF(SP_SUL!I907="","*",SP_SUL!I907)</f>
        <v>*</v>
      </c>
      <c r="H906" s="94" t="str">
        <f>IF(SP_SUL!AB907="","*",SP_SUL!AB907)</f>
        <v>*</v>
      </c>
      <c r="I906" s="94" t="str">
        <f>IF(SP_SUL!AC907="","*",SP_SUL!AC907)</f>
        <v>*</v>
      </c>
      <c r="J906" s="95" t="str">
        <f>IF(SP_SUL!AA907="","*",SP_SUL!AA907)</f>
        <v>*</v>
      </c>
      <c r="K906" s="96" t="str">
        <f>IF(SP_SUL!AD907="","*",SP_SUL!AD907)</f>
        <v>*</v>
      </c>
    </row>
    <row r="907" spans="2:11" hidden="1">
      <c r="B907" s="93" t="str">
        <f>IF(SP_SUL!Y908="","*",SP_SUL!Y908)</f>
        <v>*</v>
      </c>
      <c r="C907" s="94" t="str">
        <f>IF(SP_SUL!B908="","*",SP_SUL!B908)</f>
        <v>*</v>
      </c>
      <c r="D907" s="93" t="str">
        <f>IF(SP_SUL!D908="","*",SP_SUL!D908)</f>
        <v>*</v>
      </c>
      <c r="E907" s="93" t="str">
        <f>IF(SP_SUL!H908="","*",SP_SUL!H908)</f>
        <v>*</v>
      </c>
      <c r="F907" s="99" t="str">
        <f>IF(SP_SUL!M908="","*",SP_SUL!M908)</f>
        <v>-</v>
      </c>
      <c r="G907" s="94" t="str">
        <f>IF(SP_SUL!I908="","*",SP_SUL!I908)</f>
        <v>*</v>
      </c>
      <c r="H907" s="94" t="str">
        <f>IF(SP_SUL!AB908="","*",SP_SUL!AB908)</f>
        <v>*</v>
      </c>
      <c r="I907" s="94" t="str">
        <f>IF(SP_SUL!AC908="","*",SP_SUL!AC908)</f>
        <v>*</v>
      </c>
      <c r="J907" s="95" t="str">
        <f>IF(SP_SUL!AA908="","*",SP_SUL!AA908)</f>
        <v>*</v>
      </c>
      <c r="K907" s="96" t="str">
        <f>IF(SP_SUL!AD908="","*",SP_SUL!AD908)</f>
        <v>*</v>
      </c>
    </row>
    <row r="908" spans="2:11" hidden="1">
      <c r="B908" s="93" t="str">
        <f>IF(SP_SUL!Y909="","*",SP_SUL!Y909)</f>
        <v>*</v>
      </c>
      <c r="C908" s="94" t="str">
        <f>IF(SP_SUL!B909="","*",SP_SUL!B909)</f>
        <v>*</v>
      </c>
      <c r="D908" s="93" t="str">
        <f>IF(SP_SUL!D909="","*",SP_SUL!D909)</f>
        <v>*</v>
      </c>
      <c r="E908" s="93" t="str">
        <f>IF(SP_SUL!H909="","*",SP_SUL!H909)</f>
        <v>*</v>
      </c>
      <c r="F908" s="99" t="str">
        <f>IF(SP_SUL!M909="","*",SP_SUL!M909)</f>
        <v>-</v>
      </c>
      <c r="G908" s="94" t="str">
        <f>IF(SP_SUL!I909="","*",SP_SUL!I909)</f>
        <v>*</v>
      </c>
      <c r="H908" s="94" t="str">
        <f>IF(SP_SUL!AB909="","*",SP_SUL!AB909)</f>
        <v>*</v>
      </c>
      <c r="I908" s="94" t="str">
        <f>IF(SP_SUL!AC909="","*",SP_SUL!AC909)</f>
        <v>*</v>
      </c>
      <c r="J908" s="95" t="str">
        <f>IF(SP_SUL!AA909="","*",SP_SUL!AA909)</f>
        <v>*</v>
      </c>
      <c r="K908" s="96" t="str">
        <f>IF(SP_SUL!AD909="","*",SP_SUL!AD909)</f>
        <v>*</v>
      </c>
    </row>
    <row r="909" spans="2:11" hidden="1">
      <c r="B909" s="93" t="str">
        <f>IF(SP_SUL!Y910="","*",SP_SUL!Y910)</f>
        <v>*</v>
      </c>
      <c r="C909" s="94" t="str">
        <f>IF(SP_SUL!B910="","*",SP_SUL!B910)</f>
        <v>*</v>
      </c>
      <c r="D909" s="93" t="str">
        <f>IF(SP_SUL!D910="","*",SP_SUL!D910)</f>
        <v>*</v>
      </c>
      <c r="E909" s="93" t="str">
        <f>IF(SP_SUL!H910="","*",SP_SUL!H910)</f>
        <v>*</v>
      </c>
      <c r="F909" s="99" t="str">
        <f>IF(SP_SUL!M910="","*",SP_SUL!M910)</f>
        <v>-</v>
      </c>
      <c r="G909" s="94" t="str">
        <f>IF(SP_SUL!I910="","*",SP_SUL!I910)</f>
        <v>*</v>
      </c>
      <c r="H909" s="94" t="str">
        <f>IF(SP_SUL!AB910="","*",SP_SUL!AB910)</f>
        <v>*</v>
      </c>
      <c r="I909" s="94" t="str">
        <f>IF(SP_SUL!AC910="","*",SP_SUL!AC910)</f>
        <v>*</v>
      </c>
      <c r="J909" s="95" t="str">
        <f>IF(SP_SUL!AA910="","*",SP_SUL!AA910)</f>
        <v>*</v>
      </c>
      <c r="K909" s="96" t="str">
        <f>IF(SP_SUL!AD910="","*",SP_SUL!AD910)</f>
        <v>*</v>
      </c>
    </row>
    <row r="910" spans="2:11" hidden="1">
      <c r="B910" s="93" t="str">
        <f>IF(SP_SUL!Y911="","*",SP_SUL!Y911)</f>
        <v>*</v>
      </c>
      <c r="C910" s="94" t="str">
        <f>IF(SP_SUL!B911="","*",SP_SUL!B911)</f>
        <v>*</v>
      </c>
      <c r="D910" s="93" t="str">
        <f>IF(SP_SUL!D911="","*",SP_SUL!D911)</f>
        <v>*</v>
      </c>
      <c r="E910" s="93" t="str">
        <f>IF(SP_SUL!H911="","*",SP_SUL!H911)</f>
        <v>*</v>
      </c>
      <c r="F910" s="99" t="str">
        <f>IF(SP_SUL!M911="","*",SP_SUL!M911)</f>
        <v>-</v>
      </c>
      <c r="G910" s="94" t="str">
        <f>IF(SP_SUL!I911="","*",SP_SUL!I911)</f>
        <v>*</v>
      </c>
      <c r="H910" s="94" t="str">
        <f>IF(SP_SUL!AB911="","*",SP_SUL!AB911)</f>
        <v>*</v>
      </c>
      <c r="I910" s="94" t="str">
        <f>IF(SP_SUL!AC911="","*",SP_SUL!AC911)</f>
        <v>*</v>
      </c>
      <c r="J910" s="95" t="str">
        <f>IF(SP_SUL!AA911="","*",SP_SUL!AA911)</f>
        <v>*</v>
      </c>
      <c r="K910" s="96" t="str">
        <f>IF(SP_SUL!AD911="","*",SP_SUL!AD911)</f>
        <v>*</v>
      </c>
    </row>
    <row r="911" spans="2:11" hidden="1">
      <c r="B911" s="93" t="str">
        <f>IF(SP_SUL!Y912="","*",SP_SUL!Y912)</f>
        <v>*</v>
      </c>
      <c r="C911" s="94" t="str">
        <f>IF(SP_SUL!B912="","*",SP_SUL!B912)</f>
        <v>*</v>
      </c>
      <c r="D911" s="93" t="str">
        <f>IF(SP_SUL!D912="","*",SP_SUL!D912)</f>
        <v>*</v>
      </c>
      <c r="E911" s="93" t="str">
        <f>IF(SP_SUL!H912="","*",SP_SUL!H912)</f>
        <v>*</v>
      </c>
      <c r="F911" s="99" t="str">
        <f>IF(SP_SUL!M912="","*",SP_SUL!M912)</f>
        <v>-</v>
      </c>
      <c r="G911" s="94" t="str">
        <f>IF(SP_SUL!I912="","*",SP_SUL!I912)</f>
        <v>*</v>
      </c>
      <c r="H911" s="94" t="str">
        <f>IF(SP_SUL!AB912="","*",SP_SUL!AB912)</f>
        <v>*</v>
      </c>
      <c r="I911" s="94" t="str">
        <f>IF(SP_SUL!AC912="","*",SP_SUL!AC912)</f>
        <v>*</v>
      </c>
      <c r="J911" s="95" t="str">
        <f>IF(SP_SUL!AA912="","*",SP_SUL!AA912)</f>
        <v>*</v>
      </c>
      <c r="K911" s="96" t="str">
        <f>IF(SP_SUL!AD912="","*",SP_SUL!AD912)</f>
        <v>*</v>
      </c>
    </row>
    <row r="912" spans="2:11" hidden="1">
      <c r="B912" s="93" t="str">
        <f>IF(SP_SUL!Y913="","*",SP_SUL!Y913)</f>
        <v>*</v>
      </c>
      <c r="C912" s="94" t="str">
        <f>IF(SP_SUL!B913="","*",SP_SUL!B913)</f>
        <v>*</v>
      </c>
      <c r="D912" s="93" t="str">
        <f>IF(SP_SUL!D913="","*",SP_SUL!D913)</f>
        <v>*</v>
      </c>
      <c r="E912" s="93" t="str">
        <f>IF(SP_SUL!H913="","*",SP_SUL!H913)</f>
        <v>*</v>
      </c>
      <c r="F912" s="99" t="str">
        <f>IF(SP_SUL!M913="","*",SP_SUL!M913)</f>
        <v>-</v>
      </c>
      <c r="G912" s="94" t="str">
        <f>IF(SP_SUL!I913="","*",SP_SUL!I913)</f>
        <v>*</v>
      </c>
      <c r="H912" s="94" t="str">
        <f>IF(SP_SUL!AB913="","*",SP_SUL!AB913)</f>
        <v>*</v>
      </c>
      <c r="I912" s="94" t="str">
        <f>IF(SP_SUL!AC913="","*",SP_SUL!AC913)</f>
        <v>*</v>
      </c>
      <c r="J912" s="95" t="str">
        <f>IF(SP_SUL!AA913="","*",SP_SUL!AA913)</f>
        <v>*</v>
      </c>
      <c r="K912" s="96" t="str">
        <f>IF(SP_SUL!AD913="","*",SP_SUL!AD913)</f>
        <v>*</v>
      </c>
    </row>
    <row r="913" spans="2:11" hidden="1">
      <c r="B913" s="93" t="str">
        <f>IF(SP_SUL!Y914="","*",SP_SUL!Y914)</f>
        <v>*</v>
      </c>
      <c r="C913" s="94" t="str">
        <f>IF(SP_SUL!B914="","*",SP_SUL!B914)</f>
        <v>*</v>
      </c>
      <c r="D913" s="93" t="str">
        <f>IF(SP_SUL!D914="","*",SP_SUL!D914)</f>
        <v>*</v>
      </c>
      <c r="E913" s="93" t="str">
        <f>IF(SP_SUL!H914="","*",SP_SUL!H914)</f>
        <v>*</v>
      </c>
      <c r="F913" s="99" t="str">
        <f>IF(SP_SUL!M914="","*",SP_SUL!M914)</f>
        <v>-</v>
      </c>
      <c r="G913" s="94" t="str">
        <f>IF(SP_SUL!I914="","*",SP_SUL!I914)</f>
        <v>*</v>
      </c>
      <c r="H913" s="94" t="str">
        <f>IF(SP_SUL!AB914="","*",SP_SUL!AB914)</f>
        <v>*</v>
      </c>
      <c r="I913" s="94" t="str">
        <f>IF(SP_SUL!AC914="","*",SP_SUL!AC914)</f>
        <v>*</v>
      </c>
      <c r="J913" s="95" t="str">
        <f>IF(SP_SUL!AA914="","*",SP_SUL!AA914)</f>
        <v>*</v>
      </c>
      <c r="K913" s="96" t="str">
        <f>IF(SP_SUL!AD914="","*",SP_SUL!AD914)</f>
        <v>*</v>
      </c>
    </row>
    <row r="914" spans="2:11" hidden="1">
      <c r="B914" s="93" t="str">
        <f>IF(SP_SUL!Y915="","*",SP_SUL!Y915)</f>
        <v>*</v>
      </c>
      <c r="C914" s="94" t="str">
        <f>IF(SP_SUL!B915="","*",SP_SUL!B915)</f>
        <v>*</v>
      </c>
      <c r="D914" s="93" t="str">
        <f>IF(SP_SUL!D915="","*",SP_SUL!D915)</f>
        <v>*</v>
      </c>
      <c r="E914" s="93" t="str">
        <f>IF(SP_SUL!H915="","*",SP_SUL!H915)</f>
        <v>*</v>
      </c>
      <c r="F914" s="99" t="str">
        <f>IF(SP_SUL!M915="","*",SP_SUL!M915)</f>
        <v>-</v>
      </c>
      <c r="G914" s="94" t="str">
        <f>IF(SP_SUL!I915="","*",SP_SUL!I915)</f>
        <v>*</v>
      </c>
      <c r="H914" s="94" t="str">
        <f>IF(SP_SUL!AB915="","*",SP_SUL!AB915)</f>
        <v>*</v>
      </c>
      <c r="I914" s="94" t="str">
        <f>IF(SP_SUL!AC915="","*",SP_SUL!AC915)</f>
        <v>*</v>
      </c>
      <c r="J914" s="95" t="str">
        <f>IF(SP_SUL!AA915="","*",SP_SUL!AA915)</f>
        <v>*</v>
      </c>
      <c r="K914" s="96" t="str">
        <f>IF(SP_SUL!AD915="","*",SP_SUL!AD915)</f>
        <v>*</v>
      </c>
    </row>
    <row r="915" spans="2:11" hidden="1">
      <c r="B915" s="93" t="str">
        <f>IF(SP_SUL!Y916="","*",SP_SUL!Y916)</f>
        <v>*</v>
      </c>
      <c r="C915" s="94" t="str">
        <f>IF(SP_SUL!B916="","*",SP_SUL!B916)</f>
        <v>*</v>
      </c>
      <c r="D915" s="93" t="str">
        <f>IF(SP_SUL!D916="","*",SP_SUL!D916)</f>
        <v>*</v>
      </c>
      <c r="E915" s="93" t="str">
        <f>IF(SP_SUL!H916="","*",SP_SUL!H916)</f>
        <v>*</v>
      </c>
      <c r="F915" s="99" t="str">
        <f>IF(SP_SUL!M916="","*",SP_SUL!M916)</f>
        <v>-</v>
      </c>
      <c r="G915" s="94" t="str">
        <f>IF(SP_SUL!I916="","*",SP_SUL!I916)</f>
        <v>*</v>
      </c>
      <c r="H915" s="94" t="str">
        <f>IF(SP_SUL!AB916="","*",SP_SUL!AB916)</f>
        <v>*</v>
      </c>
      <c r="I915" s="94" t="str">
        <f>IF(SP_SUL!AC916="","*",SP_SUL!AC916)</f>
        <v>*</v>
      </c>
      <c r="J915" s="95" t="str">
        <f>IF(SP_SUL!AA916="","*",SP_SUL!AA916)</f>
        <v>*</v>
      </c>
      <c r="K915" s="96" t="str">
        <f>IF(SP_SUL!AD916="","*",SP_SUL!AD916)</f>
        <v>*</v>
      </c>
    </row>
    <row r="916" spans="2:11" hidden="1">
      <c r="B916" s="93" t="str">
        <f>IF(SP_SUL!Y917="","*",SP_SUL!Y917)</f>
        <v>*</v>
      </c>
      <c r="C916" s="94" t="str">
        <f>IF(SP_SUL!B917="","*",SP_SUL!B917)</f>
        <v>*</v>
      </c>
      <c r="D916" s="93" t="str">
        <f>IF(SP_SUL!D917="","*",SP_SUL!D917)</f>
        <v>*</v>
      </c>
      <c r="E916" s="93" t="str">
        <f>IF(SP_SUL!H917="","*",SP_SUL!H917)</f>
        <v>*</v>
      </c>
      <c r="F916" s="99" t="str">
        <f>IF(SP_SUL!M917="","*",SP_SUL!M917)</f>
        <v>-</v>
      </c>
      <c r="G916" s="94" t="str">
        <f>IF(SP_SUL!I917="","*",SP_SUL!I917)</f>
        <v>*</v>
      </c>
      <c r="H916" s="94" t="str">
        <f>IF(SP_SUL!AB917="","*",SP_SUL!AB917)</f>
        <v>*</v>
      </c>
      <c r="I916" s="94" t="str">
        <f>IF(SP_SUL!AC917="","*",SP_SUL!AC917)</f>
        <v>*</v>
      </c>
      <c r="J916" s="95" t="str">
        <f>IF(SP_SUL!AA917="","*",SP_SUL!AA917)</f>
        <v>*</v>
      </c>
      <c r="K916" s="96" t="str">
        <f>IF(SP_SUL!AD917="","*",SP_SUL!AD917)</f>
        <v>*</v>
      </c>
    </row>
    <row r="917" spans="2:11" hidden="1">
      <c r="B917" s="93" t="str">
        <f>IF(SP_SUL!Y918="","*",SP_SUL!Y918)</f>
        <v>*</v>
      </c>
      <c r="C917" s="94" t="str">
        <f>IF(SP_SUL!B918="","*",SP_SUL!B918)</f>
        <v>*</v>
      </c>
      <c r="D917" s="93" t="str">
        <f>IF(SP_SUL!D918="","*",SP_SUL!D918)</f>
        <v>*</v>
      </c>
      <c r="E917" s="93" t="str">
        <f>IF(SP_SUL!H918="","*",SP_SUL!H918)</f>
        <v>*</v>
      </c>
      <c r="F917" s="99" t="str">
        <f>IF(SP_SUL!M918="","*",SP_SUL!M918)</f>
        <v>-</v>
      </c>
      <c r="G917" s="94" t="str">
        <f>IF(SP_SUL!I918="","*",SP_SUL!I918)</f>
        <v>*</v>
      </c>
      <c r="H917" s="94" t="str">
        <f>IF(SP_SUL!AB918="","*",SP_SUL!AB918)</f>
        <v>*</v>
      </c>
      <c r="I917" s="94" t="str">
        <f>IF(SP_SUL!AC918="","*",SP_SUL!AC918)</f>
        <v>*</v>
      </c>
      <c r="J917" s="95" t="str">
        <f>IF(SP_SUL!AA918="","*",SP_SUL!AA918)</f>
        <v>*</v>
      </c>
      <c r="K917" s="96" t="str">
        <f>IF(SP_SUL!AD918="","*",SP_SUL!AD918)</f>
        <v>*</v>
      </c>
    </row>
    <row r="918" spans="2:11" hidden="1">
      <c r="B918" s="93" t="str">
        <f>IF(SP_SUL!Y919="","*",SP_SUL!Y919)</f>
        <v>*</v>
      </c>
      <c r="C918" s="94" t="str">
        <f>IF(SP_SUL!B919="","*",SP_SUL!B919)</f>
        <v>*</v>
      </c>
      <c r="D918" s="93" t="str">
        <f>IF(SP_SUL!D919="","*",SP_SUL!D919)</f>
        <v>*</v>
      </c>
      <c r="E918" s="93" t="str">
        <f>IF(SP_SUL!H919="","*",SP_SUL!H919)</f>
        <v>*</v>
      </c>
      <c r="F918" s="99" t="str">
        <f>IF(SP_SUL!M919="","*",SP_SUL!M919)</f>
        <v>-</v>
      </c>
      <c r="G918" s="94" t="str">
        <f>IF(SP_SUL!I919="","*",SP_SUL!I919)</f>
        <v>*</v>
      </c>
      <c r="H918" s="94" t="str">
        <f>IF(SP_SUL!AB919="","*",SP_SUL!AB919)</f>
        <v>*</v>
      </c>
      <c r="I918" s="94" t="str">
        <f>IF(SP_SUL!AC919="","*",SP_SUL!AC919)</f>
        <v>*</v>
      </c>
      <c r="J918" s="95" t="str">
        <f>IF(SP_SUL!AA919="","*",SP_SUL!AA919)</f>
        <v>*</v>
      </c>
      <c r="K918" s="96" t="str">
        <f>IF(SP_SUL!AD919="","*",SP_SUL!AD919)</f>
        <v>*</v>
      </c>
    </row>
    <row r="919" spans="2:11" hidden="1">
      <c r="B919" s="93" t="str">
        <f>IF(SP_SUL!Y920="","*",SP_SUL!Y920)</f>
        <v>*</v>
      </c>
      <c r="C919" s="94" t="str">
        <f>IF(SP_SUL!B920="","*",SP_SUL!B920)</f>
        <v>*</v>
      </c>
      <c r="D919" s="93" t="str">
        <f>IF(SP_SUL!D920="","*",SP_SUL!D920)</f>
        <v>*</v>
      </c>
      <c r="E919" s="93" t="str">
        <f>IF(SP_SUL!H920="","*",SP_SUL!H920)</f>
        <v>*</v>
      </c>
      <c r="F919" s="99" t="str">
        <f>IF(SP_SUL!M920="","*",SP_SUL!M920)</f>
        <v>-</v>
      </c>
      <c r="G919" s="94" t="str">
        <f>IF(SP_SUL!I920="","*",SP_SUL!I920)</f>
        <v>*</v>
      </c>
      <c r="H919" s="94" t="str">
        <f>IF(SP_SUL!AB920="","*",SP_SUL!AB920)</f>
        <v>*</v>
      </c>
      <c r="I919" s="94" t="str">
        <f>IF(SP_SUL!AC920="","*",SP_SUL!AC920)</f>
        <v>*</v>
      </c>
      <c r="J919" s="95" t="str">
        <f>IF(SP_SUL!AA920="","*",SP_SUL!AA920)</f>
        <v>*</v>
      </c>
      <c r="K919" s="96" t="str">
        <f>IF(SP_SUL!AD920="","*",SP_SUL!AD920)</f>
        <v>*</v>
      </c>
    </row>
    <row r="920" spans="2:11" hidden="1">
      <c r="B920" s="93" t="str">
        <f>IF(SP_SUL!Y921="","*",SP_SUL!Y921)</f>
        <v>*</v>
      </c>
      <c r="C920" s="94" t="str">
        <f>IF(SP_SUL!B921="","*",SP_SUL!B921)</f>
        <v>*</v>
      </c>
      <c r="D920" s="93" t="str">
        <f>IF(SP_SUL!D921="","*",SP_SUL!D921)</f>
        <v>*</v>
      </c>
      <c r="E920" s="93" t="str">
        <f>IF(SP_SUL!H921="","*",SP_SUL!H921)</f>
        <v>*</v>
      </c>
      <c r="F920" s="99" t="str">
        <f>IF(SP_SUL!M921="","*",SP_SUL!M921)</f>
        <v>-</v>
      </c>
      <c r="G920" s="94" t="str">
        <f>IF(SP_SUL!I921="","*",SP_SUL!I921)</f>
        <v>*</v>
      </c>
      <c r="H920" s="94" t="str">
        <f>IF(SP_SUL!AB921="","*",SP_SUL!AB921)</f>
        <v>*</v>
      </c>
      <c r="I920" s="94" t="str">
        <f>IF(SP_SUL!AC921="","*",SP_SUL!AC921)</f>
        <v>*</v>
      </c>
      <c r="J920" s="95" t="str">
        <f>IF(SP_SUL!AA921="","*",SP_SUL!AA921)</f>
        <v>*</v>
      </c>
      <c r="K920" s="96" t="str">
        <f>IF(SP_SUL!AD921="","*",SP_SUL!AD921)</f>
        <v>*</v>
      </c>
    </row>
    <row r="921" spans="2:11" hidden="1">
      <c r="B921" s="93" t="str">
        <f>IF(SP_SUL!Y922="","*",SP_SUL!Y922)</f>
        <v>*</v>
      </c>
      <c r="C921" s="94" t="str">
        <f>IF(SP_SUL!B922="","*",SP_SUL!B922)</f>
        <v>*</v>
      </c>
      <c r="D921" s="93" t="str">
        <f>IF(SP_SUL!D922="","*",SP_SUL!D922)</f>
        <v>*</v>
      </c>
      <c r="E921" s="93" t="str">
        <f>IF(SP_SUL!H922="","*",SP_SUL!H922)</f>
        <v>*</v>
      </c>
      <c r="F921" s="99" t="str">
        <f>IF(SP_SUL!M922="","*",SP_SUL!M922)</f>
        <v>-</v>
      </c>
      <c r="G921" s="94" t="str">
        <f>IF(SP_SUL!I922="","*",SP_SUL!I922)</f>
        <v>*</v>
      </c>
      <c r="H921" s="94" t="str">
        <f>IF(SP_SUL!AB922="","*",SP_SUL!AB922)</f>
        <v>*</v>
      </c>
      <c r="I921" s="94" t="str">
        <f>IF(SP_SUL!AC922="","*",SP_SUL!AC922)</f>
        <v>*</v>
      </c>
      <c r="J921" s="95" t="str">
        <f>IF(SP_SUL!AA922="","*",SP_SUL!AA922)</f>
        <v>*</v>
      </c>
      <c r="K921" s="96" t="str">
        <f>IF(SP_SUL!AD922="","*",SP_SUL!AD922)</f>
        <v>*</v>
      </c>
    </row>
    <row r="922" spans="2:11" hidden="1">
      <c r="B922" s="93" t="str">
        <f>IF(SP_SUL!Y923="","*",SP_SUL!Y923)</f>
        <v>*</v>
      </c>
      <c r="C922" s="94" t="str">
        <f>IF(SP_SUL!B923="","*",SP_SUL!B923)</f>
        <v>*</v>
      </c>
      <c r="D922" s="93" t="str">
        <f>IF(SP_SUL!D923="","*",SP_SUL!D923)</f>
        <v>*</v>
      </c>
      <c r="E922" s="93" t="str">
        <f>IF(SP_SUL!H923="","*",SP_SUL!H923)</f>
        <v>*</v>
      </c>
      <c r="F922" s="99" t="str">
        <f>IF(SP_SUL!M923="","*",SP_SUL!M923)</f>
        <v>-</v>
      </c>
      <c r="G922" s="94" t="str">
        <f>IF(SP_SUL!I923="","*",SP_SUL!I923)</f>
        <v>*</v>
      </c>
      <c r="H922" s="94" t="str">
        <f>IF(SP_SUL!AB923="","*",SP_SUL!AB923)</f>
        <v>*</v>
      </c>
      <c r="I922" s="94" t="str">
        <f>IF(SP_SUL!AC923="","*",SP_SUL!AC923)</f>
        <v>*</v>
      </c>
      <c r="J922" s="95" t="str">
        <f>IF(SP_SUL!AA923="","*",SP_SUL!AA923)</f>
        <v>*</v>
      </c>
      <c r="K922" s="96" t="str">
        <f>IF(SP_SUL!AD923="","*",SP_SUL!AD923)</f>
        <v>*</v>
      </c>
    </row>
    <row r="923" spans="2:11" hidden="1">
      <c r="B923" s="93" t="str">
        <f>IF(SP_SUL!Y924="","*",SP_SUL!Y924)</f>
        <v>*</v>
      </c>
      <c r="C923" s="94" t="str">
        <f>IF(SP_SUL!B924="","*",SP_SUL!B924)</f>
        <v>*</v>
      </c>
      <c r="D923" s="93" t="str">
        <f>IF(SP_SUL!D924="","*",SP_SUL!D924)</f>
        <v>*</v>
      </c>
      <c r="E923" s="93" t="str">
        <f>IF(SP_SUL!H924="","*",SP_SUL!H924)</f>
        <v>*</v>
      </c>
      <c r="F923" s="99" t="str">
        <f>IF(SP_SUL!M924="","*",SP_SUL!M924)</f>
        <v>-</v>
      </c>
      <c r="G923" s="94" t="str">
        <f>IF(SP_SUL!I924="","*",SP_SUL!I924)</f>
        <v>*</v>
      </c>
      <c r="H923" s="94" t="str">
        <f>IF(SP_SUL!AB924="","*",SP_SUL!AB924)</f>
        <v>*</v>
      </c>
      <c r="I923" s="94" t="str">
        <f>IF(SP_SUL!AC924="","*",SP_SUL!AC924)</f>
        <v>*</v>
      </c>
      <c r="J923" s="95" t="str">
        <f>IF(SP_SUL!AA924="","*",SP_SUL!AA924)</f>
        <v>*</v>
      </c>
      <c r="K923" s="96" t="str">
        <f>IF(SP_SUL!AD924="","*",SP_SUL!AD924)</f>
        <v>*</v>
      </c>
    </row>
    <row r="924" spans="2:11" hidden="1">
      <c r="B924" s="93" t="str">
        <f>IF(SP_SUL!Y925="","*",SP_SUL!Y925)</f>
        <v>*</v>
      </c>
      <c r="C924" s="94" t="str">
        <f>IF(SP_SUL!B925="","*",SP_SUL!B925)</f>
        <v>*</v>
      </c>
      <c r="D924" s="93" t="str">
        <f>IF(SP_SUL!D925="","*",SP_SUL!D925)</f>
        <v>*</v>
      </c>
      <c r="E924" s="93" t="str">
        <f>IF(SP_SUL!H925="","*",SP_SUL!H925)</f>
        <v>*</v>
      </c>
      <c r="F924" s="99" t="str">
        <f>IF(SP_SUL!M925="","*",SP_SUL!M925)</f>
        <v>-</v>
      </c>
      <c r="G924" s="94" t="str">
        <f>IF(SP_SUL!I925="","*",SP_SUL!I925)</f>
        <v>*</v>
      </c>
      <c r="H924" s="94" t="str">
        <f>IF(SP_SUL!AB925="","*",SP_SUL!AB925)</f>
        <v>*</v>
      </c>
      <c r="I924" s="94" t="str">
        <f>IF(SP_SUL!AC925="","*",SP_SUL!AC925)</f>
        <v>*</v>
      </c>
      <c r="J924" s="95" t="str">
        <f>IF(SP_SUL!AA925="","*",SP_SUL!AA925)</f>
        <v>*</v>
      </c>
      <c r="K924" s="96" t="str">
        <f>IF(SP_SUL!AD925="","*",SP_SUL!AD925)</f>
        <v>*</v>
      </c>
    </row>
    <row r="925" spans="2:11" hidden="1">
      <c r="B925" s="93" t="str">
        <f>IF(SP_SUL!Y926="","*",SP_SUL!Y926)</f>
        <v>*</v>
      </c>
      <c r="C925" s="94" t="str">
        <f>IF(SP_SUL!B926="","*",SP_SUL!B926)</f>
        <v>*</v>
      </c>
      <c r="D925" s="93" t="str">
        <f>IF(SP_SUL!D926="","*",SP_SUL!D926)</f>
        <v>*</v>
      </c>
      <c r="E925" s="93" t="str">
        <f>IF(SP_SUL!H926="","*",SP_SUL!H926)</f>
        <v>*</v>
      </c>
      <c r="F925" s="99" t="str">
        <f>IF(SP_SUL!M926="","*",SP_SUL!M926)</f>
        <v>-</v>
      </c>
      <c r="G925" s="94" t="str">
        <f>IF(SP_SUL!I926="","*",SP_SUL!I926)</f>
        <v>*</v>
      </c>
      <c r="H925" s="94" t="str">
        <f>IF(SP_SUL!AB926="","*",SP_SUL!AB926)</f>
        <v>*</v>
      </c>
      <c r="I925" s="94" t="str">
        <f>IF(SP_SUL!AC926="","*",SP_SUL!AC926)</f>
        <v>*</v>
      </c>
      <c r="J925" s="95" t="str">
        <f>IF(SP_SUL!AA926="","*",SP_SUL!AA926)</f>
        <v>*</v>
      </c>
      <c r="K925" s="96" t="str">
        <f>IF(SP_SUL!AD926="","*",SP_SUL!AD926)</f>
        <v>*</v>
      </c>
    </row>
    <row r="926" spans="2:11" hidden="1">
      <c r="B926" s="93" t="str">
        <f>IF(SP_SUL!Y927="","*",SP_SUL!Y927)</f>
        <v>*</v>
      </c>
      <c r="C926" s="94" t="str">
        <f>IF(SP_SUL!B927="","*",SP_SUL!B927)</f>
        <v>*</v>
      </c>
      <c r="D926" s="93" t="str">
        <f>IF(SP_SUL!D927="","*",SP_SUL!D927)</f>
        <v>*</v>
      </c>
      <c r="E926" s="93" t="str">
        <f>IF(SP_SUL!H927="","*",SP_SUL!H927)</f>
        <v>*</v>
      </c>
      <c r="F926" s="99" t="str">
        <f>IF(SP_SUL!M927="","*",SP_SUL!M927)</f>
        <v>-</v>
      </c>
      <c r="G926" s="94" t="str">
        <f>IF(SP_SUL!I927="","*",SP_SUL!I927)</f>
        <v>*</v>
      </c>
      <c r="H926" s="94" t="str">
        <f>IF(SP_SUL!AB927="","*",SP_SUL!AB927)</f>
        <v>*</v>
      </c>
      <c r="I926" s="94" t="str">
        <f>IF(SP_SUL!AC927="","*",SP_SUL!AC927)</f>
        <v>*</v>
      </c>
      <c r="J926" s="95" t="str">
        <f>IF(SP_SUL!AA927="","*",SP_SUL!AA927)</f>
        <v>*</v>
      </c>
      <c r="K926" s="96" t="str">
        <f>IF(SP_SUL!AD927="","*",SP_SUL!AD927)</f>
        <v>*</v>
      </c>
    </row>
    <row r="927" spans="2:11" hidden="1">
      <c r="B927" s="93" t="str">
        <f>IF(SP_SUL!Y928="","*",SP_SUL!Y928)</f>
        <v>*</v>
      </c>
      <c r="C927" s="94" t="str">
        <f>IF(SP_SUL!B928="","*",SP_SUL!B928)</f>
        <v>*</v>
      </c>
      <c r="D927" s="93" t="str">
        <f>IF(SP_SUL!D928="","*",SP_SUL!D928)</f>
        <v>*</v>
      </c>
      <c r="E927" s="93" t="str">
        <f>IF(SP_SUL!H928="","*",SP_SUL!H928)</f>
        <v>*</v>
      </c>
      <c r="F927" s="99" t="str">
        <f>IF(SP_SUL!M928="","*",SP_SUL!M928)</f>
        <v>-</v>
      </c>
      <c r="G927" s="94" t="str">
        <f>IF(SP_SUL!I928="","*",SP_SUL!I928)</f>
        <v>*</v>
      </c>
      <c r="H927" s="94" t="str">
        <f>IF(SP_SUL!AB928="","*",SP_SUL!AB928)</f>
        <v>*</v>
      </c>
      <c r="I927" s="94" t="str">
        <f>IF(SP_SUL!AC928="","*",SP_SUL!AC928)</f>
        <v>*</v>
      </c>
      <c r="J927" s="95" t="str">
        <f>IF(SP_SUL!AA928="","*",SP_SUL!AA928)</f>
        <v>*</v>
      </c>
      <c r="K927" s="96" t="str">
        <f>IF(SP_SUL!AD928="","*",SP_SUL!AD928)</f>
        <v>*</v>
      </c>
    </row>
    <row r="928" spans="2:11" hidden="1">
      <c r="B928" s="93" t="str">
        <f>IF(SP_SUL!Y929="","*",SP_SUL!Y929)</f>
        <v>*</v>
      </c>
      <c r="C928" s="94" t="str">
        <f>IF(SP_SUL!B929="","*",SP_SUL!B929)</f>
        <v>*</v>
      </c>
      <c r="D928" s="93" t="str">
        <f>IF(SP_SUL!D929="","*",SP_SUL!D929)</f>
        <v>*</v>
      </c>
      <c r="E928" s="93" t="str">
        <f>IF(SP_SUL!H929="","*",SP_SUL!H929)</f>
        <v>*</v>
      </c>
      <c r="F928" s="99" t="str">
        <f>IF(SP_SUL!M929="","*",SP_SUL!M929)</f>
        <v>-</v>
      </c>
      <c r="G928" s="94" t="str">
        <f>IF(SP_SUL!I929="","*",SP_SUL!I929)</f>
        <v>*</v>
      </c>
      <c r="H928" s="94" t="str">
        <f>IF(SP_SUL!AB929="","*",SP_SUL!AB929)</f>
        <v>*</v>
      </c>
      <c r="I928" s="94" t="str">
        <f>IF(SP_SUL!AC929="","*",SP_SUL!AC929)</f>
        <v>*</v>
      </c>
      <c r="J928" s="95" t="str">
        <f>IF(SP_SUL!AA929="","*",SP_SUL!AA929)</f>
        <v>*</v>
      </c>
      <c r="K928" s="96" t="str">
        <f>IF(SP_SUL!AD929="","*",SP_SUL!AD929)</f>
        <v>*</v>
      </c>
    </row>
    <row r="929" spans="2:11" hidden="1">
      <c r="B929" s="93" t="str">
        <f>IF(SP_SUL!Y930="","*",SP_SUL!Y930)</f>
        <v>*</v>
      </c>
      <c r="C929" s="94" t="str">
        <f>IF(SP_SUL!B930="","*",SP_SUL!B930)</f>
        <v>*</v>
      </c>
      <c r="D929" s="93" t="str">
        <f>IF(SP_SUL!D930="","*",SP_SUL!D930)</f>
        <v>*</v>
      </c>
      <c r="E929" s="93" t="str">
        <f>IF(SP_SUL!H930="","*",SP_SUL!H930)</f>
        <v>*</v>
      </c>
      <c r="F929" s="99" t="str">
        <f>IF(SP_SUL!M930="","*",SP_SUL!M930)</f>
        <v>-</v>
      </c>
      <c r="G929" s="94" t="str">
        <f>IF(SP_SUL!I930="","*",SP_SUL!I930)</f>
        <v>*</v>
      </c>
      <c r="H929" s="94" t="str">
        <f>IF(SP_SUL!AB930="","*",SP_SUL!AB930)</f>
        <v>*</v>
      </c>
      <c r="I929" s="94" t="str">
        <f>IF(SP_SUL!AC930="","*",SP_SUL!AC930)</f>
        <v>*</v>
      </c>
      <c r="J929" s="95" t="str">
        <f>IF(SP_SUL!AA930="","*",SP_SUL!AA930)</f>
        <v>*</v>
      </c>
      <c r="K929" s="96" t="str">
        <f>IF(SP_SUL!AD930="","*",SP_SUL!AD930)</f>
        <v>*</v>
      </c>
    </row>
    <row r="930" spans="2:11" hidden="1">
      <c r="B930" s="93" t="str">
        <f>IF(SP_SUL!Y931="","*",SP_SUL!Y931)</f>
        <v>*</v>
      </c>
      <c r="C930" s="94" t="str">
        <f>IF(SP_SUL!B931="","*",SP_SUL!B931)</f>
        <v>*</v>
      </c>
      <c r="D930" s="93" t="str">
        <f>IF(SP_SUL!D931="","*",SP_SUL!D931)</f>
        <v>*</v>
      </c>
      <c r="E930" s="93" t="str">
        <f>IF(SP_SUL!H931="","*",SP_SUL!H931)</f>
        <v>*</v>
      </c>
      <c r="F930" s="99" t="str">
        <f>IF(SP_SUL!M931="","*",SP_SUL!M931)</f>
        <v>-</v>
      </c>
      <c r="G930" s="94" t="str">
        <f>IF(SP_SUL!I931="","*",SP_SUL!I931)</f>
        <v>*</v>
      </c>
      <c r="H930" s="94" t="str">
        <f>IF(SP_SUL!AB931="","*",SP_SUL!AB931)</f>
        <v>*</v>
      </c>
      <c r="I930" s="94" t="str">
        <f>IF(SP_SUL!AC931="","*",SP_SUL!AC931)</f>
        <v>*</v>
      </c>
      <c r="J930" s="95" t="str">
        <f>IF(SP_SUL!AA931="","*",SP_SUL!AA931)</f>
        <v>*</v>
      </c>
      <c r="K930" s="96" t="str">
        <f>IF(SP_SUL!AD931="","*",SP_SUL!AD931)</f>
        <v>*</v>
      </c>
    </row>
    <row r="931" spans="2:11" hidden="1">
      <c r="B931" s="93" t="str">
        <f>IF(SP_SUL!Y932="","*",SP_SUL!Y932)</f>
        <v>*</v>
      </c>
      <c r="C931" s="94" t="str">
        <f>IF(SP_SUL!B932="","*",SP_SUL!B932)</f>
        <v>*</v>
      </c>
      <c r="D931" s="93" t="str">
        <f>IF(SP_SUL!D932="","*",SP_SUL!D932)</f>
        <v>*</v>
      </c>
      <c r="E931" s="93" t="str">
        <f>IF(SP_SUL!H932="","*",SP_SUL!H932)</f>
        <v>*</v>
      </c>
      <c r="F931" s="99" t="str">
        <f>IF(SP_SUL!M932="","*",SP_SUL!M932)</f>
        <v>-</v>
      </c>
      <c r="G931" s="94" t="str">
        <f>IF(SP_SUL!I932="","*",SP_SUL!I932)</f>
        <v>*</v>
      </c>
      <c r="H931" s="94" t="str">
        <f>IF(SP_SUL!AB932="","*",SP_SUL!AB932)</f>
        <v>*</v>
      </c>
      <c r="I931" s="94" t="str">
        <f>IF(SP_SUL!AC932="","*",SP_SUL!AC932)</f>
        <v>*</v>
      </c>
      <c r="J931" s="95" t="str">
        <f>IF(SP_SUL!AA932="","*",SP_SUL!AA932)</f>
        <v>*</v>
      </c>
      <c r="K931" s="96" t="str">
        <f>IF(SP_SUL!AD932="","*",SP_SUL!AD932)</f>
        <v>*</v>
      </c>
    </row>
    <row r="932" spans="2:11" hidden="1">
      <c r="B932" s="93" t="str">
        <f>IF(SP_SUL!Y933="","*",SP_SUL!Y933)</f>
        <v>*</v>
      </c>
      <c r="C932" s="94" t="str">
        <f>IF(SP_SUL!B933="","*",SP_SUL!B933)</f>
        <v>*</v>
      </c>
      <c r="D932" s="93" t="str">
        <f>IF(SP_SUL!D933="","*",SP_SUL!D933)</f>
        <v>*</v>
      </c>
      <c r="E932" s="93" t="str">
        <f>IF(SP_SUL!H933="","*",SP_SUL!H933)</f>
        <v>*</v>
      </c>
      <c r="F932" s="99" t="str">
        <f>IF(SP_SUL!M933="","*",SP_SUL!M933)</f>
        <v>-</v>
      </c>
      <c r="G932" s="94" t="str">
        <f>IF(SP_SUL!I933="","*",SP_SUL!I933)</f>
        <v>*</v>
      </c>
      <c r="H932" s="94" t="str">
        <f>IF(SP_SUL!AB933="","*",SP_SUL!AB933)</f>
        <v>*</v>
      </c>
      <c r="I932" s="94" t="str">
        <f>IF(SP_SUL!AC933="","*",SP_SUL!AC933)</f>
        <v>*</v>
      </c>
      <c r="J932" s="95" t="str">
        <f>IF(SP_SUL!AA933="","*",SP_SUL!AA933)</f>
        <v>*</v>
      </c>
      <c r="K932" s="96" t="str">
        <f>IF(SP_SUL!AD933="","*",SP_SUL!AD933)</f>
        <v>*</v>
      </c>
    </row>
    <row r="933" spans="2:11" hidden="1">
      <c r="B933" s="93" t="str">
        <f>IF(SP_SUL!Y934="","*",SP_SUL!Y934)</f>
        <v>*</v>
      </c>
      <c r="C933" s="94" t="str">
        <f>IF(SP_SUL!B934="","*",SP_SUL!B934)</f>
        <v>*</v>
      </c>
      <c r="D933" s="93" t="str">
        <f>IF(SP_SUL!D934="","*",SP_SUL!D934)</f>
        <v>*</v>
      </c>
      <c r="E933" s="93" t="str">
        <f>IF(SP_SUL!H934="","*",SP_SUL!H934)</f>
        <v>*</v>
      </c>
      <c r="F933" s="99" t="str">
        <f>IF(SP_SUL!M934="","*",SP_SUL!M934)</f>
        <v>-</v>
      </c>
      <c r="G933" s="94" t="str">
        <f>IF(SP_SUL!I934="","*",SP_SUL!I934)</f>
        <v>*</v>
      </c>
      <c r="H933" s="94" t="str">
        <f>IF(SP_SUL!AB934="","*",SP_SUL!AB934)</f>
        <v>*</v>
      </c>
      <c r="I933" s="94" t="str">
        <f>IF(SP_SUL!AC934="","*",SP_SUL!AC934)</f>
        <v>*</v>
      </c>
      <c r="J933" s="95" t="str">
        <f>IF(SP_SUL!AA934="","*",SP_SUL!AA934)</f>
        <v>*</v>
      </c>
      <c r="K933" s="96" t="str">
        <f>IF(SP_SUL!AD934="","*",SP_SUL!AD934)</f>
        <v>*</v>
      </c>
    </row>
    <row r="934" spans="2:11" hidden="1">
      <c r="B934" s="93" t="str">
        <f>IF(SP_SUL!Y935="","*",SP_SUL!Y935)</f>
        <v>*</v>
      </c>
      <c r="C934" s="94" t="str">
        <f>IF(SP_SUL!B935="","*",SP_SUL!B935)</f>
        <v>*</v>
      </c>
      <c r="D934" s="93" t="str">
        <f>IF(SP_SUL!D935="","*",SP_SUL!D935)</f>
        <v>*</v>
      </c>
      <c r="E934" s="93" t="str">
        <f>IF(SP_SUL!H935="","*",SP_SUL!H935)</f>
        <v>*</v>
      </c>
      <c r="F934" s="99" t="str">
        <f>IF(SP_SUL!M935="","*",SP_SUL!M935)</f>
        <v>-</v>
      </c>
      <c r="G934" s="94" t="str">
        <f>IF(SP_SUL!I935="","*",SP_SUL!I935)</f>
        <v>*</v>
      </c>
      <c r="H934" s="94" t="str">
        <f>IF(SP_SUL!AB935="","*",SP_SUL!AB935)</f>
        <v>*</v>
      </c>
      <c r="I934" s="94" t="str">
        <f>IF(SP_SUL!AC935="","*",SP_SUL!AC935)</f>
        <v>*</v>
      </c>
      <c r="J934" s="95" t="str">
        <f>IF(SP_SUL!AA935="","*",SP_SUL!AA935)</f>
        <v>*</v>
      </c>
      <c r="K934" s="96" t="str">
        <f>IF(SP_SUL!AD935="","*",SP_SUL!AD935)</f>
        <v>*</v>
      </c>
    </row>
    <row r="935" spans="2:11" hidden="1">
      <c r="B935" s="93" t="str">
        <f>IF(SP_SUL!Y936="","*",SP_SUL!Y936)</f>
        <v>*</v>
      </c>
      <c r="C935" s="94" t="str">
        <f>IF(SP_SUL!B936="","*",SP_SUL!B936)</f>
        <v>*</v>
      </c>
      <c r="D935" s="93" t="str">
        <f>IF(SP_SUL!D936="","*",SP_SUL!D936)</f>
        <v>*</v>
      </c>
      <c r="E935" s="93" t="str">
        <f>IF(SP_SUL!H936="","*",SP_SUL!H936)</f>
        <v>*</v>
      </c>
      <c r="F935" s="99" t="str">
        <f>IF(SP_SUL!M936="","*",SP_SUL!M936)</f>
        <v>-</v>
      </c>
      <c r="G935" s="94" t="str">
        <f>IF(SP_SUL!I936="","*",SP_SUL!I936)</f>
        <v>*</v>
      </c>
      <c r="H935" s="94" t="str">
        <f>IF(SP_SUL!AB936="","*",SP_SUL!AB936)</f>
        <v>*</v>
      </c>
      <c r="I935" s="94" t="str">
        <f>IF(SP_SUL!AC936="","*",SP_SUL!AC936)</f>
        <v>*</v>
      </c>
      <c r="J935" s="95" t="str">
        <f>IF(SP_SUL!AA936="","*",SP_SUL!AA936)</f>
        <v>*</v>
      </c>
      <c r="K935" s="96" t="str">
        <f>IF(SP_SUL!AD936="","*",SP_SUL!AD936)</f>
        <v>*</v>
      </c>
    </row>
    <row r="936" spans="2:11" hidden="1">
      <c r="B936" s="93" t="str">
        <f>IF(SP_SUL!Y937="","*",SP_SUL!Y937)</f>
        <v>*</v>
      </c>
      <c r="C936" s="94" t="str">
        <f>IF(SP_SUL!B937="","*",SP_SUL!B937)</f>
        <v>*</v>
      </c>
      <c r="D936" s="93" t="str">
        <f>IF(SP_SUL!D937="","*",SP_SUL!D937)</f>
        <v>*</v>
      </c>
      <c r="E936" s="93" t="str">
        <f>IF(SP_SUL!H937="","*",SP_SUL!H937)</f>
        <v>*</v>
      </c>
      <c r="F936" s="99" t="str">
        <f>IF(SP_SUL!M937="","*",SP_SUL!M937)</f>
        <v>-</v>
      </c>
      <c r="G936" s="94" t="str">
        <f>IF(SP_SUL!I937="","*",SP_SUL!I937)</f>
        <v>*</v>
      </c>
      <c r="H936" s="94" t="str">
        <f>IF(SP_SUL!AB937="","*",SP_SUL!AB937)</f>
        <v>*</v>
      </c>
      <c r="I936" s="94" t="str">
        <f>IF(SP_SUL!AC937="","*",SP_SUL!AC937)</f>
        <v>*</v>
      </c>
      <c r="J936" s="95" t="str">
        <f>IF(SP_SUL!AA937="","*",SP_SUL!AA937)</f>
        <v>*</v>
      </c>
      <c r="K936" s="96" t="str">
        <f>IF(SP_SUL!AD937="","*",SP_SUL!AD937)</f>
        <v>*</v>
      </c>
    </row>
    <row r="937" spans="2:11" hidden="1">
      <c r="B937" s="93" t="str">
        <f>IF(SP_SUL!Y938="","*",SP_SUL!Y938)</f>
        <v>*</v>
      </c>
      <c r="C937" s="94" t="str">
        <f>IF(SP_SUL!B938="","*",SP_SUL!B938)</f>
        <v>*</v>
      </c>
      <c r="D937" s="93" t="str">
        <f>IF(SP_SUL!D938="","*",SP_SUL!D938)</f>
        <v>*</v>
      </c>
      <c r="E937" s="93" t="str">
        <f>IF(SP_SUL!H938="","*",SP_SUL!H938)</f>
        <v>*</v>
      </c>
      <c r="F937" s="99" t="str">
        <f>IF(SP_SUL!M938="","*",SP_SUL!M938)</f>
        <v>-</v>
      </c>
      <c r="G937" s="94" t="str">
        <f>IF(SP_SUL!I938="","*",SP_SUL!I938)</f>
        <v>*</v>
      </c>
      <c r="H937" s="94" t="str">
        <f>IF(SP_SUL!AB938="","*",SP_SUL!AB938)</f>
        <v>*</v>
      </c>
      <c r="I937" s="94" t="str">
        <f>IF(SP_SUL!AC938="","*",SP_SUL!AC938)</f>
        <v>*</v>
      </c>
      <c r="J937" s="95" t="str">
        <f>IF(SP_SUL!AA938="","*",SP_SUL!AA938)</f>
        <v>*</v>
      </c>
      <c r="K937" s="96" t="str">
        <f>IF(SP_SUL!AD938="","*",SP_SUL!AD938)</f>
        <v>*</v>
      </c>
    </row>
    <row r="938" spans="2:11" hidden="1">
      <c r="B938" s="93" t="str">
        <f>IF(SP_SUL!Y939="","*",SP_SUL!Y939)</f>
        <v>*</v>
      </c>
      <c r="C938" s="94" t="str">
        <f>IF(SP_SUL!B939="","*",SP_SUL!B939)</f>
        <v>*</v>
      </c>
      <c r="D938" s="93" t="str">
        <f>IF(SP_SUL!D939="","*",SP_SUL!D939)</f>
        <v>*</v>
      </c>
      <c r="E938" s="93" t="str">
        <f>IF(SP_SUL!H939="","*",SP_SUL!H939)</f>
        <v>*</v>
      </c>
      <c r="F938" s="99" t="str">
        <f>IF(SP_SUL!M939="","*",SP_SUL!M939)</f>
        <v>-</v>
      </c>
      <c r="G938" s="94" t="str">
        <f>IF(SP_SUL!I939="","*",SP_SUL!I939)</f>
        <v>*</v>
      </c>
      <c r="H938" s="94" t="str">
        <f>IF(SP_SUL!AB939="","*",SP_SUL!AB939)</f>
        <v>*</v>
      </c>
      <c r="I938" s="94" t="str">
        <f>IF(SP_SUL!AC939="","*",SP_SUL!AC939)</f>
        <v>*</v>
      </c>
      <c r="J938" s="95" t="str">
        <f>IF(SP_SUL!AA939="","*",SP_SUL!AA939)</f>
        <v>*</v>
      </c>
      <c r="K938" s="96" t="str">
        <f>IF(SP_SUL!AD939="","*",SP_SUL!AD939)</f>
        <v>*</v>
      </c>
    </row>
    <row r="939" spans="2:11" hidden="1">
      <c r="B939" s="93" t="str">
        <f>IF(SP_SUL!Y940="","*",SP_SUL!Y940)</f>
        <v>*</v>
      </c>
      <c r="C939" s="94" t="str">
        <f>IF(SP_SUL!B940="","*",SP_SUL!B940)</f>
        <v>*</v>
      </c>
      <c r="D939" s="93" t="str">
        <f>IF(SP_SUL!D940="","*",SP_SUL!D940)</f>
        <v>*</v>
      </c>
      <c r="E939" s="93" t="str">
        <f>IF(SP_SUL!H940="","*",SP_SUL!H940)</f>
        <v>*</v>
      </c>
      <c r="F939" s="99" t="str">
        <f>IF(SP_SUL!M940="","*",SP_SUL!M940)</f>
        <v>-</v>
      </c>
      <c r="G939" s="94" t="str">
        <f>IF(SP_SUL!I940="","*",SP_SUL!I940)</f>
        <v>*</v>
      </c>
      <c r="H939" s="94" t="str">
        <f>IF(SP_SUL!AB940="","*",SP_SUL!AB940)</f>
        <v>*</v>
      </c>
      <c r="I939" s="94" t="str">
        <f>IF(SP_SUL!AC940="","*",SP_SUL!AC940)</f>
        <v>*</v>
      </c>
      <c r="J939" s="95" t="str">
        <f>IF(SP_SUL!AA940="","*",SP_SUL!AA940)</f>
        <v>*</v>
      </c>
      <c r="K939" s="96" t="str">
        <f>IF(SP_SUL!AD940="","*",SP_SUL!AD940)</f>
        <v>*</v>
      </c>
    </row>
    <row r="940" spans="2:11" hidden="1">
      <c r="B940" s="93" t="str">
        <f>IF(SP_SUL!Y941="","*",SP_SUL!Y941)</f>
        <v>*</v>
      </c>
      <c r="C940" s="94" t="str">
        <f>IF(SP_SUL!B941="","*",SP_SUL!B941)</f>
        <v>*</v>
      </c>
      <c r="D940" s="93" t="str">
        <f>IF(SP_SUL!D941="","*",SP_SUL!D941)</f>
        <v>*</v>
      </c>
      <c r="E940" s="93" t="str">
        <f>IF(SP_SUL!H941="","*",SP_SUL!H941)</f>
        <v>*</v>
      </c>
      <c r="F940" s="99" t="str">
        <f>IF(SP_SUL!M941="","*",SP_SUL!M941)</f>
        <v>-</v>
      </c>
      <c r="G940" s="94" t="str">
        <f>IF(SP_SUL!I941="","*",SP_SUL!I941)</f>
        <v>*</v>
      </c>
      <c r="H940" s="94" t="str">
        <f>IF(SP_SUL!AB941="","*",SP_SUL!AB941)</f>
        <v>*</v>
      </c>
      <c r="I940" s="94" t="str">
        <f>IF(SP_SUL!AC941="","*",SP_SUL!AC941)</f>
        <v>*</v>
      </c>
      <c r="J940" s="95" t="str">
        <f>IF(SP_SUL!AA941="","*",SP_SUL!AA941)</f>
        <v>*</v>
      </c>
      <c r="K940" s="96" t="str">
        <f>IF(SP_SUL!AD941="","*",SP_SUL!AD941)</f>
        <v>*</v>
      </c>
    </row>
    <row r="941" spans="2:11" hidden="1">
      <c r="B941" s="93" t="str">
        <f>IF(SP_SUL!Y942="","*",SP_SUL!Y942)</f>
        <v>*</v>
      </c>
      <c r="C941" s="94" t="str">
        <f>IF(SP_SUL!B942="","*",SP_SUL!B942)</f>
        <v>*</v>
      </c>
      <c r="D941" s="93" t="str">
        <f>IF(SP_SUL!D942="","*",SP_SUL!D942)</f>
        <v>*</v>
      </c>
      <c r="E941" s="93" t="str">
        <f>IF(SP_SUL!H942="","*",SP_SUL!H942)</f>
        <v>*</v>
      </c>
      <c r="F941" s="99" t="str">
        <f>IF(SP_SUL!M942="","*",SP_SUL!M942)</f>
        <v>-</v>
      </c>
      <c r="G941" s="94" t="str">
        <f>IF(SP_SUL!I942="","*",SP_SUL!I942)</f>
        <v>*</v>
      </c>
      <c r="H941" s="94" t="str">
        <f>IF(SP_SUL!AB942="","*",SP_SUL!AB942)</f>
        <v>*</v>
      </c>
      <c r="I941" s="94" t="str">
        <f>IF(SP_SUL!AC942="","*",SP_SUL!AC942)</f>
        <v>*</v>
      </c>
      <c r="J941" s="95" t="str">
        <f>IF(SP_SUL!AA942="","*",SP_SUL!AA942)</f>
        <v>*</v>
      </c>
      <c r="K941" s="96" t="str">
        <f>IF(SP_SUL!AD942="","*",SP_SUL!AD942)</f>
        <v>*</v>
      </c>
    </row>
    <row r="942" spans="2:11" hidden="1">
      <c r="B942" s="93" t="str">
        <f>IF(SP_SUL!Y943="","*",SP_SUL!Y943)</f>
        <v>*</v>
      </c>
      <c r="C942" s="94" t="str">
        <f>IF(SP_SUL!B943="","*",SP_SUL!B943)</f>
        <v>*</v>
      </c>
      <c r="D942" s="93" t="str">
        <f>IF(SP_SUL!D943="","*",SP_SUL!D943)</f>
        <v>*</v>
      </c>
      <c r="E942" s="93" t="str">
        <f>IF(SP_SUL!H943="","*",SP_SUL!H943)</f>
        <v>*</v>
      </c>
      <c r="F942" s="99" t="str">
        <f>IF(SP_SUL!M943="","*",SP_SUL!M943)</f>
        <v>-</v>
      </c>
      <c r="G942" s="94" t="str">
        <f>IF(SP_SUL!I943="","*",SP_SUL!I943)</f>
        <v>*</v>
      </c>
      <c r="H942" s="94" t="str">
        <f>IF(SP_SUL!AB943="","*",SP_SUL!AB943)</f>
        <v>*</v>
      </c>
      <c r="I942" s="94" t="str">
        <f>IF(SP_SUL!AC943="","*",SP_SUL!AC943)</f>
        <v>*</v>
      </c>
      <c r="J942" s="95" t="str">
        <f>IF(SP_SUL!AA943="","*",SP_SUL!AA943)</f>
        <v>*</v>
      </c>
      <c r="K942" s="96" t="str">
        <f>IF(SP_SUL!AD943="","*",SP_SUL!AD943)</f>
        <v>*</v>
      </c>
    </row>
    <row r="943" spans="2:11" hidden="1">
      <c r="B943" s="93" t="str">
        <f>IF(SP_SUL!Y944="","*",SP_SUL!Y944)</f>
        <v>*</v>
      </c>
      <c r="C943" s="94" t="str">
        <f>IF(SP_SUL!B944="","*",SP_SUL!B944)</f>
        <v>*</v>
      </c>
      <c r="D943" s="93" t="str">
        <f>IF(SP_SUL!D944="","*",SP_SUL!D944)</f>
        <v>*</v>
      </c>
      <c r="E943" s="93" t="str">
        <f>IF(SP_SUL!H944="","*",SP_SUL!H944)</f>
        <v>*</v>
      </c>
      <c r="F943" s="99" t="str">
        <f>IF(SP_SUL!M944="","*",SP_SUL!M944)</f>
        <v>-</v>
      </c>
      <c r="G943" s="94" t="str">
        <f>IF(SP_SUL!I944="","*",SP_SUL!I944)</f>
        <v>*</v>
      </c>
      <c r="H943" s="94" t="str">
        <f>IF(SP_SUL!AB944="","*",SP_SUL!AB944)</f>
        <v>*</v>
      </c>
      <c r="I943" s="94" t="str">
        <f>IF(SP_SUL!AC944="","*",SP_SUL!AC944)</f>
        <v>*</v>
      </c>
      <c r="J943" s="95" t="str">
        <f>IF(SP_SUL!AA944="","*",SP_SUL!AA944)</f>
        <v>*</v>
      </c>
      <c r="K943" s="96" t="str">
        <f>IF(SP_SUL!AD944="","*",SP_SUL!AD944)</f>
        <v>*</v>
      </c>
    </row>
    <row r="944" spans="2:11" hidden="1">
      <c r="B944" s="93" t="str">
        <f>IF(SP_SUL!Y945="","*",SP_SUL!Y945)</f>
        <v>*</v>
      </c>
      <c r="C944" s="94" t="str">
        <f>IF(SP_SUL!B945="","*",SP_SUL!B945)</f>
        <v>*</v>
      </c>
      <c r="D944" s="93" t="str">
        <f>IF(SP_SUL!D945="","*",SP_SUL!D945)</f>
        <v>*</v>
      </c>
      <c r="E944" s="93" t="str">
        <f>IF(SP_SUL!H945="","*",SP_SUL!H945)</f>
        <v>*</v>
      </c>
      <c r="F944" s="99" t="str">
        <f>IF(SP_SUL!M945="","*",SP_SUL!M945)</f>
        <v>-</v>
      </c>
      <c r="G944" s="94" t="str">
        <f>IF(SP_SUL!I945="","*",SP_SUL!I945)</f>
        <v>*</v>
      </c>
      <c r="H944" s="94" t="str">
        <f>IF(SP_SUL!AB945="","*",SP_SUL!AB945)</f>
        <v>*</v>
      </c>
      <c r="I944" s="94" t="str">
        <f>IF(SP_SUL!AC945="","*",SP_SUL!AC945)</f>
        <v>*</v>
      </c>
      <c r="J944" s="95" t="str">
        <f>IF(SP_SUL!AA945="","*",SP_SUL!AA945)</f>
        <v>*</v>
      </c>
      <c r="K944" s="96" t="str">
        <f>IF(SP_SUL!AD945="","*",SP_SUL!AD945)</f>
        <v>*</v>
      </c>
    </row>
    <row r="945" spans="2:11" hidden="1">
      <c r="B945" s="93" t="str">
        <f>IF(SP_SUL!Y946="","*",SP_SUL!Y946)</f>
        <v>*</v>
      </c>
      <c r="C945" s="94" t="str">
        <f>IF(SP_SUL!B946="","*",SP_SUL!B946)</f>
        <v>*</v>
      </c>
      <c r="D945" s="93" t="str">
        <f>IF(SP_SUL!D946="","*",SP_SUL!D946)</f>
        <v>*</v>
      </c>
      <c r="E945" s="93" t="str">
        <f>IF(SP_SUL!H946="","*",SP_SUL!H946)</f>
        <v>*</v>
      </c>
      <c r="F945" s="99" t="str">
        <f>IF(SP_SUL!M946="","*",SP_SUL!M946)</f>
        <v>-</v>
      </c>
      <c r="G945" s="94" t="str">
        <f>IF(SP_SUL!I946="","*",SP_SUL!I946)</f>
        <v>*</v>
      </c>
      <c r="H945" s="94" t="str">
        <f>IF(SP_SUL!AB946="","*",SP_SUL!AB946)</f>
        <v>*</v>
      </c>
      <c r="I945" s="94" t="str">
        <f>IF(SP_SUL!AC946="","*",SP_SUL!AC946)</f>
        <v>*</v>
      </c>
      <c r="J945" s="95" t="str">
        <f>IF(SP_SUL!AA946="","*",SP_SUL!AA946)</f>
        <v>*</v>
      </c>
      <c r="K945" s="96" t="str">
        <f>IF(SP_SUL!AD946="","*",SP_SUL!AD946)</f>
        <v>*</v>
      </c>
    </row>
    <row r="946" spans="2:11" hidden="1">
      <c r="B946" s="93" t="str">
        <f>IF(SP_SUL!Y947="","*",SP_SUL!Y947)</f>
        <v>*</v>
      </c>
      <c r="C946" s="94" t="str">
        <f>IF(SP_SUL!B947="","*",SP_SUL!B947)</f>
        <v>*</v>
      </c>
      <c r="D946" s="93" t="str">
        <f>IF(SP_SUL!D947="","*",SP_SUL!D947)</f>
        <v>*</v>
      </c>
      <c r="E946" s="93" t="str">
        <f>IF(SP_SUL!H947="","*",SP_SUL!H947)</f>
        <v>*</v>
      </c>
      <c r="F946" s="99" t="str">
        <f>IF(SP_SUL!M947="","*",SP_SUL!M947)</f>
        <v>-</v>
      </c>
      <c r="G946" s="94" t="str">
        <f>IF(SP_SUL!I947="","*",SP_SUL!I947)</f>
        <v>*</v>
      </c>
      <c r="H946" s="94" t="str">
        <f>IF(SP_SUL!AB947="","*",SP_SUL!AB947)</f>
        <v>*</v>
      </c>
      <c r="I946" s="94" t="str">
        <f>IF(SP_SUL!AC947="","*",SP_SUL!AC947)</f>
        <v>*</v>
      </c>
      <c r="J946" s="95" t="str">
        <f>IF(SP_SUL!AA947="","*",SP_SUL!AA947)</f>
        <v>*</v>
      </c>
      <c r="K946" s="96" t="str">
        <f>IF(SP_SUL!AD947="","*",SP_SUL!AD947)</f>
        <v>*</v>
      </c>
    </row>
    <row r="947" spans="2:11" hidden="1">
      <c r="B947" s="93" t="str">
        <f>IF(SP_SUL!Y948="","*",SP_SUL!Y948)</f>
        <v>*</v>
      </c>
      <c r="C947" s="94" t="str">
        <f>IF(SP_SUL!B948="","*",SP_SUL!B948)</f>
        <v>*</v>
      </c>
      <c r="D947" s="93" t="str">
        <f>IF(SP_SUL!D948="","*",SP_SUL!D948)</f>
        <v>*</v>
      </c>
      <c r="E947" s="93" t="str">
        <f>IF(SP_SUL!H948="","*",SP_SUL!H948)</f>
        <v>*</v>
      </c>
      <c r="F947" s="99" t="str">
        <f>IF(SP_SUL!M948="","*",SP_SUL!M948)</f>
        <v>-</v>
      </c>
      <c r="G947" s="94" t="str">
        <f>IF(SP_SUL!I948="","*",SP_SUL!I948)</f>
        <v>*</v>
      </c>
      <c r="H947" s="94" t="str">
        <f>IF(SP_SUL!AB948="","*",SP_SUL!AB948)</f>
        <v>*</v>
      </c>
      <c r="I947" s="94" t="str">
        <f>IF(SP_SUL!AC948="","*",SP_SUL!AC948)</f>
        <v>*</v>
      </c>
      <c r="J947" s="95" t="str">
        <f>IF(SP_SUL!AA948="","*",SP_SUL!AA948)</f>
        <v>*</v>
      </c>
      <c r="K947" s="96" t="str">
        <f>IF(SP_SUL!AD948="","*",SP_SUL!AD948)</f>
        <v>*</v>
      </c>
    </row>
    <row r="948" spans="2:11" hidden="1">
      <c r="B948" s="93" t="str">
        <f>IF(SP_SUL!Y949="","*",SP_SUL!Y949)</f>
        <v>*</v>
      </c>
      <c r="C948" s="94" t="str">
        <f>IF(SP_SUL!B949="","*",SP_SUL!B949)</f>
        <v>*</v>
      </c>
      <c r="D948" s="93" t="str">
        <f>IF(SP_SUL!D949="","*",SP_SUL!D949)</f>
        <v>*</v>
      </c>
      <c r="E948" s="93" t="str">
        <f>IF(SP_SUL!H949="","*",SP_SUL!H949)</f>
        <v>*</v>
      </c>
      <c r="F948" s="99" t="str">
        <f>IF(SP_SUL!M949="","*",SP_SUL!M949)</f>
        <v>-</v>
      </c>
      <c r="G948" s="94" t="str">
        <f>IF(SP_SUL!I949="","*",SP_SUL!I949)</f>
        <v>*</v>
      </c>
      <c r="H948" s="94" t="str">
        <f>IF(SP_SUL!AB949="","*",SP_SUL!AB949)</f>
        <v>*</v>
      </c>
      <c r="I948" s="94" t="str">
        <f>IF(SP_SUL!AC949="","*",SP_SUL!AC949)</f>
        <v>*</v>
      </c>
      <c r="J948" s="95" t="str">
        <f>IF(SP_SUL!AA949="","*",SP_SUL!AA949)</f>
        <v>*</v>
      </c>
      <c r="K948" s="96" t="str">
        <f>IF(SP_SUL!AD949="","*",SP_SUL!AD949)</f>
        <v>*</v>
      </c>
    </row>
    <row r="949" spans="2:11" hidden="1">
      <c r="B949" s="93" t="str">
        <f>IF(SP_SUL!Y950="","*",SP_SUL!Y950)</f>
        <v>*</v>
      </c>
      <c r="C949" s="94" t="str">
        <f>IF(SP_SUL!B950="","*",SP_SUL!B950)</f>
        <v>*</v>
      </c>
      <c r="D949" s="93" t="str">
        <f>IF(SP_SUL!D950="","*",SP_SUL!D950)</f>
        <v>*</v>
      </c>
      <c r="E949" s="93" t="str">
        <f>IF(SP_SUL!H950="","*",SP_SUL!H950)</f>
        <v>*</v>
      </c>
      <c r="F949" s="99" t="str">
        <f>IF(SP_SUL!M950="","*",SP_SUL!M950)</f>
        <v>-</v>
      </c>
      <c r="G949" s="94" t="str">
        <f>IF(SP_SUL!I950="","*",SP_SUL!I950)</f>
        <v>*</v>
      </c>
      <c r="H949" s="94" t="str">
        <f>IF(SP_SUL!AB950="","*",SP_SUL!AB950)</f>
        <v>*</v>
      </c>
      <c r="I949" s="94" t="str">
        <f>IF(SP_SUL!AC950="","*",SP_SUL!AC950)</f>
        <v>*</v>
      </c>
      <c r="J949" s="95" t="str">
        <f>IF(SP_SUL!AA950="","*",SP_SUL!AA950)</f>
        <v>*</v>
      </c>
      <c r="K949" s="96" t="str">
        <f>IF(SP_SUL!AD950="","*",SP_SUL!AD950)</f>
        <v>*</v>
      </c>
    </row>
    <row r="950" spans="2:11" hidden="1">
      <c r="B950" s="93" t="str">
        <f>IF(SP_SUL!Y951="","*",SP_SUL!Y951)</f>
        <v>*</v>
      </c>
      <c r="C950" s="94" t="str">
        <f>IF(SP_SUL!B951="","*",SP_SUL!B951)</f>
        <v>*</v>
      </c>
      <c r="D950" s="93" t="str">
        <f>IF(SP_SUL!D951="","*",SP_SUL!D951)</f>
        <v>*</v>
      </c>
      <c r="E950" s="93" t="str">
        <f>IF(SP_SUL!H951="","*",SP_SUL!H951)</f>
        <v>*</v>
      </c>
      <c r="F950" s="99" t="str">
        <f>IF(SP_SUL!M951="","*",SP_SUL!M951)</f>
        <v>-</v>
      </c>
      <c r="G950" s="94" t="str">
        <f>IF(SP_SUL!I951="","*",SP_SUL!I951)</f>
        <v>*</v>
      </c>
      <c r="H950" s="94" t="str">
        <f>IF(SP_SUL!AB951="","*",SP_SUL!AB951)</f>
        <v>*</v>
      </c>
      <c r="I950" s="94" t="str">
        <f>IF(SP_SUL!AC951="","*",SP_SUL!AC951)</f>
        <v>*</v>
      </c>
      <c r="J950" s="95" t="str">
        <f>IF(SP_SUL!AA951="","*",SP_SUL!AA951)</f>
        <v>*</v>
      </c>
      <c r="K950" s="96" t="str">
        <f>IF(SP_SUL!AD951="","*",SP_SUL!AD951)</f>
        <v>*</v>
      </c>
    </row>
    <row r="951" spans="2:11" hidden="1">
      <c r="B951" s="93" t="str">
        <f>IF(SP_SUL!Y952="","*",SP_SUL!Y952)</f>
        <v>*</v>
      </c>
      <c r="C951" s="94" t="str">
        <f>IF(SP_SUL!B952="","*",SP_SUL!B952)</f>
        <v>*</v>
      </c>
      <c r="D951" s="93" t="str">
        <f>IF(SP_SUL!D952="","*",SP_SUL!D952)</f>
        <v>*</v>
      </c>
      <c r="E951" s="93" t="str">
        <f>IF(SP_SUL!H952="","*",SP_SUL!H952)</f>
        <v>*</v>
      </c>
      <c r="F951" s="99" t="str">
        <f>IF(SP_SUL!M952="","*",SP_SUL!M952)</f>
        <v>-</v>
      </c>
      <c r="G951" s="94" t="str">
        <f>IF(SP_SUL!I952="","*",SP_SUL!I952)</f>
        <v>*</v>
      </c>
      <c r="H951" s="94" t="str">
        <f>IF(SP_SUL!AB952="","*",SP_SUL!AB952)</f>
        <v>*</v>
      </c>
      <c r="I951" s="94" t="str">
        <f>IF(SP_SUL!AC952="","*",SP_SUL!AC952)</f>
        <v>*</v>
      </c>
      <c r="J951" s="95" t="str">
        <f>IF(SP_SUL!AA952="","*",SP_SUL!AA952)</f>
        <v>*</v>
      </c>
      <c r="K951" s="96" t="str">
        <f>IF(SP_SUL!AD952="","*",SP_SUL!AD952)</f>
        <v>*</v>
      </c>
    </row>
    <row r="952" spans="2:11" hidden="1">
      <c r="B952" s="93" t="str">
        <f>IF(SP_SUL!Y953="","*",SP_SUL!Y953)</f>
        <v>*</v>
      </c>
      <c r="C952" s="94" t="str">
        <f>IF(SP_SUL!B953="","*",SP_SUL!B953)</f>
        <v>*</v>
      </c>
      <c r="D952" s="93" t="str">
        <f>IF(SP_SUL!D953="","*",SP_SUL!D953)</f>
        <v>*</v>
      </c>
      <c r="E952" s="93" t="str">
        <f>IF(SP_SUL!H953="","*",SP_SUL!H953)</f>
        <v>*</v>
      </c>
      <c r="F952" s="99" t="str">
        <f>IF(SP_SUL!M953="","*",SP_SUL!M953)</f>
        <v>-</v>
      </c>
      <c r="G952" s="94" t="str">
        <f>IF(SP_SUL!I953="","*",SP_SUL!I953)</f>
        <v>*</v>
      </c>
      <c r="H952" s="94" t="str">
        <f>IF(SP_SUL!AB953="","*",SP_SUL!AB953)</f>
        <v>*</v>
      </c>
      <c r="I952" s="94" t="str">
        <f>IF(SP_SUL!AC953="","*",SP_SUL!AC953)</f>
        <v>*</v>
      </c>
      <c r="J952" s="95" t="str">
        <f>IF(SP_SUL!AA953="","*",SP_SUL!AA953)</f>
        <v>*</v>
      </c>
      <c r="K952" s="96" t="str">
        <f>IF(SP_SUL!AD953="","*",SP_SUL!AD953)</f>
        <v>*</v>
      </c>
    </row>
    <row r="953" spans="2:11" hidden="1">
      <c r="B953" s="93" t="str">
        <f>IF(SP_SUL!Y954="","*",SP_SUL!Y954)</f>
        <v>*</v>
      </c>
      <c r="C953" s="94" t="str">
        <f>IF(SP_SUL!B954="","*",SP_SUL!B954)</f>
        <v>*</v>
      </c>
      <c r="D953" s="93" t="str">
        <f>IF(SP_SUL!D954="","*",SP_SUL!D954)</f>
        <v>*</v>
      </c>
      <c r="E953" s="93" t="str">
        <f>IF(SP_SUL!H954="","*",SP_SUL!H954)</f>
        <v>*</v>
      </c>
      <c r="F953" s="99" t="str">
        <f>IF(SP_SUL!M954="","*",SP_SUL!M954)</f>
        <v>-</v>
      </c>
      <c r="G953" s="94" t="str">
        <f>IF(SP_SUL!I954="","*",SP_SUL!I954)</f>
        <v>*</v>
      </c>
      <c r="H953" s="94" t="str">
        <f>IF(SP_SUL!AB954="","*",SP_SUL!AB954)</f>
        <v>*</v>
      </c>
      <c r="I953" s="94" t="str">
        <f>IF(SP_SUL!AC954="","*",SP_SUL!AC954)</f>
        <v>*</v>
      </c>
      <c r="J953" s="95" t="str">
        <f>IF(SP_SUL!AA954="","*",SP_SUL!AA954)</f>
        <v>*</v>
      </c>
      <c r="K953" s="96" t="str">
        <f>IF(SP_SUL!AD954="","*",SP_SUL!AD954)</f>
        <v>*</v>
      </c>
    </row>
    <row r="954" spans="2:11" hidden="1">
      <c r="B954" s="93" t="str">
        <f>IF(SP_SUL!Y955="","*",SP_SUL!Y955)</f>
        <v>*</v>
      </c>
      <c r="C954" s="94" t="str">
        <f>IF(SP_SUL!B955="","*",SP_SUL!B955)</f>
        <v>*</v>
      </c>
      <c r="D954" s="93" t="str">
        <f>IF(SP_SUL!D955="","*",SP_SUL!D955)</f>
        <v>*</v>
      </c>
      <c r="E954" s="93" t="str">
        <f>IF(SP_SUL!H955="","*",SP_SUL!H955)</f>
        <v>*</v>
      </c>
      <c r="F954" s="99" t="str">
        <f>IF(SP_SUL!M955="","*",SP_SUL!M955)</f>
        <v>-</v>
      </c>
      <c r="G954" s="94" t="str">
        <f>IF(SP_SUL!I955="","*",SP_SUL!I955)</f>
        <v>*</v>
      </c>
      <c r="H954" s="94" t="str">
        <f>IF(SP_SUL!AB955="","*",SP_SUL!AB955)</f>
        <v>*</v>
      </c>
      <c r="I954" s="94" t="str">
        <f>IF(SP_SUL!AC955="","*",SP_SUL!AC955)</f>
        <v>*</v>
      </c>
      <c r="J954" s="95" t="str">
        <f>IF(SP_SUL!AA955="","*",SP_SUL!AA955)</f>
        <v>*</v>
      </c>
      <c r="K954" s="96" t="str">
        <f>IF(SP_SUL!AD955="","*",SP_SUL!AD955)</f>
        <v>*</v>
      </c>
    </row>
    <row r="955" spans="2:11" hidden="1">
      <c r="B955" s="93" t="str">
        <f>IF(SP_SUL!Y956="","*",SP_SUL!Y956)</f>
        <v>*</v>
      </c>
      <c r="C955" s="94" t="str">
        <f>IF(SP_SUL!B956="","*",SP_SUL!B956)</f>
        <v>*</v>
      </c>
      <c r="D955" s="93" t="str">
        <f>IF(SP_SUL!D956="","*",SP_SUL!D956)</f>
        <v>*</v>
      </c>
      <c r="E955" s="93" t="str">
        <f>IF(SP_SUL!H956="","*",SP_SUL!H956)</f>
        <v>*</v>
      </c>
      <c r="F955" s="99" t="str">
        <f>IF(SP_SUL!M956="","*",SP_SUL!M956)</f>
        <v>-</v>
      </c>
      <c r="G955" s="94" t="str">
        <f>IF(SP_SUL!I956="","*",SP_SUL!I956)</f>
        <v>*</v>
      </c>
      <c r="H955" s="94" t="str">
        <f>IF(SP_SUL!AB956="","*",SP_SUL!AB956)</f>
        <v>*</v>
      </c>
      <c r="I955" s="94" t="str">
        <f>IF(SP_SUL!AC956="","*",SP_SUL!AC956)</f>
        <v>*</v>
      </c>
      <c r="J955" s="95" t="str">
        <f>IF(SP_SUL!AA956="","*",SP_SUL!AA956)</f>
        <v>*</v>
      </c>
      <c r="K955" s="96" t="str">
        <f>IF(SP_SUL!AD956="","*",SP_SUL!AD956)</f>
        <v>*</v>
      </c>
    </row>
    <row r="956" spans="2:11" hidden="1">
      <c r="B956" s="93" t="str">
        <f>IF(SP_SUL!Y957="","*",SP_SUL!Y957)</f>
        <v>*</v>
      </c>
      <c r="C956" s="94" t="str">
        <f>IF(SP_SUL!B957="","*",SP_SUL!B957)</f>
        <v>*</v>
      </c>
      <c r="D956" s="93" t="str">
        <f>IF(SP_SUL!D957="","*",SP_SUL!D957)</f>
        <v>*</v>
      </c>
      <c r="E956" s="93" t="str">
        <f>IF(SP_SUL!H957="","*",SP_SUL!H957)</f>
        <v>*</v>
      </c>
      <c r="F956" s="99" t="str">
        <f>IF(SP_SUL!M957="","*",SP_SUL!M957)</f>
        <v>-</v>
      </c>
      <c r="G956" s="94" t="str">
        <f>IF(SP_SUL!I957="","*",SP_SUL!I957)</f>
        <v>*</v>
      </c>
      <c r="H956" s="94" t="str">
        <f>IF(SP_SUL!AB957="","*",SP_SUL!AB957)</f>
        <v>*</v>
      </c>
      <c r="I956" s="94" t="str">
        <f>IF(SP_SUL!AC957="","*",SP_SUL!AC957)</f>
        <v>*</v>
      </c>
      <c r="J956" s="95" t="str">
        <f>IF(SP_SUL!AA957="","*",SP_SUL!AA957)</f>
        <v>*</v>
      </c>
      <c r="K956" s="96" t="str">
        <f>IF(SP_SUL!AD957="","*",SP_SUL!AD957)</f>
        <v>*</v>
      </c>
    </row>
    <row r="957" spans="2:11" hidden="1">
      <c r="B957" s="93" t="str">
        <f>IF(SP_SUL!Y958="","*",SP_SUL!Y958)</f>
        <v>*</v>
      </c>
      <c r="C957" s="94" t="str">
        <f>IF(SP_SUL!B958="","*",SP_SUL!B958)</f>
        <v>*</v>
      </c>
      <c r="D957" s="93" t="str">
        <f>IF(SP_SUL!D958="","*",SP_SUL!D958)</f>
        <v>*</v>
      </c>
      <c r="E957" s="93" t="str">
        <f>IF(SP_SUL!H958="","*",SP_SUL!H958)</f>
        <v>*</v>
      </c>
      <c r="F957" s="99" t="str">
        <f>IF(SP_SUL!M958="","*",SP_SUL!M958)</f>
        <v>-</v>
      </c>
      <c r="G957" s="94" t="str">
        <f>IF(SP_SUL!I958="","*",SP_SUL!I958)</f>
        <v>*</v>
      </c>
      <c r="H957" s="94" t="str">
        <f>IF(SP_SUL!AB958="","*",SP_SUL!AB958)</f>
        <v>*</v>
      </c>
      <c r="I957" s="94" t="str">
        <f>IF(SP_SUL!AC958="","*",SP_SUL!AC958)</f>
        <v>*</v>
      </c>
      <c r="J957" s="95" t="str">
        <f>IF(SP_SUL!AA958="","*",SP_SUL!AA958)</f>
        <v>*</v>
      </c>
      <c r="K957" s="96" t="str">
        <f>IF(SP_SUL!AD958="","*",SP_SUL!AD958)</f>
        <v>*</v>
      </c>
    </row>
    <row r="958" spans="2:11" hidden="1">
      <c r="B958" s="93" t="str">
        <f>IF(SP_SUL!Y959="","*",SP_SUL!Y959)</f>
        <v>*</v>
      </c>
      <c r="C958" s="94" t="str">
        <f>IF(SP_SUL!B959="","*",SP_SUL!B959)</f>
        <v>*</v>
      </c>
      <c r="D958" s="93" t="str">
        <f>IF(SP_SUL!D959="","*",SP_SUL!D959)</f>
        <v>*</v>
      </c>
      <c r="E958" s="93" t="str">
        <f>IF(SP_SUL!H959="","*",SP_SUL!H959)</f>
        <v>*</v>
      </c>
      <c r="F958" s="99" t="str">
        <f>IF(SP_SUL!M959="","*",SP_SUL!M959)</f>
        <v>-</v>
      </c>
      <c r="G958" s="94" t="str">
        <f>IF(SP_SUL!I959="","*",SP_SUL!I959)</f>
        <v>*</v>
      </c>
      <c r="H958" s="94" t="str">
        <f>IF(SP_SUL!AB959="","*",SP_SUL!AB959)</f>
        <v>*</v>
      </c>
      <c r="I958" s="94" t="str">
        <f>IF(SP_SUL!AC959="","*",SP_SUL!AC959)</f>
        <v>*</v>
      </c>
      <c r="J958" s="95" t="str">
        <f>IF(SP_SUL!AA959="","*",SP_SUL!AA959)</f>
        <v>*</v>
      </c>
      <c r="K958" s="96" t="str">
        <f>IF(SP_SUL!AD959="","*",SP_SUL!AD959)</f>
        <v>*</v>
      </c>
    </row>
    <row r="959" spans="2:11" hidden="1">
      <c r="B959" s="93" t="str">
        <f>IF(SP_SUL!Y960="","*",SP_SUL!Y960)</f>
        <v>*</v>
      </c>
      <c r="C959" s="94" t="str">
        <f>IF(SP_SUL!B960="","*",SP_SUL!B960)</f>
        <v>*</v>
      </c>
      <c r="D959" s="93" t="str">
        <f>IF(SP_SUL!D960="","*",SP_SUL!D960)</f>
        <v>*</v>
      </c>
      <c r="E959" s="93" t="str">
        <f>IF(SP_SUL!H960="","*",SP_SUL!H960)</f>
        <v>*</v>
      </c>
      <c r="F959" s="99" t="str">
        <f>IF(SP_SUL!M960="","*",SP_SUL!M960)</f>
        <v>-</v>
      </c>
      <c r="G959" s="94" t="str">
        <f>IF(SP_SUL!I960="","*",SP_SUL!I960)</f>
        <v>*</v>
      </c>
      <c r="H959" s="94" t="str">
        <f>IF(SP_SUL!AB960="","*",SP_SUL!AB960)</f>
        <v>*</v>
      </c>
      <c r="I959" s="94" t="str">
        <f>IF(SP_SUL!AC960="","*",SP_SUL!AC960)</f>
        <v>*</v>
      </c>
      <c r="J959" s="95" t="str">
        <f>IF(SP_SUL!AA960="","*",SP_SUL!AA960)</f>
        <v>*</v>
      </c>
      <c r="K959" s="96" t="str">
        <f>IF(SP_SUL!AD960="","*",SP_SUL!AD960)</f>
        <v>*</v>
      </c>
    </row>
    <row r="960" spans="2:11" hidden="1">
      <c r="B960" s="93" t="str">
        <f>IF(SP_SUL!Y961="","*",SP_SUL!Y961)</f>
        <v>*</v>
      </c>
      <c r="C960" s="94" t="str">
        <f>IF(SP_SUL!B961="","*",SP_SUL!B961)</f>
        <v>*</v>
      </c>
      <c r="D960" s="93" t="str">
        <f>IF(SP_SUL!D961="","*",SP_SUL!D961)</f>
        <v>*</v>
      </c>
      <c r="E960" s="93" t="str">
        <f>IF(SP_SUL!H961="","*",SP_SUL!H961)</f>
        <v>*</v>
      </c>
      <c r="F960" s="99" t="str">
        <f>IF(SP_SUL!M961="","*",SP_SUL!M961)</f>
        <v>-</v>
      </c>
      <c r="G960" s="94" t="str">
        <f>IF(SP_SUL!I961="","*",SP_SUL!I961)</f>
        <v>*</v>
      </c>
      <c r="H960" s="94" t="str">
        <f>IF(SP_SUL!AB961="","*",SP_SUL!AB961)</f>
        <v>*</v>
      </c>
      <c r="I960" s="94" t="str">
        <f>IF(SP_SUL!AC961="","*",SP_SUL!AC961)</f>
        <v>*</v>
      </c>
      <c r="J960" s="95" t="str">
        <f>IF(SP_SUL!AA961="","*",SP_SUL!AA961)</f>
        <v>*</v>
      </c>
      <c r="K960" s="96" t="str">
        <f>IF(SP_SUL!AD961="","*",SP_SUL!AD961)</f>
        <v>*</v>
      </c>
    </row>
    <row r="961" spans="2:11" hidden="1">
      <c r="B961" s="93" t="str">
        <f>IF(SP_SUL!Y962="","*",SP_SUL!Y962)</f>
        <v>*</v>
      </c>
      <c r="C961" s="94" t="str">
        <f>IF(SP_SUL!B962="","*",SP_SUL!B962)</f>
        <v>*</v>
      </c>
      <c r="D961" s="93" t="str">
        <f>IF(SP_SUL!D962="","*",SP_SUL!D962)</f>
        <v>*</v>
      </c>
      <c r="E961" s="93" t="str">
        <f>IF(SP_SUL!H962="","*",SP_SUL!H962)</f>
        <v>*</v>
      </c>
      <c r="F961" s="99" t="str">
        <f>IF(SP_SUL!M962="","*",SP_SUL!M962)</f>
        <v>-</v>
      </c>
      <c r="G961" s="94" t="str">
        <f>IF(SP_SUL!I962="","*",SP_SUL!I962)</f>
        <v>*</v>
      </c>
      <c r="H961" s="94" t="str">
        <f>IF(SP_SUL!AB962="","*",SP_SUL!AB962)</f>
        <v>*</v>
      </c>
      <c r="I961" s="94" t="str">
        <f>IF(SP_SUL!AC962="","*",SP_SUL!AC962)</f>
        <v>*</v>
      </c>
      <c r="J961" s="95" t="str">
        <f>IF(SP_SUL!AA962="","*",SP_SUL!AA962)</f>
        <v>*</v>
      </c>
      <c r="K961" s="96" t="str">
        <f>IF(SP_SUL!AD962="","*",SP_SUL!AD962)</f>
        <v>*</v>
      </c>
    </row>
    <row r="962" spans="2:11" hidden="1">
      <c r="B962" s="93" t="str">
        <f>IF(SP_SUL!Y963="","*",SP_SUL!Y963)</f>
        <v>*</v>
      </c>
      <c r="C962" s="94" t="str">
        <f>IF(SP_SUL!B963="","*",SP_SUL!B963)</f>
        <v>*</v>
      </c>
      <c r="D962" s="93" t="str">
        <f>IF(SP_SUL!D963="","*",SP_SUL!D963)</f>
        <v>*</v>
      </c>
      <c r="E962" s="93" t="str">
        <f>IF(SP_SUL!H963="","*",SP_SUL!H963)</f>
        <v>*</v>
      </c>
      <c r="F962" s="99" t="str">
        <f>IF(SP_SUL!M963="","*",SP_SUL!M963)</f>
        <v>-</v>
      </c>
      <c r="G962" s="94" t="str">
        <f>IF(SP_SUL!I963="","*",SP_SUL!I963)</f>
        <v>*</v>
      </c>
      <c r="H962" s="94" t="str">
        <f>IF(SP_SUL!AB963="","*",SP_SUL!AB963)</f>
        <v>*</v>
      </c>
      <c r="I962" s="94" t="str">
        <f>IF(SP_SUL!AC963="","*",SP_SUL!AC963)</f>
        <v>*</v>
      </c>
      <c r="J962" s="95" t="str">
        <f>IF(SP_SUL!AA963="","*",SP_SUL!AA963)</f>
        <v>*</v>
      </c>
      <c r="K962" s="96" t="str">
        <f>IF(SP_SUL!AD963="","*",SP_SUL!AD963)</f>
        <v>*</v>
      </c>
    </row>
    <row r="963" spans="2:11" hidden="1">
      <c r="B963" s="93" t="str">
        <f>IF(SP_SUL!Y964="","*",SP_SUL!Y964)</f>
        <v>*</v>
      </c>
      <c r="C963" s="94" t="str">
        <f>IF(SP_SUL!B964="","*",SP_SUL!B964)</f>
        <v>*</v>
      </c>
      <c r="D963" s="93" t="str">
        <f>IF(SP_SUL!D964="","*",SP_SUL!D964)</f>
        <v>*</v>
      </c>
      <c r="E963" s="93" t="str">
        <f>IF(SP_SUL!H964="","*",SP_SUL!H964)</f>
        <v>*</v>
      </c>
      <c r="F963" s="99" t="str">
        <f>IF(SP_SUL!M964="","*",SP_SUL!M964)</f>
        <v>-</v>
      </c>
      <c r="G963" s="94" t="str">
        <f>IF(SP_SUL!I964="","*",SP_SUL!I964)</f>
        <v>*</v>
      </c>
      <c r="H963" s="94" t="str">
        <f>IF(SP_SUL!AB964="","*",SP_SUL!AB964)</f>
        <v>*</v>
      </c>
      <c r="I963" s="94" t="str">
        <f>IF(SP_SUL!AC964="","*",SP_SUL!AC964)</f>
        <v>*</v>
      </c>
      <c r="J963" s="95" t="str">
        <f>IF(SP_SUL!AA964="","*",SP_SUL!AA964)</f>
        <v>*</v>
      </c>
      <c r="K963" s="96" t="str">
        <f>IF(SP_SUL!AD964="","*",SP_SUL!AD964)</f>
        <v>*</v>
      </c>
    </row>
    <row r="964" spans="2:11" hidden="1">
      <c r="B964" s="93" t="str">
        <f>IF(SP_SUL!Y965="","*",SP_SUL!Y965)</f>
        <v>*</v>
      </c>
      <c r="C964" s="94" t="str">
        <f>IF(SP_SUL!B965="","*",SP_SUL!B965)</f>
        <v>*</v>
      </c>
      <c r="D964" s="93" t="str">
        <f>IF(SP_SUL!D965="","*",SP_SUL!D965)</f>
        <v>*</v>
      </c>
      <c r="E964" s="93" t="str">
        <f>IF(SP_SUL!H965="","*",SP_SUL!H965)</f>
        <v>*</v>
      </c>
      <c r="F964" s="99" t="str">
        <f>IF(SP_SUL!M965="","*",SP_SUL!M965)</f>
        <v>-</v>
      </c>
      <c r="G964" s="94" t="str">
        <f>IF(SP_SUL!I965="","*",SP_SUL!I965)</f>
        <v>*</v>
      </c>
      <c r="H964" s="94" t="str">
        <f>IF(SP_SUL!AB965="","*",SP_SUL!AB965)</f>
        <v>*</v>
      </c>
      <c r="I964" s="94" t="str">
        <f>IF(SP_SUL!AC965="","*",SP_SUL!AC965)</f>
        <v>*</v>
      </c>
      <c r="J964" s="95" t="str">
        <f>IF(SP_SUL!AA965="","*",SP_SUL!AA965)</f>
        <v>*</v>
      </c>
      <c r="K964" s="96" t="str">
        <f>IF(SP_SUL!AD965="","*",SP_SUL!AD965)</f>
        <v>*</v>
      </c>
    </row>
    <row r="965" spans="2:11" hidden="1">
      <c r="B965" s="93" t="str">
        <f>IF(SP_SUL!Y966="","*",SP_SUL!Y966)</f>
        <v>*</v>
      </c>
      <c r="C965" s="94" t="str">
        <f>IF(SP_SUL!B966="","*",SP_SUL!B966)</f>
        <v>*</v>
      </c>
      <c r="D965" s="93" t="str">
        <f>IF(SP_SUL!D966="","*",SP_SUL!D966)</f>
        <v>*</v>
      </c>
      <c r="E965" s="93" t="str">
        <f>IF(SP_SUL!H966="","*",SP_SUL!H966)</f>
        <v>*</v>
      </c>
      <c r="F965" s="99" t="str">
        <f>IF(SP_SUL!M966="","*",SP_SUL!M966)</f>
        <v>-</v>
      </c>
      <c r="G965" s="94" t="str">
        <f>IF(SP_SUL!I966="","*",SP_SUL!I966)</f>
        <v>*</v>
      </c>
      <c r="H965" s="94" t="str">
        <f>IF(SP_SUL!AB966="","*",SP_SUL!AB966)</f>
        <v>*</v>
      </c>
      <c r="I965" s="94" t="str">
        <f>IF(SP_SUL!AC966="","*",SP_SUL!AC966)</f>
        <v>*</v>
      </c>
      <c r="J965" s="95" t="str">
        <f>IF(SP_SUL!AA966="","*",SP_SUL!AA966)</f>
        <v>*</v>
      </c>
      <c r="K965" s="96" t="str">
        <f>IF(SP_SUL!AD966="","*",SP_SUL!AD966)</f>
        <v>*</v>
      </c>
    </row>
    <row r="966" spans="2:11" hidden="1">
      <c r="B966" s="93" t="str">
        <f>IF(SP_SUL!Y967="","*",SP_SUL!Y967)</f>
        <v>*</v>
      </c>
      <c r="C966" s="94" t="str">
        <f>IF(SP_SUL!B967="","*",SP_SUL!B967)</f>
        <v>*</v>
      </c>
      <c r="D966" s="93" t="str">
        <f>IF(SP_SUL!D967="","*",SP_SUL!D967)</f>
        <v>*</v>
      </c>
      <c r="E966" s="93" t="str">
        <f>IF(SP_SUL!H967="","*",SP_SUL!H967)</f>
        <v>*</v>
      </c>
      <c r="F966" s="99" t="str">
        <f>IF(SP_SUL!M967="","*",SP_SUL!M967)</f>
        <v>-</v>
      </c>
      <c r="G966" s="94" t="str">
        <f>IF(SP_SUL!I967="","*",SP_SUL!I967)</f>
        <v>*</v>
      </c>
      <c r="H966" s="94" t="str">
        <f>IF(SP_SUL!AB967="","*",SP_SUL!AB967)</f>
        <v>*</v>
      </c>
      <c r="I966" s="94" t="str">
        <f>IF(SP_SUL!AC967="","*",SP_SUL!AC967)</f>
        <v>*</v>
      </c>
      <c r="J966" s="95" t="str">
        <f>IF(SP_SUL!AA967="","*",SP_SUL!AA967)</f>
        <v>*</v>
      </c>
      <c r="K966" s="96" t="str">
        <f>IF(SP_SUL!AD967="","*",SP_SUL!AD967)</f>
        <v>*</v>
      </c>
    </row>
    <row r="967" spans="2:11" hidden="1">
      <c r="B967" s="93" t="str">
        <f>IF(SP_SUL!Y968="","*",SP_SUL!Y968)</f>
        <v>*</v>
      </c>
      <c r="C967" s="94" t="str">
        <f>IF(SP_SUL!B968="","*",SP_SUL!B968)</f>
        <v>*</v>
      </c>
      <c r="D967" s="93" t="str">
        <f>IF(SP_SUL!D968="","*",SP_SUL!D968)</f>
        <v>*</v>
      </c>
      <c r="E967" s="93" t="str">
        <f>IF(SP_SUL!H968="","*",SP_SUL!H968)</f>
        <v>*</v>
      </c>
      <c r="F967" s="99" t="str">
        <f>IF(SP_SUL!M968="","*",SP_SUL!M968)</f>
        <v>-</v>
      </c>
      <c r="G967" s="94" t="str">
        <f>IF(SP_SUL!I968="","*",SP_SUL!I968)</f>
        <v>*</v>
      </c>
      <c r="H967" s="94" t="str">
        <f>IF(SP_SUL!AB968="","*",SP_SUL!AB968)</f>
        <v>*</v>
      </c>
      <c r="I967" s="94" t="str">
        <f>IF(SP_SUL!AC968="","*",SP_SUL!AC968)</f>
        <v>*</v>
      </c>
      <c r="J967" s="95" t="str">
        <f>IF(SP_SUL!AA968="","*",SP_SUL!AA968)</f>
        <v>*</v>
      </c>
      <c r="K967" s="96" t="str">
        <f>IF(SP_SUL!AD968="","*",SP_SUL!AD968)</f>
        <v>*</v>
      </c>
    </row>
    <row r="968" spans="2:11" hidden="1">
      <c r="B968" s="93" t="str">
        <f>IF(SP_SUL!Y969="","*",SP_SUL!Y969)</f>
        <v>*</v>
      </c>
      <c r="C968" s="94" t="str">
        <f>IF(SP_SUL!B969="","*",SP_SUL!B969)</f>
        <v>*</v>
      </c>
      <c r="D968" s="93" t="str">
        <f>IF(SP_SUL!D969="","*",SP_SUL!D969)</f>
        <v>*</v>
      </c>
      <c r="E968" s="93" t="str">
        <f>IF(SP_SUL!H969="","*",SP_SUL!H969)</f>
        <v>*</v>
      </c>
      <c r="F968" s="99" t="str">
        <f>IF(SP_SUL!M969="","*",SP_SUL!M969)</f>
        <v>-</v>
      </c>
      <c r="G968" s="94" t="str">
        <f>IF(SP_SUL!I969="","*",SP_SUL!I969)</f>
        <v>*</v>
      </c>
      <c r="H968" s="94" t="str">
        <f>IF(SP_SUL!AB969="","*",SP_SUL!AB969)</f>
        <v>*</v>
      </c>
      <c r="I968" s="94" t="str">
        <f>IF(SP_SUL!AC969="","*",SP_SUL!AC969)</f>
        <v>*</v>
      </c>
      <c r="J968" s="95" t="str">
        <f>IF(SP_SUL!AA969="","*",SP_SUL!AA969)</f>
        <v>*</v>
      </c>
      <c r="K968" s="96" t="str">
        <f>IF(SP_SUL!AD969="","*",SP_SUL!AD969)</f>
        <v>*</v>
      </c>
    </row>
    <row r="969" spans="2:11" hidden="1">
      <c r="B969" s="93" t="str">
        <f>IF(SP_SUL!Y970="","*",SP_SUL!Y970)</f>
        <v>*</v>
      </c>
      <c r="C969" s="94" t="str">
        <f>IF(SP_SUL!B970="","*",SP_SUL!B970)</f>
        <v>*</v>
      </c>
      <c r="D969" s="93" t="str">
        <f>IF(SP_SUL!D970="","*",SP_SUL!D970)</f>
        <v>*</v>
      </c>
      <c r="E969" s="93" t="str">
        <f>IF(SP_SUL!H970="","*",SP_SUL!H970)</f>
        <v>*</v>
      </c>
      <c r="F969" s="99" t="str">
        <f>IF(SP_SUL!M970="","*",SP_SUL!M970)</f>
        <v>-</v>
      </c>
      <c r="G969" s="94" t="str">
        <f>IF(SP_SUL!I970="","*",SP_SUL!I970)</f>
        <v>*</v>
      </c>
      <c r="H969" s="94" t="str">
        <f>IF(SP_SUL!AB970="","*",SP_SUL!AB970)</f>
        <v>*</v>
      </c>
      <c r="I969" s="94" t="str">
        <f>IF(SP_SUL!AC970="","*",SP_SUL!AC970)</f>
        <v>*</v>
      </c>
      <c r="J969" s="95" t="str">
        <f>IF(SP_SUL!AA970="","*",SP_SUL!AA970)</f>
        <v>*</v>
      </c>
      <c r="K969" s="96" t="str">
        <f>IF(SP_SUL!AD970="","*",SP_SUL!AD970)</f>
        <v>*</v>
      </c>
    </row>
    <row r="970" spans="2:11" hidden="1">
      <c r="B970" s="93" t="str">
        <f>IF(SP_SUL!Y971="","*",SP_SUL!Y971)</f>
        <v>*</v>
      </c>
      <c r="C970" s="94" t="str">
        <f>IF(SP_SUL!B971="","*",SP_SUL!B971)</f>
        <v>*</v>
      </c>
      <c r="D970" s="93" t="str">
        <f>IF(SP_SUL!D971="","*",SP_SUL!D971)</f>
        <v>*</v>
      </c>
      <c r="E970" s="93" t="str">
        <f>IF(SP_SUL!H971="","*",SP_SUL!H971)</f>
        <v>*</v>
      </c>
      <c r="F970" s="99" t="str">
        <f>IF(SP_SUL!M971="","*",SP_SUL!M971)</f>
        <v>-</v>
      </c>
      <c r="G970" s="94" t="str">
        <f>IF(SP_SUL!I971="","*",SP_SUL!I971)</f>
        <v>*</v>
      </c>
      <c r="H970" s="94" t="str">
        <f>IF(SP_SUL!AB971="","*",SP_SUL!AB971)</f>
        <v>*</v>
      </c>
      <c r="I970" s="94" t="str">
        <f>IF(SP_SUL!AC971="","*",SP_SUL!AC971)</f>
        <v>*</v>
      </c>
      <c r="J970" s="95" t="str">
        <f>IF(SP_SUL!AA971="","*",SP_SUL!AA971)</f>
        <v>*</v>
      </c>
      <c r="K970" s="96" t="str">
        <f>IF(SP_SUL!AD971="","*",SP_SUL!AD971)</f>
        <v>*</v>
      </c>
    </row>
    <row r="971" spans="2:11" hidden="1">
      <c r="B971" s="93" t="str">
        <f>IF(SP_SUL!Y972="","*",SP_SUL!Y972)</f>
        <v>*</v>
      </c>
      <c r="C971" s="94" t="str">
        <f>IF(SP_SUL!B972="","*",SP_SUL!B972)</f>
        <v>*</v>
      </c>
      <c r="D971" s="93" t="str">
        <f>IF(SP_SUL!D972="","*",SP_SUL!D972)</f>
        <v>*</v>
      </c>
      <c r="E971" s="93" t="str">
        <f>IF(SP_SUL!H972="","*",SP_SUL!H972)</f>
        <v>*</v>
      </c>
      <c r="F971" s="99" t="str">
        <f>IF(SP_SUL!M972="","*",SP_SUL!M972)</f>
        <v>-</v>
      </c>
      <c r="G971" s="94" t="str">
        <f>IF(SP_SUL!I972="","*",SP_SUL!I972)</f>
        <v>*</v>
      </c>
      <c r="H971" s="94" t="str">
        <f>IF(SP_SUL!AB972="","*",SP_SUL!AB972)</f>
        <v>*</v>
      </c>
      <c r="I971" s="94" t="str">
        <f>IF(SP_SUL!AC972="","*",SP_SUL!AC972)</f>
        <v>*</v>
      </c>
      <c r="J971" s="95" t="str">
        <f>IF(SP_SUL!AA972="","*",SP_SUL!AA972)</f>
        <v>*</v>
      </c>
      <c r="K971" s="96" t="str">
        <f>IF(SP_SUL!AD972="","*",SP_SUL!AD972)</f>
        <v>*</v>
      </c>
    </row>
    <row r="972" spans="2:11" hidden="1">
      <c r="B972" s="93" t="str">
        <f>IF(SP_SUL!Y973="","*",SP_SUL!Y973)</f>
        <v>*</v>
      </c>
      <c r="C972" s="94" t="str">
        <f>IF(SP_SUL!B973="","*",SP_SUL!B973)</f>
        <v>*</v>
      </c>
      <c r="D972" s="93" t="str">
        <f>IF(SP_SUL!D973="","*",SP_SUL!D973)</f>
        <v>*</v>
      </c>
      <c r="E972" s="93" t="str">
        <f>IF(SP_SUL!H973="","*",SP_SUL!H973)</f>
        <v>*</v>
      </c>
      <c r="F972" s="99" t="str">
        <f>IF(SP_SUL!M973="","*",SP_SUL!M973)</f>
        <v>-</v>
      </c>
      <c r="G972" s="94" t="str">
        <f>IF(SP_SUL!I973="","*",SP_SUL!I973)</f>
        <v>*</v>
      </c>
      <c r="H972" s="94" t="str">
        <f>IF(SP_SUL!AB973="","*",SP_SUL!AB973)</f>
        <v>*</v>
      </c>
      <c r="I972" s="94" t="str">
        <f>IF(SP_SUL!AC973="","*",SP_SUL!AC973)</f>
        <v>*</v>
      </c>
      <c r="J972" s="95" t="str">
        <f>IF(SP_SUL!AA973="","*",SP_SUL!AA973)</f>
        <v>*</v>
      </c>
      <c r="K972" s="96" t="str">
        <f>IF(SP_SUL!AD973="","*",SP_SUL!AD973)</f>
        <v>*</v>
      </c>
    </row>
    <row r="973" spans="2:11" hidden="1">
      <c r="B973" s="93" t="str">
        <f>IF(SP_SUL!Y974="","*",SP_SUL!Y974)</f>
        <v>*</v>
      </c>
      <c r="C973" s="94" t="str">
        <f>IF(SP_SUL!B974="","*",SP_SUL!B974)</f>
        <v>*</v>
      </c>
      <c r="D973" s="93" t="str">
        <f>IF(SP_SUL!D974="","*",SP_SUL!D974)</f>
        <v>*</v>
      </c>
      <c r="E973" s="93" t="str">
        <f>IF(SP_SUL!H974="","*",SP_SUL!H974)</f>
        <v>*</v>
      </c>
      <c r="F973" s="99" t="str">
        <f>IF(SP_SUL!M974="","*",SP_SUL!M974)</f>
        <v>-</v>
      </c>
      <c r="G973" s="94" t="str">
        <f>IF(SP_SUL!I974="","*",SP_SUL!I974)</f>
        <v>*</v>
      </c>
      <c r="H973" s="94" t="str">
        <f>IF(SP_SUL!AB974="","*",SP_SUL!AB974)</f>
        <v>*</v>
      </c>
      <c r="I973" s="94" t="str">
        <f>IF(SP_SUL!AC974="","*",SP_SUL!AC974)</f>
        <v>*</v>
      </c>
      <c r="J973" s="95" t="str">
        <f>IF(SP_SUL!AA974="","*",SP_SUL!AA974)</f>
        <v>*</v>
      </c>
      <c r="K973" s="96" t="str">
        <f>IF(SP_SUL!AD974="","*",SP_SUL!AD974)</f>
        <v>*</v>
      </c>
    </row>
    <row r="974" spans="2:11" hidden="1">
      <c r="B974" s="93" t="str">
        <f>IF(SP_SUL!Y975="","*",SP_SUL!Y975)</f>
        <v>*</v>
      </c>
      <c r="C974" s="94" t="str">
        <f>IF(SP_SUL!B975="","*",SP_SUL!B975)</f>
        <v>*</v>
      </c>
      <c r="D974" s="93" t="str">
        <f>IF(SP_SUL!D975="","*",SP_SUL!D975)</f>
        <v>*</v>
      </c>
      <c r="E974" s="93" t="str">
        <f>IF(SP_SUL!H975="","*",SP_SUL!H975)</f>
        <v>*</v>
      </c>
      <c r="F974" s="99" t="str">
        <f>IF(SP_SUL!M975="","*",SP_SUL!M975)</f>
        <v>-</v>
      </c>
      <c r="G974" s="94" t="str">
        <f>IF(SP_SUL!I975="","*",SP_SUL!I975)</f>
        <v>*</v>
      </c>
      <c r="H974" s="94" t="str">
        <f>IF(SP_SUL!AB975="","*",SP_SUL!AB975)</f>
        <v>*</v>
      </c>
      <c r="I974" s="94" t="str">
        <f>IF(SP_SUL!AC975="","*",SP_SUL!AC975)</f>
        <v>*</v>
      </c>
      <c r="J974" s="95" t="str">
        <f>IF(SP_SUL!AA975="","*",SP_SUL!AA975)</f>
        <v>*</v>
      </c>
      <c r="K974" s="96" t="str">
        <f>IF(SP_SUL!AD975="","*",SP_SUL!AD975)</f>
        <v>*</v>
      </c>
    </row>
    <row r="975" spans="2:11" hidden="1">
      <c r="B975" s="93" t="str">
        <f>IF(SP_SUL!Y976="","*",SP_SUL!Y976)</f>
        <v>*</v>
      </c>
      <c r="C975" s="94" t="str">
        <f>IF(SP_SUL!B976="","*",SP_SUL!B976)</f>
        <v>*</v>
      </c>
      <c r="D975" s="93" t="str">
        <f>IF(SP_SUL!D976="","*",SP_SUL!D976)</f>
        <v>*</v>
      </c>
      <c r="E975" s="93" t="str">
        <f>IF(SP_SUL!H976="","*",SP_SUL!H976)</f>
        <v>*</v>
      </c>
      <c r="F975" s="99" t="str">
        <f>IF(SP_SUL!M976="","*",SP_SUL!M976)</f>
        <v>-</v>
      </c>
      <c r="G975" s="94" t="str">
        <f>IF(SP_SUL!I976="","*",SP_SUL!I976)</f>
        <v>*</v>
      </c>
      <c r="H975" s="94" t="str">
        <f>IF(SP_SUL!AB976="","*",SP_SUL!AB976)</f>
        <v>*</v>
      </c>
      <c r="I975" s="94" t="str">
        <f>IF(SP_SUL!AC976="","*",SP_SUL!AC976)</f>
        <v>*</v>
      </c>
      <c r="J975" s="95" t="str">
        <f>IF(SP_SUL!AA976="","*",SP_SUL!AA976)</f>
        <v>*</v>
      </c>
      <c r="K975" s="96" t="str">
        <f>IF(SP_SUL!AD976="","*",SP_SUL!AD976)</f>
        <v>*</v>
      </c>
    </row>
    <row r="976" spans="2:11" hidden="1">
      <c r="B976" s="93" t="str">
        <f>IF(SP_SUL!Y977="","*",SP_SUL!Y977)</f>
        <v>*</v>
      </c>
      <c r="C976" s="94" t="str">
        <f>IF(SP_SUL!B977="","*",SP_SUL!B977)</f>
        <v>*</v>
      </c>
      <c r="D976" s="93" t="str">
        <f>IF(SP_SUL!D977="","*",SP_SUL!D977)</f>
        <v>*</v>
      </c>
      <c r="E976" s="93" t="str">
        <f>IF(SP_SUL!H977="","*",SP_SUL!H977)</f>
        <v>*</v>
      </c>
      <c r="F976" s="99" t="str">
        <f>IF(SP_SUL!M977="","*",SP_SUL!M977)</f>
        <v>-</v>
      </c>
      <c r="G976" s="94" t="str">
        <f>IF(SP_SUL!I977="","*",SP_SUL!I977)</f>
        <v>*</v>
      </c>
      <c r="H976" s="94" t="str">
        <f>IF(SP_SUL!AB977="","*",SP_SUL!AB977)</f>
        <v>*</v>
      </c>
      <c r="I976" s="94" t="str">
        <f>IF(SP_SUL!AC977="","*",SP_SUL!AC977)</f>
        <v>*</v>
      </c>
      <c r="J976" s="95" t="str">
        <f>IF(SP_SUL!AA977="","*",SP_SUL!AA977)</f>
        <v>*</v>
      </c>
      <c r="K976" s="96" t="str">
        <f>IF(SP_SUL!AD977="","*",SP_SUL!AD977)</f>
        <v>*</v>
      </c>
    </row>
    <row r="977" spans="2:11" hidden="1">
      <c r="B977" s="93" t="str">
        <f>IF(SP_SUL!Y978="","*",SP_SUL!Y978)</f>
        <v>*</v>
      </c>
      <c r="C977" s="94" t="str">
        <f>IF(SP_SUL!B978="","*",SP_SUL!B978)</f>
        <v>*</v>
      </c>
      <c r="D977" s="93" t="str">
        <f>IF(SP_SUL!D978="","*",SP_SUL!D978)</f>
        <v>*</v>
      </c>
      <c r="E977" s="93" t="str">
        <f>IF(SP_SUL!H978="","*",SP_SUL!H978)</f>
        <v>*</v>
      </c>
      <c r="F977" s="99" t="str">
        <f>IF(SP_SUL!M978="","*",SP_SUL!M978)</f>
        <v>-</v>
      </c>
      <c r="G977" s="94" t="str">
        <f>IF(SP_SUL!I978="","*",SP_SUL!I978)</f>
        <v>*</v>
      </c>
      <c r="H977" s="94" t="str">
        <f>IF(SP_SUL!AB978="","*",SP_SUL!AB978)</f>
        <v>*</v>
      </c>
      <c r="I977" s="94" t="str">
        <f>IF(SP_SUL!AC978="","*",SP_SUL!AC978)</f>
        <v>*</v>
      </c>
      <c r="J977" s="95" t="str">
        <f>IF(SP_SUL!AA978="","*",SP_SUL!AA978)</f>
        <v>*</v>
      </c>
      <c r="K977" s="96" t="str">
        <f>IF(SP_SUL!AD978="","*",SP_SUL!AD978)</f>
        <v>*</v>
      </c>
    </row>
    <row r="978" spans="2:11" hidden="1">
      <c r="B978" s="93" t="str">
        <f>IF(SP_SUL!Y979="","*",SP_SUL!Y979)</f>
        <v>*</v>
      </c>
      <c r="C978" s="94" t="str">
        <f>IF(SP_SUL!B979="","*",SP_SUL!B979)</f>
        <v>*</v>
      </c>
      <c r="D978" s="93" t="str">
        <f>IF(SP_SUL!D979="","*",SP_SUL!D979)</f>
        <v>*</v>
      </c>
      <c r="E978" s="93" t="str">
        <f>IF(SP_SUL!H979="","*",SP_SUL!H979)</f>
        <v>*</v>
      </c>
      <c r="F978" s="99" t="str">
        <f>IF(SP_SUL!M979="","*",SP_SUL!M979)</f>
        <v>-</v>
      </c>
      <c r="G978" s="94" t="str">
        <f>IF(SP_SUL!I979="","*",SP_SUL!I979)</f>
        <v>*</v>
      </c>
      <c r="H978" s="94" t="str">
        <f>IF(SP_SUL!AB979="","*",SP_SUL!AB979)</f>
        <v>*</v>
      </c>
      <c r="I978" s="94" t="str">
        <f>IF(SP_SUL!AC979="","*",SP_SUL!AC979)</f>
        <v>*</v>
      </c>
      <c r="J978" s="95" t="str">
        <f>IF(SP_SUL!AA979="","*",SP_SUL!AA979)</f>
        <v>*</v>
      </c>
      <c r="K978" s="96" t="str">
        <f>IF(SP_SUL!AD979="","*",SP_SUL!AD979)</f>
        <v>*</v>
      </c>
    </row>
    <row r="979" spans="2:11" hidden="1">
      <c r="B979" s="93" t="str">
        <f>IF(SP_SUL!Y980="","*",SP_SUL!Y980)</f>
        <v>*</v>
      </c>
      <c r="C979" s="94" t="str">
        <f>IF(SP_SUL!B980="","*",SP_SUL!B980)</f>
        <v>*</v>
      </c>
      <c r="D979" s="93" t="str">
        <f>IF(SP_SUL!D980="","*",SP_SUL!D980)</f>
        <v>*</v>
      </c>
      <c r="E979" s="93" t="str">
        <f>IF(SP_SUL!H980="","*",SP_SUL!H980)</f>
        <v>*</v>
      </c>
      <c r="F979" s="99" t="str">
        <f>IF(SP_SUL!M980="","*",SP_SUL!M980)</f>
        <v>-</v>
      </c>
      <c r="G979" s="94" t="str">
        <f>IF(SP_SUL!I980="","*",SP_SUL!I980)</f>
        <v>*</v>
      </c>
      <c r="H979" s="94" t="str">
        <f>IF(SP_SUL!AB980="","*",SP_SUL!AB980)</f>
        <v>*</v>
      </c>
      <c r="I979" s="94" t="str">
        <f>IF(SP_SUL!AC980="","*",SP_SUL!AC980)</f>
        <v>*</v>
      </c>
      <c r="J979" s="95" t="str">
        <f>IF(SP_SUL!AA980="","*",SP_SUL!AA980)</f>
        <v>*</v>
      </c>
      <c r="K979" s="96" t="str">
        <f>IF(SP_SUL!AD980="","*",SP_SUL!AD980)</f>
        <v>*</v>
      </c>
    </row>
    <row r="980" spans="2:11" hidden="1">
      <c r="B980" s="93" t="str">
        <f>IF(SP_SUL!Y981="","*",SP_SUL!Y981)</f>
        <v>*</v>
      </c>
      <c r="C980" s="94" t="str">
        <f>IF(SP_SUL!B981="","*",SP_SUL!B981)</f>
        <v>*</v>
      </c>
      <c r="D980" s="93" t="str">
        <f>IF(SP_SUL!D981="","*",SP_SUL!D981)</f>
        <v>*</v>
      </c>
      <c r="E980" s="93" t="str">
        <f>IF(SP_SUL!H981="","*",SP_SUL!H981)</f>
        <v>*</v>
      </c>
      <c r="F980" s="99" t="str">
        <f>IF(SP_SUL!M981="","*",SP_SUL!M981)</f>
        <v>-</v>
      </c>
      <c r="G980" s="94" t="str">
        <f>IF(SP_SUL!I981="","*",SP_SUL!I981)</f>
        <v>*</v>
      </c>
      <c r="H980" s="94" t="str">
        <f>IF(SP_SUL!AB981="","*",SP_SUL!AB981)</f>
        <v>*</v>
      </c>
      <c r="I980" s="94" t="str">
        <f>IF(SP_SUL!AC981="","*",SP_SUL!AC981)</f>
        <v>*</v>
      </c>
      <c r="J980" s="95" t="str">
        <f>IF(SP_SUL!AA981="","*",SP_SUL!AA981)</f>
        <v>*</v>
      </c>
      <c r="K980" s="96" t="str">
        <f>IF(SP_SUL!AD981="","*",SP_SUL!AD981)</f>
        <v>*</v>
      </c>
    </row>
    <row r="981" spans="2:11" hidden="1">
      <c r="B981" s="93" t="str">
        <f>IF(SP_SUL!Y982="","*",SP_SUL!Y982)</f>
        <v>*</v>
      </c>
      <c r="C981" s="94" t="str">
        <f>IF(SP_SUL!B982="","*",SP_SUL!B982)</f>
        <v>*</v>
      </c>
      <c r="D981" s="93" t="str">
        <f>IF(SP_SUL!D982="","*",SP_SUL!D982)</f>
        <v>*</v>
      </c>
      <c r="E981" s="93" t="str">
        <f>IF(SP_SUL!H982="","*",SP_SUL!H982)</f>
        <v>*</v>
      </c>
      <c r="F981" s="99" t="str">
        <f>IF(SP_SUL!M982="","*",SP_SUL!M982)</f>
        <v>-</v>
      </c>
      <c r="G981" s="94" t="str">
        <f>IF(SP_SUL!I982="","*",SP_SUL!I982)</f>
        <v>*</v>
      </c>
      <c r="H981" s="94" t="str">
        <f>IF(SP_SUL!AB982="","*",SP_SUL!AB982)</f>
        <v>*</v>
      </c>
      <c r="I981" s="94" t="str">
        <f>IF(SP_SUL!AC982="","*",SP_SUL!AC982)</f>
        <v>*</v>
      </c>
      <c r="J981" s="95" t="str">
        <f>IF(SP_SUL!AA982="","*",SP_SUL!AA982)</f>
        <v>*</v>
      </c>
      <c r="K981" s="96" t="str">
        <f>IF(SP_SUL!AD982="","*",SP_SUL!AD982)</f>
        <v>*</v>
      </c>
    </row>
    <row r="982" spans="2:11" hidden="1">
      <c r="B982" s="93" t="str">
        <f>IF(SP_SUL!Y983="","*",SP_SUL!Y983)</f>
        <v>*</v>
      </c>
      <c r="C982" s="94" t="str">
        <f>IF(SP_SUL!B983="","*",SP_SUL!B983)</f>
        <v>*</v>
      </c>
      <c r="D982" s="93" t="str">
        <f>IF(SP_SUL!D983="","*",SP_SUL!D983)</f>
        <v>*</v>
      </c>
      <c r="E982" s="93" t="str">
        <f>IF(SP_SUL!H983="","*",SP_SUL!H983)</f>
        <v>*</v>
      </c>
      <c r="F982" s="99" t="str">
        <f>IF(SP_SUL!M983="","*",SP_SUL!M983)</f>
        <v>-</v>
      </c>
      <c r="G982" s="94" t="str">
        <f>IF(SP_SUL!I983="","*",SP_SUL!I983)</f>
        <v>*</v>
      </c>
      <c r="H982" s="94" t="str">
        <f>IF(SP_SUL!AB983="","*",SP_SUL!AB983)</f>
        <v>*</v>
      </c>
      <c r="I982" s="94" t="str">
        <f>IF(SP_SUL!AC983="","*",SP_SUL!AC983)</f>
        <v>*</v>
      </c>
      <c r="J982" s="95" t="str">
        <f>IF(SP_SUL!AA983="","*",SP_SUL!AA983)</f>
        <v>*</v>
      </c>
      <c r="K982" s="96" t="str">
        <f>IF(SP_SUL!AD983="","*",SP_SUL!AD983)</f>
        <v>*</v>
      </c>
    </row>
    <row r="983" spans="2:11" hidden="1">
      <c r="B983" s="93" t="str">
        <f>IF(SP_SUL!Y984="","*",SP_SUL!Y984)</f>
        <v>*</v>
      </c>
      <c r="C983" s="94" t="str">
        <f>IF(SP_SUL!B984="","*",SP_SUL!B984)</f>
        <v>*</v>
      </c>
      <c r="D983" s="93" t="str">
        <f>IF(SP_SUL!D984="","*",SP_SUL!D984)</f>
        <v>*</v>
      </c>
      <c r="E983" s="93" t="str">
        <f>IF(SP_SUL!H984="","*",SP_SUL!H984)</f>
        <v>*</v>
      </c>
      <c r="F983" s="99" t="str">
        <f>IF(SP_SUL!M984="","*",SP_SUL!M984)</f>
        <v>-</v>
      </c>
      <c r="G983" s="94" t="str">
        <f>IF(SP_SUL!I984="","*",SP_SUL!I984)</f>
        <v>*</v>
      </c>
      <c r="H983" s="94" t="str">
        <f>IF(SP_SUL!AB984="","*",SP_SUL!AB984)</f>
        <v>*</v>
      </c>
      <c r="I983" s="94" t="str">
        <f>IF(SP_SUL!AC984="","*",SP_SUL!AC984)</f>
        <v>*</v>
      </c>
      <c r="J983" s="95" t="str">
        <f>IF(SP_SUL!AA984="","*",SP_SUL!AA984)</f>
        <v>*</v>
      </c>
      <c r="K983" s="96" t="str">
        <f>IF(SP_SUL!AD984="","*",SP_SUL!AD984)</f>
        <v>*</v>
      </c>
    </row>
    <row r="984" spans="2:11" hidden="1">
      <c r="B984" s="93" t="str">
        <f>IF(SP_SUL!Y985="","*",SP_SUL!Y985)</f>
        <v>*</v>
      </c>
      <c r="C984" s="94" t="str">
        <f>IF(SP_SUL!B985="","*",SP_SUL!B985)</f>
        <v>*</v>
      </c>
      <c r="D984" s="93" t="str">
        <f>IF(SP_SUL!D985="","*",SP_SUL!D985)</f>
        <v>*</v>
      </c>
      <c r="E984" s="93" t="str">
        <f>IF(SP_SUL!H985="","*",SP_SUL!H985)</f>
        <v>*</v>
      </c>
      <c r="F984" s="99" t="str">
        <f>IF(SP_SUL!M985="","*",SP_SUL!M985)</f>
        <v>-</v>
      </c>
      <c r="G984" s="94" t="str">
        <f>IF(SP_SUL!I985="","*",SP_SUL!I985)</f>
        <v>*</v>
      </c>
      <c r="H984" s="94" t="str">
        <f>IF(SP_SUL!AB985="","*",SP_SUL!AB985)</f>
        <v>*</v>
      </c>
      <c r="I984" s="94" t="str">
        <f>IF(SP_SUL!AC985="","*",SP_SUL!AC985)</f>
        <v>*</v>
      </c>
      <c r="J984" s="95" t="str">
        <f>IF(SP_SUL!AA985="","*",SP_SUL!AA985)</f>
        <v>*</v>
      </c>
      <c r="K984" s="96" t="str">
        <f>IF(SP_SUL!AD985="","*",SP_SUL!AD985)</f>
        <v>*</v>
      </c>
    </row>
    <row r="985" spans="2:11" hidden="1">
      <c r="B985" s="93" t="str">
        <f>IF(SP_SUL!Y986="","*",SP_SUL!Y986)</f>
        <v>*</v>
      </c>
      <c r="C985" s="94" t="str">
        <f>IF(SP_SUL!B986="","*",SP_SUL!B986)</f>
        <v>*</v>
      </c>
      <c r="D985" s="93" t="str">
        <f>IF(SP_SUL!D986="","*",SP_SUL!D986)</f>
        <v>*</v>
      </c>
      <c r="E985" s="93" t="str">
        <f>IF(SP_SUL!H986="","*",SP_SUL!H986)</f>
        <v>*</v>
      </c>
      <c r="F985" s="99" t="str">
        <f>IF(SP_SUL!M986="","*",SP_SUL!M986)</f>
        <v>-</v>
      </c>
      <c r="G985" s="94" t="str">
        <f>IF(SP_SUL!I986="","*",SP_SUL!I986)</f>
        <v>*</v>
      </c>
      <c r="H985" s="94" t="str">
        <f>IF(SP_SUL!AB986="","*",SP_SUL!AB986)</f>
        <v>*</v>
      </c>
      <c r="I985" s="94" t="str">
        <f>IF(SP_SUL!AC986="","*",SP_SUL!AC986)</f>
        <v>*</v>
      </c>
      <c r="J985" s="95" t="str">
        <f>IF(SP_SUL!AA986="","*",SP_SUL!AA986)</f>
        <v>*</v>
      </c>
      <c r="K985" s="96" t="str">
        <f>IF(SP_SUL!AD986="","*",SP_SUL!AD986)</f>
        <v>*</v>
      </c>
    </row>
    <row r="986" spans="2:11" hidden="1">
      <c r="B986" s="93" t="str">
        <f>IF(SP_SUL!Y987="","*",SP_SUL!Y987)</f>
        <v>*</v>
      </c>
      <c r="C986" s="94" t="str">
        <f>IF(SP_SUL!B987="","*",SP_SUL!B987)</f>
        <v>*</v>
      </c>
      <c r="D986" s="93" t="str">
        <f>IF(SP_SUL!D987="","*",SP_SUL!D987)</f>
        <v>*</v>
      </c>
      <c r="E986" s="93" t="str">
        <f>IF(SP_SUL!H987="","*",SP_SUL!H987)</f>
        <v>*</v>
      </c>
      <c r="F986" s="99" t="str">
        <f>IF(SP_SUL!M987="","*",SP_SUL!M987)</f>
        <v>-</v>
      </c>
      <c r="G986" s="94" t="str">
        <f>IF(SP_SUL!I987="","*",SP_SUL!I987)</f>
        <v>*</v>
      </c>
      <c r="H986" s="94" t="str">
        <f>IF(SP_SUL!AB987="","*",SP_SUL!AB987)</f>
        <v>*</v>
      </c>
      <c r="I986" s="94" t="str">
        <f>IF(SP_SUL!AC987="","*",SP_SUL!AC987)</f>
        <v>*</v>
      </c>
      <c r="J986" s="95" t="str">
        <f>IF(SP_SUL!AA987="","*",SP_SUL!AA987)</f>
        <v>*</v>
      </c>
      <c r="K986" s="96" t="str">
        <f>IF(SP_SUL!AD987="","*",SP_SUL!AD987)</f>
        <v>*</v>
      </c>
    </row>
    <row r="987" spans="2:11" hidden="1">
      <c r="B987" s="93" t="str">
        <f>IF(SP_SUL!Y988="","*",SP_SUL!Y988)</f>
        <v>*</v>
      </c>
      <c r="C987" s="94" t="str">
        <f>IF(SP_SUL!B988="","*",SP_SUL!B988)</f>
        <v>*</v>
      </c>
      <c r="D987" s="93" t="str">
        <f>IF(SP_SUL!D988="","*",SP_SUL!D988)</f>
        <v>*</v>
      </c>
      <c r="E987" s="93" t="str">
        <f>IF(SP_SUL!H988="","*",SP_SUL!H988)</f>
        <v>*</v>
      </c>
      <c r="F987" s="99" t="str">
        <f>IF(SP_SUL!M988="","*",SP_SUL!M988)</f>
        <v>-</v>
      </c>
      <c r="G987" s="94" t="str">
        <f>IF(SP_SUL!I988="","*",SP_SUL!I988)</f>
        <v>*</v>
      </c>
      <c r="H987" s="94" t="str">
        <f>IF(SP_SUL!AB988="","*",SP_SUL!AB988)</f>
        <v>*</v>
      </c>
      <c r="I987" s="94" t="str">
        <f>IF(SP_SUL!AC988="","*",SP_SUL!AC988)</f>
        <v>*</v>
      </c>
      <c r="J987" s="95" t="str">
        <f>IF(SP_SUL!AA988="","*",SP_SUL!AA988)</f>
        <v>*</v>
      </c>
      <c r="K987" s="96" t="str">
        <f>IF(SP_SUL!AD988="","*",SP_SUL!AD988)</f>
        <v>*</v>
      </c>
    </row>
    <row r="988" spans="2:11" hidden="1">
      <c r="B988" s="93" t="str">
        <f>IF(SP_SUL!Y989="","*",SP_SUL!Y989)</f>
        <v>*</v>
      </c>
      <c r="C988" s="94" t="str">
        <f>IF(SP_SUL!B989="","*",SP_SUL!B989)</f>
        <v>*</v>
      </c>
      <c r="D988" s="93" t="str">
        <f>IF(SP_SUL!D989="","*",SP_SUL!D989)</f>
        <v>*</v>
      </c>
      <c r="E988" s="93" t="str">
        <f>IF(SP_SUL!H989="","*",SP_SUL!H989)</f>
        <v>*</v>
      </c>
      <c r="F988" s="99" t="str">
        <f>IF(SP_SUL!M989="","*",SP_SUL!M989)</f>
        <v>-</v>
      </c>
      <c r="G988" s="94" t="str">
        <f>IF(SP_SUL!I989="","*",SP_SUL!I989)</f>
        <v>*</v>
      </c>
      <c r="H988" s="94" t="str">
        <f>IF(SP_SUL!AB989="","*",SP_SUL!AB989)</f>
        <v>*</v>
      </c>
      <c r="I988" s="94" t="str">
        <f>IF(SP_SUL!AC989="","*",SP_SUL!AC989)</f>
        <v>*</v>
      </c>
      <c r="J988" s="95" t="str">
        <f>IF(SP_SUL!AA989="","*",SP_SUL!AA989)</f>
        <v>*</v>
      </c>
      <c r="K988" s="96" t="str">
        <f>IF(SP_SUL!AD989="","*",SP_SUL!AD989)</f>
        <v>*</v>
      </c>
    </row>
    <row r="989" spans="2:11" hidden="1">
      <c r="B989" s="93" t="str">
        <f>IF(SP_SUL!Y990="","*",SP_SUL!Y990)</f>
        <v>*</v>
      </c>
      <c r="C989" s="94" t="str">
        <f>IF(SP_SUL!B990="","*",SP_SUL!B990)</f>
        <v>*</v>
      </c>
      <c r="D989" s="93" t="str">
        <f>IF(SP_SUL!D990="","*",SP_SUL!D990)</f>
        <v>*</v>
      </c>
      <c r="E989" s="93" t="str">
        <f>IF(SP_SUL!H990="","*",SP_SUL!H990)</f>
        <v>*</v>
      </c>
      <c r="F989" s="99" t="str">
        <f>IF(SP_SUL!M990="","*",SP_SUL!M990)</f>
        <v>-</v>
      </c>
      <c r="G989" s="94" t="str">
        <f>IF(SP_SUL!I990="","*",SP_SUL!I990)</f>
        <v>*</v>
      </c>
      <c r="H989" s="94" t="str">
        <f>IF(SP_SUL!AB990="","*",SP_SUL!AB990)</f>
        <v>*</v>
      </c>
      <c r="I989" s="94" t="str">
        <f>IF(SP_SUL!AC990="","*",SP_SUL!AC990)</f>
        <v>*</v>
      </c>
      <c r="J989" s="95" t="str">
        <f>IF(SP_SUL!AA990="","*",SP_SUL!AA990)</f>
        <v>*</v>
      </c>
      <c r="K989" s="96" t="str">
        <f>IF(SP_SUL!AD990="","*",SP_SUL!AD990)</f>
        <v>*</v>
      </c>
    </row>
    <row r="990" spans="2:11" hidden="1">
      <c r="B990" s="93" t="str">
        <f>IF(SP_SUL!Y991="","*",SP_SUL!Y991)</f>
        <v>*</v>
      </c>
      <c r="C990" s="94" t="str">
        <f>IF(SP_SUL!B991="","*",SP_SUL!B991)</f>
        <v>*</v>
      </c>
      <c r="D990" s="93" t="str">
        <f>IF(SP_SUL!D991="","*",SP_SUL!D991)</f>
        <v>*</v>
      </c>
      <c r="E990" s="93" t="str">
        <f>IF(SP_SUL!H991="","*",SP_SUL!H991)</f>
        <v>*</v>
      </c>
      <c r="F990" s="99" t="str">
        <f>IF(SP_SUL!M991="","*",SP_SUL!M991)</f>
        <v>-</v>
      </c>
      <c r="G990" s="94" t="str">
        <f>IF(SP_SUL!I991="","*",SP_SUL!I991)</f>
        <v>*</v>
      </c>
      <c r="H990" s="94" t="str">
        <f>IF(SP_SUL!AB991="","*",SP_SUL!AB991)</f>
        <v>*</v>
      </c>
      <c r="I990" s="94" t="str">
        <f>IF(SP_SUL!AC991="","*",SP_SUL!AC991)</f>
        <v>*</v>
      </c>
      <c r="J990" s="95" t="str">
        <f>IF(SP_SUL!AA991="","*",SP_SUL!AA991)</f>
        <v>*</v>
      </c>
      <c r="K990" s="96" t="str">
        <f>IF(SP_SUL!AD991="","*",SP_SUL!AD991)</f>
        <v>*</v>
      </c>
    </row>
    <row r="991" spans="2:11" hidden="1">
      <c r="B991" s="93" t="str">
        <f>IF(SP_SUL!Y992="","*",SP_SUL!Y992)</f>
        <v>*</v>
      </c>
      <c r="C991" s="94" t="str">
        <f>IF(SP_SUL!B992="","*",SP_SUL!B992)</f>
        <v>*</v>
      </c>
      <c r="D991" s="93" t="str">
        <f>IF(SP_SUL!D992="","*",SP_SUL!D992)</f>
        <v>*</v>
      </c>
      <c r="E991" s="93" t="str">
        <f>IF(SP_SUL!H992="","*",SP_SUL!H992)</f>
        <v>*</v>
      </c>
      <c r="F991" s="99" t="str">
        <f>IF(SP_SUL!M992="","*",SP_SUL!M992)</f>
        <v>-</v>
      </c>
      <c r="G991" s="94" t="str">
        <f>IF(SP_SUL!I992="","*",SP_SUL!I992)</f>
        <v>*</v>
      </c>
      <c r="H991" s="94" t="str">
        <f>IF(SP_SUL!AB992="","*",SP_SUL!AB992)</f>
        <v>*</v>
      </c>
      <c r="I991" s="94" t="str">
        <f>IF(SP_SUL!AC992="","*",SP_SUL!AC992)</f>
        <v>*</v>
      </c>
      <c r="J991" s="95" t="str">
        <f>IF(SP_SUL!AA992="","*",SP_SUL!AA992)</f>
        <v>*</v>
      </c>
      <c r="K991" s="96" t="str">
        <f>IF(SP_SUL!AD992="","*",SP_SUL!AD992)</f>
        <v>*</v>
      </c>
    </row>
    <row r="992" spans="2:11" hidden="1">
      <c r="B992" s="93" t="str">
        <f>IF(SP_SUL!Y993="","*",SP_SUL!Y993)</f>
        <v>*</v>
      </c>
      <c r="C992" s="94" t="str">
        <f>IF(SP_SUL!B993="","*",SP_SUL!B993)</f>
        <v>*</v>
      </c>
      <c r="D992" s="93" t="str">
        <f>IF(SP_SUL!D993="","*",SP_SUL!D993)</f>
        <v>*</v>
      </c>
      <c r="E992" s="93" t="str">
        <f>IF(SP_SUL!H993="","*",SP_SUL!H993)</f>
        <v>*</v>
      </c>
      <c r="F992" s="99" t="str">
        <f>IF(SP_SUL!M993="","*",SP_SUL!M993)</f>
        <v>-</v>
      </c>
      <c r="G992" s="94" t="str">
        <f>IF(SP_SUL!I993="","*",SP_SUL!I993)</f>
        <v>*</v>
      </c>
      <c r="H992" s="94" t="str">
        <f>IF(SP_SUL!AB993="","*",SP_SUL!AB993)</f>
        <v>*</v>
      </c>
      <c r="I992" s="94" t="str">
        <f>IF(SP_SUL!AC993="","*",SP_SUL!AC993)</f>
        <v>*</v>
      </c>
      <c r="J992" s="95" t="str">
        <f>IF(SP_SUL!AA993="","*",SP_SUL!AA993)</f>
        <v>*</v>
      </c>
      <c r="K992" s="96" t="str">
        <f>IF(SP_SUL!AD993="","*",SP_SUL!AD993)</f>
        <v>*</v>
      </c>
    </row>
    <row r="993" spans="2:11" hidden="1">
      <c r="B993" s="93" t="str">
        <f>IF(SP_SUL!Y994="","*",SP_SUL!Y994)</f>
        <v>*</v>
      </c>
      <c r="C993" s="94" t="str">
        <f>IF(SP_SUL!B994="","*",SP_SUL!B994)</f>
        <v>*</v>
      </c>
      <c r="D993" s="93" t="str">
        <f>IF(SP_SUL!D994="","*",SP_SUL!D994)</f>
        <v>*</v>
      </c>
      <c r="E993" s="93" t="str">
        <f>IF(SP_SUL!H994="","*",SP_SUL!H994)</f>
        <v>*</v>
      </c>
      <c r="F993" s="99" t="str">
        <f>IF(SP_SUL!M994="","*",SP_SUL!M994)</f>
        <v>-</v>
      </c>
      <c r="G993" s="94" t="str">
        <f>IF(SP_SUL!I994="","*",SP_SUL!I994)</f>
        <v>*</v>
      </c>
      <c r="H993" s="94" t="str">
        <f>IF(SP_SUL!AB994="","*",SP_SUL!AB994)</f>
        <v>*</v>
      </c>
      <c r="I993" s="94" t="str">
        <f>IF(SP_SUL!AC994="","*",SP_SUL!AC994)</f>
        <v>*</v>
      </c>
      <c r="J993" s="95" t="str">
        <f>IF(SP_SUL!AA994="","*",SP_SUL!AA994)</f>
        <v>*</v>
      </c>
      <c r="K993" s="96" t="str">
        <f>IF(SP_SUL!AD994="","*",SP_SUL!AD994)</f>
        <v>*</v>
      </c>
    </row>
    <row r="994" spans="2:11" hidden="1">
      <c r="B994" s="93" t="str">
        <f>IF(SP_SUL!Y995="","*",SP_SUL!Y995)</f>
        <v>*</v>
      </c>
      <c r="C994" s="94" t="str">
        <f>IF(SP_SUL!B995="","*",SP_SUL!B995)</f>
        <v>*</v>
      </c>
      <c r="D994" s="93" t="str">
        <f>IF(SP_SUL!D995="","*",SP_SUL!D995)</f>
        <v>*</v>
      </c>
      <c r="E994" s="93" t="str">
        <f>IF(SP_SUL!H995="","*",SP_SUL!H995)</f>
        <v>*</v>
      </c>
      <c r="F994" s="99" t="str">
        <f>IF(SP_SUL!M995="","*",SP_SUL!M995)</f>
        <v>-</v>
      </c>
      <c r="G994" s="94" t="str">
        <f>IF(SP_SUL!I995="","*",SP_SUL!I995)</f>
        <v>*</v>
      </c>
      <c r="H994" s="94" t="str">
        <f>IF(SP_SUL!AB995="","*",SP_SUL!AB995)</f>
        <v>*</v>
      </c>
      <c r="I994" s="94" t="str">
        <f>IF(SP_SUL!AC995="","*",SP_SUL!AC995)</f>
        <v>*</v>
      </c>
      <c r="J994" s="95" t="str">
        <f>IF(SP_SUL!AA995="","*",SP_SUL!AA995)</f>
        <v>*</v>
      </c>
      <c r="K994" s="96" t="str">
        <f>IF(SP_SUL!AD995="","*",SP_SUL!AD995)</f>
        <v>*</v>
      </c>
    </row>
    <row r="995" spans="2:11" hidden="1">
      <c r="B995" s="93" t="str">
        <f>IF(SP_SUL!Y996="","*",SP_SUL!Y996)</f>
        <v>*</v>
      </c>
      <c r="C995" s="94" t="str">
        <f>IF(SP_SUL!B996="","*",SP_SUL!B996)</f>
        <v>*</v>
      </c>
      <c r="D995" s="93" t="str">
        <f>IF(SP_SUL!D996="","*",SP_SUL!D996)</f>
        <v>*</v>
      </c>
      <c r="E995" s="93" t="str">
        <f>IF(SP_SUL!H996="","*",SP_SUL!H996)</f>
        <v>*</v>
      </c>
      <c r="F995" s="99" t="str">
        <f>IF(SP_SUL!M996="","*",SP_SUL!M996)</f>
        <v>-</v>
      </c>
      <c r="G995" s="94" t="str">
        <f>IF(SP_SUL!I996="","*",SP_SUL!I996)</f>
        <v>*</v>
      </c>
      <c r="H995" s="94" t="str">
        <f>IF(SP_SUL!AB996="","*",SP_SUL!AB996)</f>
        <v>*</v>
      </c>
      <c r="I995" s="94" t="str">
        <f>IF(SP_SUL!AC996="","*",SP_SUL!AC996)</f>
        <v>*</v>
      </c>
      <c r="J995" s="95" t="str">
        <f>IF(SP_SUL!AA996="","*",SP_SUL!AA996)</f>
        <v>*</v>
      </c>
      <c r="K995" s="96" t="str">
        <f>IF(SP_SUL!AD996="","*",SP_SUL!AD996)</f>
        <v>*</v>
      </c>
    </row>
    <row r="996" spans="2:11" hidden="1">
      <c r="B996" s="93" t="str">
        <f>IF(SP_SUL!Y997="","*",SP_SUL!Y997)</f>
        <v>*</v>
      </c>
      <c r="C996" s="94" t="str">
        <f>IF(SP_SUL!B997="","*",SP_SUL!B997)</f>
        <v>*</v>
      </c>
      <c r="D996" s="93" t="str">
        <f>IF(SP_SUL!D997="","*",SP_SUL!D997)</f>
        <v>*</v>
      </c>
      <c r="E996" s="93" t="str">
        <f>IF(SP_SUL!H997="","*",SP_SUL!H997)</f>
        <v>*</v>
      </c>
      <c r="F996" s="99" t="str">
        <f>IF(SP_SUL!M997="","*",SP_SUL!M997)</f>
        <v>-</v>
      </c>
      <c r="G996" s="94" t="str">
        <f>IF(SP_SUL!I997="","*",SP_SUL!I997)</f>
        <v>*</v>
      </c>
      <c r="H996" s="94" t="str">
        <f>IF(SP_SUL!AB997="","*",SP_SUL!AB997)</f>
        <v>*</v>
      </c>
      <c r="I996" s="94" t="str">
        <f>IF(SP_SUL!AC997="","*",SP_SUL!AC997)</f>
        <v>*</v>
      </c>
      <c r="J996" s="95" t="str">
        <f>IF(SP_SUL!AA997="","*",SP_SUL!AA997)</f>
        <v>*</v>
      </c>
      <c r="K996" s="96" t="str">
        <f>IF(SP_SUL!AD997="","*",SP_SUL!AD997)</f>
        <v>*</v>
      </c>
    </row>
    <row r="997" spans="2:11" hidden="1">
      <c r="B997" s="93" t="str">
        <f>IF(SP_SUL!Y998="","*",SP_SUL!Y998)</f>
        <v>*</v>
      </c>
      <c r="C997" s="94" t="str">
        <f>IF(SP_SUL!B998="","*",SP_SUL!B998)</f>
        <v>*</v>
      </c>
      <c r="D997" s="93" t="str">
        <f>IF(SP_SUL!D998="","*",SP_SUL!D998)</f>
        <v>*</v>
      </c>
      <c r="E997" s="93" t="str">
        <f>IF(SP_SUL!H998="","*",SP_SUL!H998)</f>
        <v>*</v>
      </c>
      <c r="F997" s="99" t="str">
        <f>IF(SP_SUL!M998="","*",SP_SUL!M998)</f>
        <v>-</v>
      </c>
      <c r="G997" s="94" t="str">
        <f>IF(SP_SUL!I998="","*",SP_SUL!I998)</f>
        <v>*</v>
      </c>
      <c r="H997" s="94" t="str">
        <f>IF(SP_SUL!AB998="","*",SP_SUL!AB998)</f>
        <v>*</v>
      </c>
      <c r="I997" s="94" t="str">
        <f>IF(SP_SUL!AC998="","*",SP_SUL!AC998)</f>
        <v>*</v>
      </c>
      <c r="J997" s="95" t="str">
        <f>IF(SP_SUL!AA998="","*",SP_SUL!AA998)</f>
        <v>*</v>
      </c>
      <c r="K997" s="96" t="str">
        <f>IF(SP_SUL!AD998="","*",SP_SUL!AD998)</f>
        <v>*</v>
      </c>
    </row>
    <row r="998" spans="2:11" hidden="1">
      <c r="B998" s="93" t="str">
        <f>IF(SP_SUL!Y999="","*",SP_SUL!Y999)</f>
        <v>*</v>
      </c>
      <c r="C998" s="94" t="str">
        <f>IF(SP_SUL!B999="","*",SP_SUL!B999)</f>
        <v>*</v>
      </c>
      <c r="D998" s="93" t="str">
        <f>IF(SP_SUL!D999="","*",SP_SUL!D999)</f>
        <v>*</v>
      </c>
      <c r="E998" s="93" t="str">
        <f>IF(SP_SUL!H999="","*",SP_SUL!H999)</f>
        <v>*</v>
      </c>
      <c r="F998" s="99" t="str">
        <f>IF(SP_SUL!M999="","*",SP_SUL!M999)</f>
        <v>-</v>
      </c>
      <c r="G998" s="94" t="str">
        <f>IF(SP_SUL!I999="","*",SP_SUL!I999)</f>
        <v>*</v>
      </c>
      <c r="H998" s="94" t="str">
        <f>IF(SP_SUL!AB999="","*",SP_SUL!AB999)</f>
        <v>*</v>
      </c>
      <c r="I998" s="94" t="str">
        <f>IF(SP_SUL!AC999="","*",SP_SUL!AC999)</f>
        <v>*</v>
      </c>
      <c r="J998" s="95" t="str">
        <f>IF(SP_SUL!AA999="","*",SP_SUL!AA999)</f>
        <v>*</v>
      </c>
      <c r="K998" s="96" t="str">
        <f>IF(SP_SUL!AD999="","*",SP_SUL!AD999)</f>
        <v>*</v>
      </c>
    </row>
    <row r="999" spans="2:11" hidden="1">
      <c r="B999" s="93" t="str">
        <f>IF(SP_SUL!Y1000="","*",SP_SUL!Y1000)</f>
        <v>*</v>
      </c>
      <c r="C999" s="94" t="str">
        <f>IF(SP_SUL!B1000="","*",SP_SUL!B1000)</f>
        <v>*</v>
      </c>
      <c r="D999" s="93" t="str">
        <f>IF(SP_SUL!D1000="","*",SP_SUL!D1000)</f>
        <v>*</v>
      </c>
      <c r="E999" s="93" t="str">
        <f>IF(SP_SUL!H1000="","*",SP_SUL!H1000)</f>
        <v>*</v>
      </c>
      <c r="F999" s="99" t="str">
        <f>IF(SP_SUL!M1000="","*",SP_SUL!M1000)</f>
        <v>*</v>
      </c>
      <c r="G999" s="94" t="str">
        <f>IF(SP_SUL!I1000="","*",SP_SUL!I1000)</f>
        <v>*</v>
      </c>
      <c r="H999" s="94" t="str">
        <f>IF(SP_SUL!AB1000="","*",SP_SUL!AB1000)</f>
        <v>*</v>
      </c>
      <c r="I999" s="94" t="str">
        <f>IF(SP_SUL!AC1000="","*",SP_SUL!AC1000)</f>
        <v>*</v>
      </c>
      <c r="J999" s="95" t="str">
        <f>IF(SP_SUL!AA1000="","*",SP_SUL!AA1000)</f>
        <v>*</v>
      </c>
      <c r="K999" s="96" t="str">
        <f>IF(SP_SUL!AD1000="","*",SP_SUL!AD1000)</f>
        <v>*</v>
      </c>
    </row>
    <row r="1000" spans="2:11" hidden="1">
      <c r="B1000" s="93" t="str">
        <f>IF(SP_SUL!Y1001="","*",SP_SUL!Y1001)</f>
        <v>*</v>
      </c>
      <c r="C1000" s="94" t="str">
        <f>IF(SP_SUL!B1001="","*",SP_SUL!B1001)</f>
        <v>*</v>
      </c>
      <c r="D1000" s="93" t="str">
        <f>IF(SP_SUL!D1001="","*",SP_SUL!D1001)</f>
        <v>*</v>
      </c>
      <c r="E1000" s="93" t="str">
        <f>IF(SP_SUL!H1001="","*",SP_SUL!H1001)</f>
        <v>*</v>
      </c>
      <c r="F1000" s="99" t="str">
        <f>IF(SP_SUL!M1001="","*",SP_SUL!M1001)</f>
        <v>*</v>
      </c>
      <c r="G1000" s="94" t="str">
        <f>IF(SP_SUL!I1001="","*",SP_SUL!I1001)</f>
        <v>*</v>
      </c>
      <c r="H1000" s="94" t="str">
        <f>IF(SP_SUL!AB1001="","*",SP_SUL!AB1001)</f>
        <v>*</v>
      </c>
      <c r="I1000" s="94" t="str">
        <f>IF(SP_SUL!AC1001="","*",SP_SUL!AC1001)</f>
        <v>*</v>
      </c>
      <c r="J1000" s="95" t="str">
        <f>IF(SP_SUL!AA1001="","*",SP_SUL!AA1001)</f>
        <v>*</v>
      </c>
      <c r="K1000" s="96" t="str">
        <f>IF(SP_SUL!AD1001="","*",SP_SUL!AD1001)</f>
        <v>*</v>
      </c>
    </row>
    <row r="1001" spans="2:11" hidden="1">
      <c r="B1001" s="93" t="str">
        <f>IF(SP_SUL!Y1002="","*",SP_SUL!Y1002)</f>
        <v>*</v>
      </c>
      <c r="C1001" s="94" t="str">
        <f>IF(SP_SUL!B1002="","*",SP_SUL!B1002)</f>
        <v>*</v>
      </c>
      <c r="D1001" s="93" t="str">
        <f>IF(SP_SUL!D1002="","*",SP_SUL!D1002)</f>
        <v>*</v>
      </c>
      <c r="E1001" s="93" t="str">
        <f>IF(SP_SUL!H1002="","*",SP_SUL!H1002)</f>
        <v>*</v>
      </c>
      <c r="F1001" s="99" t="str">
        <f>IF(SP_SUL!M1002="","*",SP_SUL!M1002)</f>
        <v>*</v>
      </c>
      <c r="G1001" s="94" t="str">
        <f>IF(SP_SUL!I1002="","*",SP_SUL!I1002)</f>
        <v>*</v>
      </c>
      <c r="H1001" s="94" t="str">
        <f>IF(SP_SUL!AB1002="","*",SP_SUL!AB1002)</f>
        <v>*</v>
      </c>
      <c r="I1001" s="94" t="str">
        <f>IF(SP_SUL!AC1002="","*",SP_SUL!AC1002)</f>
        <v>*</v>
      </c>
      <c r="J1001" s="95" t="str">
        <f>IF(SP_SUL!AA1002="","*",SP_SUL!AA1002)</f>
        <v>*</v>
      </c>
      <c r="K1001" s="96" t="str">
        <f>IF(SP_SUL!AD1002="","*",SP_SUL!AD1002)</f>
        <v>*</v>
      </c>
    </row>
    <row r="1002" spans="2:11" hidden="1">
      <c r="B1002" s="93" t="str">
        <f>IF(SP_SUL!Y1003="","*",SP_SUL!Y1003)</f>
        <v>*</v>
      </c>
      <c r="C1002" s="94" t="str">
        <f>IF(SP_SUL!B1003="","*",SP_SUL!B1003)</f>
        <v>*</v>
      </c>
      <c r="D1002" s="93" t="str">
        <f>IF(SP_SUL!D1003="","*",SP_SUL!D1003)</f>
        <v>*</v>
      </c>
      <c r="E1002" s="93" t="str">
        <f>IF(SP_SUL!H1003="","*",SP_SUL!H1003)</f>
        <v>*</v>
      </c>
      <c r="F1002" s="99" t="str">
        <f>IF(SP_SUL!M1003="","*",SP_SUL!M1003)</f>
        <v>*</v>
      </c>
      <c r="G1002" s="94" t="str">
        <f>IF(SP_SUL!I1003="","*",SP_SUL!I1003)</f>
        <v>*</v>
      </c>
      <c r="H1002" s="94" t="str">
        <f>IF(SP_SUL!AB1003="","*",SP_SUL!AB1003)</f>
        <v>*</v>
      </c>
      <c r="I1002" s="94" t="str">
        <f>IF(SP_SUL!AC1003="","*",SP_SUL!AC1003)</f>
        <v>*</v>
      </c>
      <c r="J1002" s="95" t="str">
        <f>IF(SP_SUL!AA1003="","*",SP_SUL!AA1003)</f>
        <v>*</v>
      </c>
      <c r="K1002" s="96" t="str">
        <f>IF(SP_SUL!AD1003="","*",SP_SUL!AD1003)</f>
        <v>*</v>
      </c>
    </row>
    <row r="1003" spans="2:11" hidden="1">
      <c r="B1003" s="93" t="str">
        <f>IF(SP_SUL!Y1004="","*",SP_SUL!Y1004)</f>
        <v>*</v>
      </c>
      <c r="C1003" s="94" t="str">
        <f>IF(SP_SUL!B1004="","*",SP_SUL!B1004)</f>
        <v>*</v>
      </c>
      <c r="D1003" s="93" t="str">
        <f>IF(SP_SUL!D1004="","*",SP_SUL!D1004)</f>
        <v>*</v>
      </c>
      <c r="E1003" s="93" t="str">
        <f>IF(SP_SUL!H1004="","*",SP_SUL!H1004)</f>
        <v>*</v>
      </c>
      <c r="F1003" s="99" t="str">
        <f>IF(SP_SUL!M1004="","*",SP_SUL!M1004)</f>
        <v>*</v>
      </c>
      <c r="G1003" s="94" t="str">
        <f>IF(SP_SUL!I1004="","*",SP_SUL!I1004)</f>
        <v>*</v>
      </c>
      <c r="H1003" s="94" t="str">
        <f>IF(SP_SUL!AB1004="","*",SP_SUL!AB1004)</f>
        <v>*</v>
      </c>
      <c r="I1003" s="94" t="str">
        <f>IF(SP_SUL!AC1004="","*",SP_SUL!AC1004)</f>
        <v>*</v>
      </c>
      <c r="J1003" s="95" t="str">
        <f>IF(SP_SUL!AA1004="","*",SP_SUL!AA1004)</f>
        <v>*</v>
      </c>
      <c r="K1003" s="96" t="str">
        <f>IF(SP_SUL!AD1004="","*",SP_SUL!AD1004)</f>
        <v>*</v>
      </c>
    </row>
    <row r="1004" spans="2:11" hidden="1">
      <c r="B1004" s="93" t="str">
        <f>IF(SP_SUL!Y1005="","*",SP_SUL!Y1005)</f>
        <v>*</v>
      </c>
      <c r="C1004" s="94" t="str">
        <f>IF(SP_SUL!B1005="","*",SP_SUL!B1005)</f>
        <v>*</v>
      </c>
      <c r="D1004" s="93" t="str">
        <f>IF(SP_SUL!D1005="","*",SP_SUL!D1005)</f>
        <v>*</v>
      </c>
      <c r="E1004" s="93" t="str">
        <f>IF(SP_SUL!H1005="","*",SP_SUL!H1005)</f>
        <v>*</v>
      </c>
      <c r="F1004" s="99" t="str">
        <f>IF(SP_SUL!M1005="","*",SP_SUL!M1005)</f>
        <v>*</v>
      </c>
      <c r="G1004" s="94" t="str">
        <f>IF(SP_SUL!I1005="","*",SP_SUL!I1005)</f>
        <v>*</v>
      </c>
      <c r="H1004" s="94" t="str">
        <f>IF(SP_SUL!AB1005="","*",SP_SUL!AB1005)</f>
        <v>*</v>
      </c>
      <c r="I1004" s="94" t="str">
        <f>IF(SP_SUL!AC1005="","*",SP_SUL!AC1005)</f>
        <v>*</v>
      </c>
      <c r="J1004" s="95" t="str">
        <f>IF(SP_SUL!AA1005="","*",SP_SUL!AA1005)</f>
        <v>*</v>
      </c>
      <c r="K1004" s="96" t="str">
        <f>IF(SP_SUL!AD1005="","*",SP_SUL!AD1005)</f>
        <v>*</v>
      </c>
    </row>
    <row r="1005" spans="2:11" hidden="1">
      <c r="B1005" s="93" t="str">
        <f>IF(SP_SUL!Y1006="","*",SP_SUL!Y1006)</f>
        <v>*</v>
      </c>
      <c r="C1005" s="94" t="str">
        <f>IF(SP_SUL!B1006="","*",SP_SUL!B1006)</f>
        <v>*</v>
      </c>
      <c r="D1005" s="93" t="str">
        <f>IF(SP_SUL!D1006="","*",SP_SUL!D1006)</f>
        <v>*</v>
      </c>
      <c r="E1005" s="93" t="str">
        <f>IF(SP_SUL!H1006="","*",SP_SUL!H1006)</f>
        <v>*</v>
      </c>
      <c r="F1005" s="99" t="str">
        <f>IF(SP_SUL!M1006="","*",SP_SUL!M1006)</f>
        <v>*</v>
      </c>
      <c r="G1005" s="94" t="str">
        <f>IF(SP_SUL!I1006="","*",SP_SUL!I1006)</f>
        <v>*</v>
      </c>
      <c r="H1005" s="94" t="str">
        <f>IF(SP_SUL!AB1006="","*",SP_SUL!AB1006)</f>
        <v>*</v>
      </c>
      <c r="I1005" s="94" t="str">
        <f>IF(SP_SUL!AC1006="","*",SP_SUL!AC1006)</f>
        <v>*</v>
      </c>
      <c r="J1005" s="95" t="str">
        <f>IF(SP_SUL!AA1006="","*",SP_SUL!AA1006)</f>
        <v>*</v>
      </c>
      <c r="K1005" s="96" t="str">
        <f>IF(SP_SUL!AD1006="","*",SP_SUL!AD1006)</f>
        <v>*</v>
      </c>
    </row>
    <row r="1006" spans="2:11" hidden="1">
      <c r="B1006" s="93" t="str">
        <f>IF(SP_SUL!Y1007="","*",SP_SUL!Y1007)</f>
        <v>*</v>
      </c>
      <c r="C1006" s="94" t="str">
        <f>IF(SP_SUL!B1007="","*",SP_SUL!B1007)</f>
        <v>*</v>
      </c>
      <c r="D1006" s="93" t="str">
        <f>IF(SP_SUL!D1007="","*",SP_SUL!D1007)</f>
        <v>*</v>
      </c>
      <c r="E1006" s="93" t="str">
        <f>IF(SP_SUL!H1007="","*",SP_SUL!H1007)</f>
        <v>*</v>
      </c>
      <c r="F1006" s="99" t="str">
        <f>IF(SP_SUL!M1007="","*",SP_SUL!M1007)</f>
        <v>*</v>
      </c>
      <c r="G1006" s="94" t="str">
        <f>IF(SP_SUL!I1007="","*",SP_SUL!I1007)</f>
        <v>*</v>
      </c>
      <c r="H1006" s="94" t="str">
        <f>IF(SP_SUL!AB1007="","*",SP_SUL!AB1007)</f>
        <v>*</v>
      </c>
      <c r="I1006" s="94" t="str">
        <f>IF(SP_SUL!AC1007="","*",SP_SUL!AC1007)</f>
        <v>*</v>
      </c>
      <c r="J1006" s="95" t="str">
        <f>IF(SP_SUL!AA1007="","*",SP_SUL!AA1007)</f>
        <v>*</v>
      </c>
      <c r="K1006" s="96" t="str">
        <f>IF(SP_SUL!AD1007="","*",SP_SUL!AD1007)</f>
        <v>*</v>
      </c>
    </row>
    <row r="1007" spans="2:11" hidden="1">
      <c r="B1007" s="93" t="str">
        <f>IF(SP_SUL!Y1008="","*",SP_SUL!Y1008)</f>
        <v>*</v>
      </c>
      <c r="C1007" s="94" t="str">
        <f>IF(SP_SUL!B1008="","*",SP_SUL!B1008)</f>
        <v>*</v>
      </c>
      <c r="D1007" s="93" t="str">
        <f>IF(SP_SUL!D1008="","*",SP_SUL!D1008)</f>
        <v>*</v>
      </c>
      <c r="E1007" s="93" t="str">
        <f>IF(SP_SUL!H1008="","*",SP_SUL!H1008)</f>
        <v>*</v>
      </c>
      <c r="F1007" s="99" t="str">
        <f>IF(SP_SUL!M1008="","*",SP_SUL!M1008)</f>
        <v>*</v>
      </c>
      <c r="G1007" s="94" t="str">
        <f>IF(SP_SUL!I1008="","*",SP_SUL!I1008)</f>
        <v>*</v>
      </c>
      <c r="H1007" s="94" t="str">
        <f>IF(SP_SUL!AB1008="","*",SP_SUL!AB1008)</f>
        <v>*</v>
      </c>
      <c r="I1007" s="94" t="str">
        <f>IF(SP_SUL!AC1008="","*",SP_SUL!AC1008)</f>
        <v>*</v>
      </c>
      <c r="J1007" s="95" t="str">
        <f>IF(SP_SUL!AA1008="","*",SP_SUL!AA1008)</f>
        <v>*</v>
      </c>
      <c r="K1007" s="96" t="e">
        <f>IF(SP_SUL!#REF!="","*",SP_SUL!#REF!)</f>
        <v>#REF!</v>
      </c>
    </row>
    <row r="1008" spans="2:11" hidden="1">
      <c r="B1008" s="93" t="str">
        <f>IF(SP_SUL!Y1009="","*",SP_SUL!Y1009)</f>
        <v>*</v>
      </c>
      <c r="C1008" s="94" t="str">
        <f>IF(SP_SUL!B1009="","*",SP_SUL!B1009)</f>
        <v>*</v>
      </c>
      <c r="D1008" s="93" t="str">
        <f>IF(SP_SUL!D1009="","*",SP_SUL!D1009)</f>
        <v>*</v>
      </c>
      <c r="E1008" s="93" t="str">
        <f>IF(SP_SUL!H1009="","*",SP_SUL!H1009)</f>
        <v>*</v>
      </c>
      <c r="F1008" s="99" t="str">
        <f>IF(SP_SUL!M1009="","*",SP_SUL!M1009)</f>
        <v>*</v>
      </c>
      <c r="G1008" s="94" t="str">
        <f>IF(SP_SUL!I1009="","*",SP_SUL!I1009)</f>
        <v>*</v>
      </c>
      <c r="H1008" s="94" t="str">
        <f>IF(SP_SUL!AB1009="","*",SP_SUL!AB1009)</f>
        <v>*</v>
      </c>
      <c r="I1008" s="94" t="str">
        <f>IF(SP_SUL!AC1009="","*",SP_SUL!AC1009)</f>
        <v>*</v>
      </c>
      <c r="J1008" s="95" t="str">
        <f>IF(SP_SUL!AA1009="","*",SP_SUL!AA1009)</f>
        <v>*</v>
      </c>
      <c r="K1008" s="96" t="str">
        <f>IF(SP_SUL!AD1009="","*",SP_SUL!AD1009)</f>
        <v>*</v>
      </c>
    </row>
    <row r="1009" spans="2:11" hidden="1">
      <c r="B1009" s="93" t="str">
        <f>IF(SP_SUL!Y1010="","*",SP_SUL!Y1010)</f>
        <v>*</v>
      </c>
      <c r="C1009" s="94" t="str">
        <f>IF(SP_SUL!B1010="","*",SP_SUL!B1010)</f>
        <v>*</v>
      </c>
      <c r="D1009" s="93" t="str">
        <f>IF(SP_SUL!D1010="","*",SP_SUL!D1010)</f>
        <v>*</v>
      </c>
      <c r="E1009" s="93" t="str">
        <f>IF(SP_SUL!H1010="","*",SP_SUL!H1010)</f>
        <v>*</v>
      </c>
      <c r="F1009" s="99" t="str">
        <f>IF(SP_SUL!M1010="","*",SP_SUL!M1010)</f>
        <v>*</v>
      </c>
      <c r="G1009" s="94" t="str">
        <f>IF(SP_SUL!I1010="","*",SP_SUL!I1010)</f>
        <v>*</v>
      </c>
      <c r="H1009" s="94" t="str">
        <f>IF(SP_SUL!AB1010="","*",SP_SUL!AB1010)</f>
        <v>*</v>
      </c>
      <c r="I1009" s="94" t="str">
        <f>IF(SP_SUL!AC1010="","*",SP_SUL!AC1010)</f>
        <v>*</v>
      </c>
      <c r="J1009" s="95" t="str">
        <f>IF(SP_SUL!AA1010="","*",SP_SUL!AA1010)</f>
        <v>*</v>
      </c>
      <c r="K1009" s="96" t="str">
        <f>IF(SP_SUL!AD1010="","*",SP_SUL!AD1010)</f>
        <v>*</v>
      </c>
    </row>
    <row r="1010" spans="2:11" hidden="1">
      <c r="B1010" s="93" t="str">
        <f>IF(SP_SUL!Y1011="","*",SP_SUL!Y1011)</f>
        <v>*</v>
      </c>
      <c r="C1010" s="94" t="str">
        <f>IF(SP_SUL!B1011="","*",SP_SUL!B1011)</f>
        <v>*</v>
      </c>
      <c r="D1010" s="93" t="str">
        <f>IF(SP_SUL!D1011="","*",SP_SUL!D1011)</f>
        <v>*</v>
      </c>
      <c r="E1010" s="93" t="str">
        <f>IF(SP_SUL!H1011="","*",SP_SUL!H1011)</f>
        <v>*</v>
      </c>
      <c r="F1010" s="99" t="str">
        <f>IF(SP_SUL!M1011="","*",SP_SUL!M1011)</f>
        <v>*</v>
      </c>
      <c r="G1010" s="94" t="str">
        <f>IF(SP_SUL!I1011="","*",SP_SUL!I1011)</f>
        <v>*</v>
      </c>
      <c r="H1010" s="94" t="str">
        <f>IF(SP_SUL!AB1011="","*",SP_SUL!AB1011)</f>
        <v>*</v>
      </c>
      <c r="I1010" s="94" t="str">
        <f>IF(SP_SUL!AC1011="","*",SP_SUL!AC1011)</f>
        <v>*</v>
      </c>
      <c r="J1010" s="95" t="str">
        <f>IF(SP_SUL!AA1011="","*",SP_SUL!AA1011)</f>
        <v>*</v>
      </c>
      <c r="K1010" s="96" t="str">
        <f>IF(SP_SUL!AD1011="","*",SP_SUL!AD1011)</f>
        <v>*</v>
      </c>
    </row>
    <row r="1011" spans="2:11" hidden="1">
      <c r="B1011" s="93" t="str">
        <f>IF(SP_SUL!Y1012="","*",SP_SUL!Y1012)</f>
        <v>*</v>
      </c>
      <c r="C1011" s="94" t="str">
        <f>IF(SP_SUL!B1012="","*",SP_SUL!B1012)</f>
        <v>*</v>
      </c>
      <c r="D1011" s="93" t="str">
        <f>IF(SP_SUL!D1012="","*",SP_SUL!D1012)</f>
        <v>*</v>
      </c>
      <c r="E1011" s="93" t="str">
        <f>IF(SP_SUL!H1012="","*",SP_SUL!H1012)</f>
        <v>*</v>
      </c>
      <c r="F1011" s="99" t="str">
        <f>IF(SP_SUL!M1012="","*",SP_SUL!M1012)</f>
        <v>*</v>
      </c>
      <c r="G1011" s="94" t="str">
        <f>IF(SP_SUL!I1012="","*",SP_SUL!I1012)</f>
        <v>*</v>
      </c>
      <c r="H1011" s="94" t="str">
        <f>IF(SP_SUL!AB1012="","*",SP_SUL!AB1012)</f>
        <v>*</v>
      </c>
      <c r="I1011" s="94" t="str">
        <f>IF(SP_SUL!AC1012="","*",SP_SUL!AC1012)</f>
        <v>*</v>
      </c>
      <c r="J1011" s="95" t="str">
        <f>IF(SP_SUL!AA1012="","*",SP_SUL!AA1012)</f>
        <v>*</v>
      </c>
      <c r="K1011" s="96" t="str">
        <f>IF(SP_SUL!AD1012="","*",SP_SUL!AD1012)</f>
        <v>*</v>
      </c>
    </row>
    <row r="1012" spans="2:11" hidden="1">
      <c r="B1012" s="93" t="str">
        <f>IF(SP_SUL!Y1013="","*",SP_SUL!Y1013)</f>
        <v>*</v>
      </c>
      <c r="C1012" s="94" t="str">
        <f>IF(SP_SUL!B1013="","*",SP_SUL!B1013)</f>
        <v>*</v>
      </c>
      <c r="D1012" s="93" t="str">
        <f>IF(SP_SUL!D1013="","*",SP_SUL!D1013)</f>
        <v>*</v>
      </c>
      <c r="E1012" s="93" t="str">
        <f>IF(SP_SUL!H1013="","*",SP_SUL!H1013)</f>
        <v>*</v>
      </c>
      <c r="F1012" s="99" t="str">
        <f>IF(SP_SUL!M1013="","*",SP_SUL!M1013)</f>
        <v>*</v>
      </c>
      <c r="G1012" s="94" t="str">
        <f>IF(SP_SUL!I1013="","*",SP_SUL!I1013)</f>
        <v>*</v>
      </c>
      <c r="H1012" s="94" t="str">
        <f>IF(SP_SUL!AB1013="","*",SP_SUL!AB1013)</f>
        <v>*</v>
      </c>
      <c r="I1012" s="94" t="str">
        <f>IF(SP_SUL!AC1013="","*",SP_SUL!AC1013)</f>
        <v>*</v>
      </c>
      <c r="J1012" s="95" t="str">
        <f>IF(SP_SUL!AA1013="","*",SP_SUL!AA1013)</f>
        <v>*</v>
      </c>
      <c r="K1012" s="96" t="str">
        <f>IF(SP_SUL!AD1013="","*",SP_SUL!AD1013)</f>
        <v>*</v>
      </c>
    </row>
    <row r="1013" spans="2:11" hidden="1">
      <c r="B1013" s="93" t="str">
        <f>IF(SP_SUL!Y1014="","*",SP_SUL!Y1014)</f>
        <v>*</v>
      </c>
      <c r="C1013" s="94" t="str">
        <f>IF(SP_SUL!B1014="","*",SP_SUL!B1014)</f>
        <v>*</v>
      </c>
      <c r="D1013" s="93" t="str">
        <f>IF(SP_SUL!D1014="","*",SP_SUL!D1014)</f>
        <v>*</v>
      </c>
      <c r="E1013" s="93" t="str">
        <f>IF(SP_SUL!H1014="","*",SP_SUL!H1014)</f>
        <v>*</v>
      </c>
      <c r="F1013" s="99" t="str">
        <f>IF(SP_SUL!M1014="","*",SP_SUL!M1014)</f>
        <v>*</v>
      </c>
      <c r="G1013" s="94" t="str">
        <f>IF(SP_SUL!I1014="","*",SP_SUL!I1014)</f>
        <v>*</v>
      </c>
      <c r="H1013" s="94" t="str">
        <f>IF(SP_SUL!AB1014="","*",SP_SUL!AB1014)</f>
        <v>*</v>
      </c>
      <c r="I1013" s="94" t="str">
        <f>IF(SP_SUL!AC1014="","*",SP_SUL!AC1014)</f>
        <v>*</v>
      </c>
      <c r="J1013" s="95" t="str">
        <f>IF(SP_SUL!AA1014="","*",SP_SUL!AA1014)</f>
        <v>*</v>
      </c>
      <c r="K1013" s="96" t="str">
        <f>IF(SP_SUL!AD1008="","*",SP_SUL!AD1008)</f>
        <v>*</v>
      </c>
    </row>
    <row r="1014" spans="2:11" hidden="1">
      <c r="B1014" s="93" t="str">
        <f>IF(SP_SUL!Y1015="","*",SP_SUL!Y1015)</f>
        <v>*</v>
      </c>
      <c r="C1014" s="94" t="str">
        <f>IF(SP_SUL!B1015="","*",SP_SUL!B1015)</f>
        <v>*</v>
      </c>
      <c r="D1014" s="93" t="str">
        <f>IF(SP_SUL!D1015="","*",SP_SUL!D1015)</f>
        <v>*</v>
      </c>
      <c r="E1014" s="93" t="str">
        <f>IF(SP_SUL!H1015="","*",SP_SUL!H1015)</f>
        <v>*</v>
      </c>
      <c r="F1014" s="99" t="str">
        <f>IF(SP_SUL!M1015="","*",SP_SUL!M1015)</f>
        <v>*</v>
      </c>
      <c r="G1014" s="94" t="str">
        <f>IF(SP_SUL!I1015="","*",SP_SUL!I1015)</f>
        <v>*</v>
      </c>
      <c r="H1014" s="94" t="str">
        <f>IF(SP_SUL!AB1015="","*",SP_SUL!AB1015)</f>
        <v>*</v>
      </c>
      <c r="I1014" s="94" t="str">
        <f>IF(SP_SUL!AC1015="","*",SP_SUL!AC1015)</f>
        <v>*</v>
      </c>
      <c r="J1014" s="95" t="str">
        <f>IF(SP_SUL!AA1015="","*",SP_SUL!AA1015)</f>
        <v>*</v>
      </c>
      <c r="K1014" s="96" t="str">
        <f>IF(SP_SUL!AD1015="","*",SP_SUL!AD1015)</f>
        <v>*</v>
      </c>
    </row>
    <row r="1015" spans="2:11" hidden="1">
      <c r="B1015" s="93" t="str">
        <f>IF(SP_SUL!Y1016="","*",SP_SUL!Y1016)</f>
        <v>*</v>
      </c>
      <c r="C1015" s="94" t="str">
        <f>IF(SP_SUL!B1016="","*",SP_SUL!B1016)</f>
        <v>*</v>
      </c>
      <c r="D1015" s="93" t="str">
        <f>IF(SP_SUL!D1016="","*",SP_SUL!D1016)</f>
        <v>*</v>
      </c>
      <c r="E1015" s="93" t="str">
        <f>IF(SP_SUL!H1016="","*",SP_SUL!H1016)</f>
        <v>*</v>
      </c>
      <c r="F1015" s="99" t="str">
        <f>IF(SP_SUL!M1016="","*",SP_SUL!M1016)</f>
        <v>*</v>
      </c>
      <c r="G1015" s="94" t="str">
        <f>IF(SP_SUL!I1016="","*",SP_SUL!I1016)</f>
        <v>*</v>
      </c>
      <c r="H1015" s="94" t="str">
        <f>IF(SP_SUL!AB1016="","*",SP_SUL!AB1016)</f>
        <v>*</v>
      </c>
      <c r="I1015" s="94" t="str">
        <f>IF(SP_SUL!AC1016="","*",SP_SUL!AC1016)</f>
        <v>*</v>
      </c>
      <c r="J1015" s="95" t="str">
        <f>IF(SP_SUL!AA1016="","*",SP_SUL!AA1016)</f>
        <v>*</v>
      </c>
      <c r="K1015" s="96" t="str">
        <f>IF(SP_SUL!AD1016="","*",SP_SUL!AD1016)</f>
        <v>*</v>
      </c>
    </row>
    <row r="1016" spans="2:11" hidden="1">
      <c r="B1016" s="93" t="str">
        <f>IF(SP_SUL!Y1017="","*",SP_SUL!Y1017)</f>
        <v>*</v>
      </c>
      <c r="C1016" s="94" t="str">
        <f>IF(SP_SUL!B1017="","*",SP_SUL!B1017)</f>
        <v>*</v>
      </c>
      <c r="D1016" s="93" t="str">
        <f>IF(SP_SUL!D1017="","*",SP_SUL!D1017)</f>
        <v>*</v>
      </c>
      <c r="E1016" s="93" t="str">
        <f>IF(SP_SUL!H1017="","*",SP_SUL!H1017)</f>
        <v>*</v>
      </c>
      <c r="F1016" s="99" t="str">
        <f>IF(SP_SUL!M1017="","*",SP_SUL!M1017)</f>
        <v>*</v>
      </c>
      <c r="G1016" s="94" t="str">
        <f>IF(SP_SUL!I1017="","*",SP_SUL!I1017)</f>
        <v>*</v>
      </c>
      <c r="H1016" s="94" t="str">
        <f>IF(SP_SUL!AB1017="","*",SP_SUL!AB1017)</f>
        <v>*</v>
      </c>
      <c r="I1016" s="94" t="str">
        <f>IF(SP_SUL!AC1017="","*",SP_SUL!AC1017)</f>
        <v>*</v>
      </c>
      <c r="J1016" s="95" t="str">
        <f>IF(SP_SUL!AA1017="","*",SP_SUL!AA1017)</f>
        <v>*</v>
      </c>
      <c r="K1016" s="96" t="str">
        <f>IF(SP_SUL!AD1017="","*",SP_SUL!AD1017)</f>
        <v>*</v>
      </c>
    </row>
    <row r="1017" spans="2:11" hidden="1">
      <c r="B1017" s="93" t="str">
        <f>IF(SP_SUL!Y1018="","*",SP_SUL!Y1018)</f>
        <v>*</v>
      </c>
      <c r="C1017" s="94" t="str">
        <f>IF(SP_SUL!B1018="","*",SP_SUL!B1018)</f>
        <v>*</v>
      </c>
      <c r="D1017" s="93" t="str">
        <f>IF(SP_SUL!D1018="","*",SP_SUL!D1018)</f>
        <v>*</v>
      </c>
      <c r="E1017" s="93" t="str">
        <f>IF(SP_SUL!H1018="","*",SP_SUL!H1018)</f>
        <v>*</v>
      </c>
      <c r="F1017" s="99" t="str">
        <f>IF(SP_SUL!M1018="","*",SP_SUL!M1018)</f>
        <v>*</v>
      </c>
      <c r="G1017" s="94" t="str">
        <f>IF(SP_SUL!I1018="","*",SP_SUL!I1018)</f>
        <v>*</v>
      </c>
      <c r="H1017" s="94" t="str">
        <f>IF(SP_SUL!AB1018="","*",SP_SUL!AB1018)</f>
        <v>*</v>
      </c>
      <c r="I1017" s="94" t="str">
        <f>IF(SP_SUL!AC1018="","*",SP_SUL!AC1018)</f>
        <v>*</v>
      </c>
      <c r="J1017" s="95" t="str">
        <f>IF(SP_SUL!AA1018="","*",SP_SUL!AA1018)</f>
        <v>*</v>
      </c>
      <c r="K1017" s="96" t="str">
        <f>IF(SP_SUL!AD1018="","*",SP_SUL!AD1018)</f>
        <v>*</v>
      </c>
    </row>
    <row r="1018" spans="2:11" hidden="1">
      <c r="B1018" s="93" t="str">
        <f>IF(SP_SUL!Y1019="","*",SP_SUL!Y1019)</f>
        <v>*</v>
      </c>
      <c r="C1018" s="94" t="str">
        <f>IF(SP_SUL!B1019="","*",SP_SUL!B1019)</f>
        <v>*</v>
      </c>
      <c r="D1018" s="93" t="str">
        <f>IF(SP_SUL!D1019="","*",SP_SUL!D1019)</f>
        <v>*</v>
      </c>
      <c r="E1018" s="93" t="str">
        <f>IF(SP_SUL!H1019="","*",SP_SUL!H1019)</f>
        <v>*</v>
      </c>
      <c r="F1018" s="99" t="str">
        <f>IF(SP_SUL!M1019="","*",SP_SUL!M1019)</f>
        <v>*</v>
      </c>
      <c r="G1018" s="94" t="str">
        <f>IF(SP_SUL!I1019="","*",SP_SUL!I1019)</f>
        <v>*</v>
      </c>
      <c r="H1018" s="94" t="str">
        <f>IF(SP_SUL!AB1019="","*",SP_SUL!AB1019)</f>
        <v>*</v>
      </c>
      <c r="I1018" s="94" t="str">
        <f>IF(SP_SUL!AC1019="","*",SP_SUL!AC1019)</f>
        <v>*</v>
      </c>
      <c r="J1018" s="95" t="str">
        <f>IF(SP_SUL!AA1019="","*",SP_SUL!AA1019)</f>
        <v>*</v>
      </c>
      <c r="K1018" s="96" t="str">
        <f>IF(SP_SUL!AD1019="","*",SP_SUL!AD1019)</f>
        <v>*</v>
      </c>
    </row>
    <row r="1019" spans="2:11" hidden="1">
      <c r="B1019" s="93" t="str">
        <f>IF(SP_SUL!Y1020="","*",SP_SUL!Y1020)</f>
        <v>*</v>
      </c>
      <c r="C1019" s="94" t="str">
        <f>IF(SP_SUL!B1020="","*",SP_SUL!B1020)</f>
        <v>*</v>
      </c>
      <c r="D1019" s="93" t="str">
        <f>IF(SP_SUL!D1020="","*",SP_SUL!D1020)</f>
        <v>*</v>
      </c>
      <c r="E1019" s="93" t="str">
        <f>IF(SP_SUL!H1020="","*",SP_SUL!H1020)</f>
        <v>*</v>
      </c>
      <c r="F1019" s="99" t="str">
        <f>IF(SP_SUL!M1020="","*",SP_SUL!M1020)</f>
        <v>*</v>
      </c>
      <c r="G1019" s="94" t="str">
        <f>IF(SP_SUL!I1020="","*",SP_SUL!I1020)</f>
        <v>*</v>
      </c>
      <c r="H1019" s="94" t="str">
        <f>IF(SP_SUL!AB1020="","*",SP_SUL!AB1020)</f>
        <v>*</v>
      </c>
      <c r="I1019" s="94" t="str">
        <f>IF(SP_SUL!AC1020="","*",SP_SUL!AC1020)</f>
        <v>*</v>
      </c>
      <c r="J1019" s="95" t="str">
        <f>IF(SP_SUL!AA1020="","*",SP_SUL!AA1020)</f>
        <v>*</v>
      </c>
      <c r="K1019" s="96" t="str">
        <f>IF(SP_SUL!AD1020="","*",SP_SUL!AD1020)</f>
        <v>*</v>
      </c>
    </row>
    <row r="1020" spans="2:11" hidden="1">
      <c r="B1020" s="93" t="str">
        <f>IF(SP_SUL!Y1021="","*",SP_SUL!Y1021)</f>
        <v>*</v>
      </c>
      <c r="C1020" s="94" t="str">
        <f>IF(SP_SUL!B1021="","*",SP_SUL!B1021)</f>
        <v>*</v>
      </c>
      <c r="D1020" s="93" t="str">
        <f>IF(SP_SUL!D1021="","*",SP_SUL!D1021)</f>
        <v>*</v>
      </c>
      <c r="E1020" s="93" t="str">
        <f>IF(SP_SUL!H1021="","*",SP_SUL!H1021)</f>
        <v>*</v>
      </c>
      <c r="F1020" s="99" t="str">
        <f>IF(SP_SUL!M1021="","*",SP_SUL!M1021)</f>
        <v>*</v>
      </c>
      <c r="G1020" s="94" t="str">
        <f>IF(SP_SUL!I1021="","*",SP_SUL!I1021)</f>
        <v>*</v>
      </c>
      <c r="H1020" s="94" t="str">
        <f>IF(SP_SUL!AB1021="","*",SP_SUL!AB1021)</f>
        <v>*</v>
      </c>
      <c r="I1020" s="94" t="str">
        <f>IF(SP_SUL!AC1021="","*",SP_SUL!AC1021)</f>
        <v>*</v>
      </c>
      <c r="J1020" s="95" t="str">
        <f>IF(SP_SUL!AA1021="","*",SP_SUL!AA1021)</f>
        <v>*</v>
      </c>
      <c r="K1020" s="96" t="str">
        <f>IF(SP_SUL!AD1021="","*",SP_SUL!AD1021)</f>
        <v>*</v>
      </c>
    </row>
    <row r="1021" spans="2:11" hidden="1">
      <c r="B1021" s="93" t="str">
        <f>IF(SP_SUL!Y1022="","*",SP_SUL!Y1022)</f>
        <v>*</v>
      </c>
      <c r="C1021" s="94" t="str">
        <f>IF(SP_SUL!B1022="","*",SP_SUL!B1022)</f>
        <v>*</v>
      </c>
      <c r="D1021" s="93" t="str">
        <f>IF(SP_SUL!D1022="","*",SP_SUL!D1022)</f>
        <v>*</v>
      </c>
      <c r="E1021" s="93" t="str">
        <f>IF(SP_SUL!H1022="","*",SP_SUL!H1022)</f>
        <v>*</v>
      </c>
      <c r="F1021" s="99" t="str">
        <f>IF(SP_SUL!M1022="","*",SP_SUL!M1022)</f>
        <v>*</v>
      </c>
      <c r="G1021" s="94" t="str">
        <f>IF(SP_SUL!I1022="","*",SP_SUL!I1022)</f>
        <v>*</v>
      </c>
      <c r="H1021" s="94" t="str">
        <f>IF(SP_SUL!AB1022="","*",SP_SUL!AB1022)</f>
        <v>*</v>
      </c>
      <c r="I1021" s="94" t="str">
        <f>IF(SP_SUL!AC1022="","*",SP_SUL!AC1022)</f>
        <v>*</v>
      </c>
      <c r="J1021" s="95" t="str">
        <f>IF(SP_SUL!AA1022="","*",SP_SUL!AA1022)</f>
        <v>*</v>
      </c>
      <c r="K1021" s="96" t="str">
        <f>IF(SP_SUL!AD1022="","*",SP_SUL!AD1022)</f>
        <v>*</v>
      </c>
    </row>
    <row r="1022" spans="2:11" hidden="1">
      <c r="B1022" s="93" t="str">
        <f>IF(SP_SUL!Y1023="","*",SP_SUL!Y1023)</f>
        <v>*</v>
      </c>
      <c r="C1022" s="94" t="str">
        <f>IF(SP_SUL!B1023="","*",SP_SUL!B1023)</f>
        <v>*</v>
      </c>
      <c r="D1022" s="93" t="str">
        <f>IF(SP_SUL!D1023="","*",SP_SUL!D1023)</f>
        <v>*</v>
      </c>
      <c r="E1022" s="93" t="str">
        <f>IF(SP_SUL!H1023="","*",SP_SUL!H1023)</f>
        <v>*</v>
      </c>
      <c r="F1022" s="99" t="str">
        <f>IF(SP_SUL!M1023="","*",SP_SUL!M1023)</f>
        <v>*</v>
      </c>
      <c r="G1022" s="94" t="str">
        <f>IF(SP_SUL!I1023="","*",SP_SUL!I1023)</f>
        <v>*</v>
      </c>
      <c r="H1022" s="94" t="str">
        <f>IF(SP_SUL!AB1023="","*",SP_SUL!AB1023)</f>
        <v>*</v>
      </c>
      <c r="I1022" s="94" t="str">
        <f>IF(SP_SUL!AC1023="","*",SP_SUL!AC1023)</f>
        <v>*</v>
      </c>
      <c r="J1022" s="95" t="str">
        <f>IF(SP_SUL!AA1023="","*",SP_SUL!AA1023)</f>
        <v>*</v>
      </c>
      <c r="K1022" s="96" t="str">
        <f>IF(SP_SUL!AD1023="","*",SP_SUL!AD1023)</f>
        <v>*</v>
      </c>
    </row>
    <row r="1023" spans="2:11" hidden="1">
      <c r="B1023" s="93" t="str">
        <f>IF(SP_SUL!Y1024="","*",SP_SUL!Y1024)</f>
        <v>*</v>
      </c>
      <c r="C1023" s="94" t="str">
        <f>IF(SP_SUL!B1024="","*",SP_SUL!B1024)</f>
        <v>*</v>
      </c>
      <c r="D1023" s="93" t="str">
        <f>IF(SP_SUL!D1024="","*",SP_SUL!D1024)</f>
        <v>*</v>
      </c>
      <c r="E1023" s="93" t="str">
        <f>IF(SP_SUL!H1024="","*",SP_SUL!H1024)</f>
        <v>*</v>
      </c>
      <c r="F1023" s="99" t="str">
        <f>IF(SP_SUL!M1024="","*",SP_SUL!M1024)</f>
        <v>*</v>
      </c>
      <c r="G1023" s="94" t="str">
        <f>IF(SP_SUL!I1024="","*",SP_SUL!I1024)</f>
        <v>*</v>
      </c>
      <c r="H1023" s="94" t="str">
        <f>IF(SP_SUL!AB1024="","*",SP_SUL!AB1024)</f>
        <v>*</v>
      </c>
      <c r="I1023" s="94" t="str">
        <f>IF(SP_SUL!AC1024="","*",SP_SUL!AC1024)</f>
        <v>*</v>
      </c>
      <c r="J1023" s="95" t="str">
        <f>IF(SP_SUL!AA1024="","*",SP_SUL!AA1024)</f>
        <v>*</v>
      </c>
      <c r="K1023" s="96" t="str">
        <f>IF(SP_SUL!AD1024="","*",SP_SUL!AD1024)</f>
        <v>*</v>
      </c>
    </row>
    <row r="1024" spans="2:11" hidden="1">
      <c r="B1024" s="93" t="str">
        <f>IF(SP_SUL!Y1025="","*",SP_SUL!Y1025)</f>
        <v>*</v>
      </c>
      <c r="C1024" s="94" t="str">
        <f>IF(SP_SUL!B1025="","*",SP_SUL!B1025)</f>
        <v>*</v>
      </c>
      <c r="D1024" s="93" t="str">
        <f>IF(SP_SUL!D1025="","*",SP_SUL!D1025)</f>
        <v>*</v>
      </c>
      <c r="E1024" s="93" t="str">
        <f>IF(SP_SUL!H1025="","*",SP_SUL!H1025)</f>
        <v>*</v>
      </c>
      <c r="F1024" s="99" t="str">
        <f>IF(SP_SUL!M1025="","*",SP_SUL!M1025)</f>
        <v>*</v>
      </c>
      <c r="G1024" s="94" t="str">
        <f>IF(SP_SUL!I1025="","*",SP_SUL!I1025)</f>
        <v>*</v>
      </c>
      <c r="H1024" s="94" t="str">
        <f>IF(SP_SUL!AB1025="","*",SP_SUL!AB1025)</f>
        <v>*</v>
      </c>
      <c r="I1024" s="94" t="str">
        <f>IF(SP_SUL!AC1025="","*",SP_SUL!AC1025)</f>
        <v>*</v>
      </c>
      <c r="J1024" s="95" t="str">
        <f>IF(SP_SUL!AA1025="","*",SP_SUL!AA1025)</f>
        <v>*</v>
      </c>
      <c r="K1024" s="96" t="str">
        <f>IF(SP_SUL!AD1025="","*",SP_SUL!AD1025)</f>
        <v>*</v>
      </c>
    </row>
    <row r="1025" spans="2:11" hidden="1">
      <c r="B1025" s="93" t="str">
        <f>IF(SP_SUL!Y1026="","*",SP_SUL!Y1026)</f>
        <v>*</v>
      </c>
      <c r="C1025" s="94" t="str">
        <f>IF(SP_SUL!B1026="","*",SP_SUL!B1026)</f>
        <v>*</v>
      </c>
      <c r="D1025" s="93" t="str">
        <f>IF(SP_SUL!D1026="","*",SP_SUL!D1026)</f>
        <v>*</v>
      </c>
      <c r="E1025" s="93" t="str">
        <f>IF(SP_SUL!H1026="","*",SP_SUL!H1026)</f>
        <v>*</v>
      </c>
      <c r="F1025" s="99" t="str">
        <f>IF(SP_SUL!M1026="","*",SP_SUL!M1026)</f>
        <v>*</v>
      </c>
      <c r="G1025" s="94" t="str">
        <f>IF(SP_SUL!I1026="","*",SP_SUL!I1026)</f>
        <v>*</v>
      </c>
      <c r="H1025" s="94" t="str">
        <f>IF(SP_SUL!AB1026="","*",SP_SUL!AB1026)</f>
        <v>*</v>
      </c>
      <c r="I1025" s="94" t="str">
        <f>IF(SP_SUL!AC1026="","*",SP_SUL!AC1026)</f>
        <v>*</v>
      </c>
      <c r="J1025" s="95" t="str">
        <f>IF(SP_SUL!AA1026="","*",SP_SUL!AA1026)</f>
        <v>*</v>
      </c>
      <c r="K1025" s="96" t="str">
        <f>IF(SP_SUL!AD1026="","*",SP_SUL!AD1026)</f>
        <v>*</v>
      </c>
    </row>
    <row r="1026" spans="2:11" hidden="1">
      <c r="B1026" s="93" t="str">
        <f>IF(SP_SUL!Y1027="","*",SP_SUL!Y1027)</f>
        <v>*</v>
      </c>
      <c r="C1026" s="94" t="str">
        <f>IF(SP_SUL!B1027="","*",SP_SUL!B1027)</f>
        <v>*</v>
      </c>
      <c r="D1026" s="93" t="str">
        <f>IF(SP_SUL!D1027="","*",SP_SUL!D1027)</f>
        <v>*</v>
      </c>
      <c r="E1026" s="93" t="str">
        <f>IF(SP_SUL!H1027="","*",SP_SUL!H1027)</f>
        <v>*</v>
      </c>
      <c r="F1026" s="99" t="str">
        <f>IF(SP_SUL!M1027="","*",SP_SUL!M1027)</f>
        <v>*</v>
      </c>
      <c r="G1026" s="94" t="str">
        <f>IF(SP_SUL!I1027="","*",SP_SUL!I1027)</f>
        <v>*</v>
      </c>
      <c r="H1026" s="94" t="str">
        <f>IF(SP_SUL!AB1027="","*",SP_SUL!AB1027)</f>
        <v>*</v>
      </c>
      <c r="I1026" s="94" t="str">
        <f>IF(SP_SUL!AC1027="","*",SP_SUL!AC1027)</f>
        <v>*</v>
      </c>
      <c r="J1026" s="95" t="str">
        <f>IF(SP_SUL!AA1027="","*",SP_SUL!AA1027)</f>
        <v>*</v>
      </c>
      <c r="K1026" s="96" t="str">
        <f>IF(SP_SUL!AD1027="","*",SP_SUL!AD1027)</f>
        <v>*</v>
      </c>
    </row>
    <row r="1027" spans="2:11" hidden="1">
      <c r="B1027" s="93" t="str">
        <f>IF(SP_SUL!Y1028="","*",SP_SUL!Y1028)</f>
        <v>*</v>
      </c>
      <c r="C1027" s="94" t="str">
        <f>IF(SP_SUL!B1028="","*",SP_SUL!B1028)</f>
        <v>*</v>
      </c>
      <c r="D1027" s="93" t="str">
        <f>IF(SP_SUL!D1028="","*",SP_SUL!D1028)</f>
        <v>*</v>
      </c>
      <c r="E1027" s="93" t="str">
        <f>IF(SP_SUL!H1028="","*",SP_SUL!H1028)</f>
        <v>*</v>
      </c>
      <c r="F1027" s="99" t="str">
        <f>IF(SP_SUL!M1028="","*",SP_SUL!M1028)</f>
        <v>*</v>
      </c>
      <c r="G1027" s="94" t="str">
        <f>IF(SP_SUL!I1028="","*",SP_SUL!I1028)</f>
        <v>*</v>
      </c>
      <c r="H1027" s="94" t="str">
        <f>IF(SP_SUL!AB1028="","*",SP_SUL!AB1028)</f>
        <v>*</v>
      </c>
      <c r="I1027" s="94" t="str">
        <f>IF(SP_SUL!AC1028="","*",SP_SUL!AC1028)</f>
        <v>*</v>
      </c>
      <c r="J1027" s="95" t="str">
        <f>IF(SP_SUL!AA1028="","*",SP_SUL!AA1028)</f>
        <v>*</v>
      </c>
      <c r="K1027" s="96" t="str">
        <f>IF(SP_SUL!AD1028="","*",SP_SUL!AD1028)</f>
        <v>*</v>
      </c>
    </row>
    <row r="1028" spans="2:11" hidden="1">
      <c r="B1028" s="93" t="str">
        <f>IF(SP_SUL!Y1029="","*",SP_SUL!Y1029)</f>
        <v>*</v>
      </c>
      <c r="C1028" s="94" t="str">
        <f>IF(SP_SUL!B1029="","*",SP_SUL!B1029)</f>
        <v>*</v>
      </c>
      <c r="D1028" s="93" t="str">
        <f>IF(SP_SUL!D1029="","*",SP_SUL!D1029)</f>
        <v>*</v>
      </c>
      <c r="E1028" s="93" t="str">
        <f>IF(SP_SUL!H1029="","*",SP_SUL!H1029)</f>
        <v>*</v>
      </c>
      <c r="F1028" s="99" t="str">
        <f>IF(SP_SUL!M1029="","*",SP_SUL!M1029)</f>
        <v>*</v>
      </c>
      <c r="G1028" s="94" t="str">
        <f>IF(SP_SUL!I1029="","*",SP_SUL!I1029)</f>
        <v>*</v>
      </c>
      <c r="H1028" s="94" t="str">
        <f>IF(SP_SUL!AB1029="","*",SP_SUL!AB1029)</f>
        <v>*</v>
      </c>
      <c r="I1028" s="94" t="str">
        <f>IF(SP_SUL!AC1029="","*",SP_SUL!AC1029)</f>
        <v>*</v>
      </c>
      <c r="J1028" s="95" t="str">
        <f>IF(SP_SUL!AA1029="","*",SP_SUL!AA1029)</f>
        <v>*</v>
      </c>
      <c r="K1028" s="96" t="str">
        <f>IF(SP_SUL!AD1029="","*",SP_SUL!AD1029)</f>
        <v>*</v>
      </c>
    </row>
    <row r="1029" spans="2:11" hidden="1">
      <c r="B1029" s="93" t="str">
        <f>IF(SP_SUL!Y1030="","*",SP_SUL!Y1030)</f>
        <v>*</v>
      </c>
      <c r="C1029" s="94" t="str">
        <f>IF(SP_SUL!B1030="","*",SP_SUL!B1030)</f>
        <v>*</v>
      </c>
      <c r="D1029" s="93" t="str">
        <f>IF(SP_SUL!D1030="","*",SP_SUL!D1030)</f>
        <v>*</v>
      </c>
      <c r="E1029" s="93" t="str">
        <f>IF(SP_SUL!H1030="","*",SP_SUL!H1030)</f>
        <v>*</v>
      </c>
      <c r="F1029" s="99" t="str">
        <f>IF(SP_SUL!M1030="","*",SP_SUL!M1030)</f>
        <v>*</v>
      </c>
      <c r="G1029" s="94" t="str">
        <f>IF(SP_SUL!I1030="","*",SP_SUL!I1030)</f>
        <v>*</v>
      </c>
      <c r="H1029" s="94" t="str">
        <f>IF(SP_SUL!AB1030="","*",SP_SUL!AB1030)</f>
        <v>*</v>
      </c>
      <c r="I1029" s="94" t="str">
        <f>IF(SP_SUL!AC1030="","*",SP_SUL!AC1030)</f>
        <v>*</v>
      </c>
      <c r="J1029" s="95" t="str">
        <f>IF(SP_SUL!AA1030="","*",SP_SUL!AA1030)</f>
        <v>*</v>
      </c>
      <c r="K1029" s="96" t="str">
        <f>IF(SP_SUL!AD1030="","*",SP_SUL!AD1030)</f>
        <v>*</v>
      </c>
    </row>
    <row r="1030" spans="2:11" hidden="1">
      <c r="B1030" s="93" t="str">
        <f>IF(SP_SUL!Y1031="","*",SP_SUL!Y1031)</f>
        <v>*</v>
      </c>
      <c r="C1030" s="94" t="str">
        <f>IF(SP_SUL!B1031="","*",SP_SUL!B1031)</f>
        <v>*</v>
      </c>
      <c r="D1030" s="93" t="str">
        <f>IF(SP_SUL!D1031="","*",SP_SUL!D1031)</f>
        <v>*</v>
      </c>
      <c r="E1030" s="93" t="str">
        <f>IF(SP_SUL!H1031="","*",SP_SUL!H1031)</f>
        <v>*</v>
      </c>
      <c r="F1030" s="99" t="str">
        <f>IF(SP_SUL!M1031="","*",SP_SUL!M1031)</f>
        <v>*</v>
      </c>
      <c r="G1030" s="94" t="str">
        <f>IF(SP_SUL!I1031="","*",SP_SUL!I1031)</f>
        <v>*</v>
      </c>
      <c r="H1030" s="94" t="str">
        <f>IF(SP_SUL!AB1031="","*",SP_SUL!AB1031)</f>
        <v>*</v>
      </c>
      <c r="I1030" s="94" t="str">
        <f>IF(SP_SUL!AC1031="","*",SP_SUL!AC1031)</f>
        <v>*</v>
      </c>
      <c r="J1030" s="95" t="str">
        <f>IF(SP_SUL!AA1031="","*",SP_SUL!AA1031)</f>
        <v>*</v>
      </c>
      <c r="K1030" s="96" t="str">
        <f>IF(SP_SUL!AD1031="","*",SP_SUL!AD1031)</f>
        <v>*</v>
      </c>
    </row>
    <row r="1031" spans="2:11" hidden="1">
      <c r="B1031" s="93" t="str">
        <f>IF(SP_SUL!Y1032="","*",SP_SUL!Y1032)</f>
        <v>*</v>
      </c>
      <c r="C1031" s="94" t="str">
        <f>IF(SP_SUL!B1032="","*",SP_SUL!B1032)</f>
        <v>*</v>
      </c>
      <c r="D1031" s="93" t="str">
        <f>IF(SP_SUL!D1032="","*",SP_SUL!D1032)</f>
        <v>*</v>
      </c>
      <c r="E1031" s="93" t="str">
        <f>IF(SP_SUL!H1032="","*",SP_SUL!H1032)</f>
        <v>*</v>
      </c>
      <c r="F1031" s="99" t="str">
        <f>IF(SP_SUL!M1032="","*",SP_SUL!M1032)</f>
        <v>*</v>
      </c>
      <c r="G1031" s="94" t="str">
        <f>IF(SP_SUL!I1032="","*",SP_SUL!I1032)</f>
        <v>*</v>
      </c>
      <c r="H1031" s="94" t="str">
        <f>IF(SP_SUL!AB1032="","*",SP_SUL!AB1032)</f>
        <v>*</v>
      </c>
      <c r="I1031" s="94" t="str">
        <f>IF(SP_SUL!AC1032="","*",SP_SUL!AC1032)</f>
        <v>*</v>
      </c>
      <c r="J1031" s="95" t="str">
        <f>IF(SP_SUL!AA1032="","*",SP_SUL!AA1032)</f>
        <v>*</v>
      </c>
      <c r="K1031" s="96" t="str">
        <f>IF(SP_SUL!AD1032="","*",SP_SUL!AD1032)</f>
        <v>*</v>
      </c>
    </row>
    <row r="1032" spans="2:11" hidden="1">
      <c r="B1032" s="93" t="str">
        <f>IF(SP_SUL!Y1033="","*",SP_SUL!Y1033)</f>
        <v>*</v>
      </c>
      <c r="C1032" s="94" t="str">
        <f>IF(SP_SUL!B1033="","*",SP_SUL!B1033)</f>
        <v>*</v>
      </c>
      <c r="D1032" s="93" t="str">
        <f>IF(SP_SUL!D1033="","*",SP_SUL!D1033)</f>
        <v>*</v>
      </c>
      <c r="E1032" s="93" t="str">
        <f>IF(SP_SUL!H1033="","*",SP_SUL!H1033)</f>
        <v>*</v>
      </c>
      <c r="F1032" s="99" t="str">
        <f>IF(SP_SUL!M1033="","*",SP_SUL!M1033)</f>
        <v>*</v>
      </c>
      <c r="G1032" s="94" t="str">
        <f>IF(SP_SUL!I1033="","*",SP_SUL!I1033)</f>
        <v>*</v>
      </c>
      <c r="H1032" s="94" t="str">
        <f>IF(SP_SUL!AB1033="","*",SP_SUL!AB1033)</f>
        <v>*</v>
      </c>
      <c r="I1032" s="94" t="str">
        <f>IF(SP_SUL!AC1033="","*",SP_SUL!AC1033)</f>
        <v>*</v>
      </c>
      <c r="J1032" s="95" t="str">
        <f>IF(SP_SUL!AA1033="","*",SP_SUL!AA1033)</f>
        <v>*</v>
      </c>
      <c r="K1032" s="96" t="str">
        <f>IF(SP_SUL!AD1033="","*",SP_SUL!AD1033)</f>
        <v>*</v>
      </c>
    </row>
    <row r="1033" spans="2:11" hidden="1">
      <c r="B1033" s="93" t="str">
        <f>IF(SP_SUL!Y1034="","*",SP_SUL!Y1034)</f>
        <v>*</v>
      </c>
      <c r="C1033" s="94" t="str">
        <f>IF(SP_SUL!B1034="","*",SP_SUL!B1034)</f>
        <v>*</v>
      </c>
      <c r="D1033" s="93" t="str">
        <f>IF(SP_SUL!D1034="","*",SP_SUL!D1034)</f>
        <v>*</v>
      </c>
      <c r="E1033" s="93" t="str">
        <f>IF(SP_SUL!H1034="","*",SP_SUL!H1034)</f>
        <v>*</v>
      </c>
      <c r="F1033" s="99" t="str">
        <f>IF(SP_SUL!M1034="","*",SP_SUL!M1034)</f>
        <v>*</v>
      </c>
      <c r="G1033" s="94" t="str">
        <f>IF(SP_SUL!I1034="","*",SP_SUL!I1034)</f>
        <v>*</v>
      </c>
      <c r="H1033" s="94" t="str">
        <f>IF(SP_SUL!AB1034="","*",SP_SUL!AB1034)</f>
        <v>*</v>
      </c>
      <c r="I1033" s="94" t="str">
        <f>IF(SP_SUL!AC1034="","*",SP_SUL!AC1034)</f>
        <v>*</v>
      </c>
      <c r="J1033" s="95" t="str">
        <f>IF(SP_SUL!AA1034="","*",SP_SUL!AA1034)</f>
        <v>*</v>
      </c>
      <c r="K1033" s="96" t="str">
        <f>IF(SP_SUL!AD1034="","*",SP_SUL!AD1034)</f>
        <v>*</v>
      </c>
    </row>
    <row r="1034" spans="2:11" hidden="1">
      <c r="B1034" s="93" t="str">
        <f>IF(SP_SUL!Y1035="","*",SP_SUL!Y1035)</f>
        <v>*</v>
      </c>
      <c r="C1034" s="94" t="str">
        <f>IF(SP_SUL!B1035="","*",SP_SUL!B1035)</f>
        <v>*</v>
      </c>
      <c r="D1034" s="93" t="str">
        <f>IF(SP_SUL!D1035="","*",SP_SUL!D1035)</f>
        <v>*</v>
      </c>
      <c r="E1034" s="93" t="str">
        <f>IF(SP_SUL!H1035="","*",SP_SUL!H1035)</f>
        <v>*</v>
      </c>
      <c r="F1034" s="99" t="str">
        <f>IF(SP_SUL!M1035="","*",SP_SUL!M1035)</f>
        <v>*</v>
      </c>
      <c r="G1034" s="94" t="str">
        <f>IF(SP_SUL!I1035="","*",SP_SUL!I1035)</f>
        <v>*</v>
      </c>
      <c r="H1034" s="94" t="str">
        <f>IF(SP_SUL!AB1035="","*",SP_SUL!AB1035)</f>
        <v>*</v>
      </c>
      <c r="I1034" s="94" t="str">
        <f>IF(SP_SUL!AC1035="","*",SP_SUL!AC1035)</f>
        <v>*</v>
      </c>
      <c r="J1034" s="95" t="str">
        <f>IF(SP_SUL!AA1035="","*",SP_SUL!AA1035)</f>
        <v>*</v>
      </c>
      <c r="K1034" s="96" t="str">
        <f>IF(SP_SUL!AD1035="","*",SP_SUL!AD1035)</f>
        <v>*</v>
      </c>
    </row>
    <row r="1035" spans="2:11" hidden="1">
      <c r="B1035" s="93" t="str">
        <f>IF(SP_SUL!Y1036="","*",SP_SUL!Y1036)</f>
        <v>*</v>
      </c>
      <c r="C1035" s="94" t="str">
        <f>IF(SP_SUL!B1036="","*",SP_SUL!B1036)</f>
        <v>*</v>
      </c>
      <c r="D1035" s="93" t="str">
        <f>IF(SP_SUL!D1036="","*",SP_SUL!D1036)</f>
        <v>*</v>
      </c>
      <c r="E1035" s="93" t="str">
        <f>IF(SP_SUL!H1036="","*",SP_SUL!H1036)</f>
        <v>*</v>
      </c>
      <c r="F1035" s="99" t="str">
        <f>IF(SP_SUL!M1036="","*",SP_SUL!M1036)</f>
        <v>*</v>
      </c>
      <c r="G1035" s="94" t="str">
        <f>IF(SP_SUL!I1036="","*",SP_SUL!I1036)</f>
        <v>*</v>
      </c>
      <c r="H1035" s="94" t="str">
        <f>IF(SP_SUL!AB1036="","*",SP_SUL!AB1036)</f>
        <v>*</v>
      </c>
      <c r="I1035" s="94" t="str">
        <f>IF(SP_SUL!AC1036="","*",SP_SUL!AC1036)</f>
        <v>*</v>
      </c>
      <c r="J1035" s="95" t="str">
        <f>IF(SP_SUL!AA1036="","*",SP_SUL!AA1036)</f>
        <v>*</v>
      </c>
      <c r="K1035" s="96" t="str">
        <f>IF(SP_SUL!AD1036="","*",SP_SUL!AD1036)</f>
        <v>*</v>
      </c>
    </row>
    <row r="1036" spans="2:11" hidden="1">
      <c r="B1036" s="93" t="str">
        <f>IF(SP_SUL!Y1037="","*",SP_SUL!Y1037)</f>
        <v>*</v>
      </c>
      <c r="C1036" s="94" t="str">
        <f>IF(SP_SUL!B1037="","*",SP_SUL!B1037)</f>
        <v>*</v>
      </c>
      <c r="D1036" s="93" t="str">
        <f>IF(SP_SUL!D1037="","*",SP_SUL!D1037)</f>
        <v>*</v>
      </c>
      <c r="E1036" s="93" t="str">
        <f>IF(SP_SUL!H1037="","*",SP_SUL!H1037)</f>
        <v>*</v>
      </c>
      <c r="F1036" s="99" t="str">
        <f>IF(SP_SUL!M1037="","*",SP_SUL!M1037)</f>
        <v>*</v>
      </c>
      <c r="G1036" s="94" t="str">
        <f>IF(SP_SUL!I1037="","*",SP_SUL!I1037)</f>
        <v>*</v>
      </c>
      <c r="H1036" s="94" t="str">
        <f>IF(SP_SUL!AB1037="","*",SP_SUL!AB1037)</f>
        <v>*</v>
      </c>
      <c r="I1036" s="94" t="str">
        <f>IF(SP_SUL!AC1037="","*",SP_SUL!AC1037)</f>
        <v>*</v>
      </c>
      <c r="J1036" s="95" t="str">
        <f>IF(SP_SUL!AA1037="","*",SP_SUL!AA1037)</f>
        <v>*</v>
      </c>
      <c r="K1036" s="96" t="str">
        <f>IF(SP_SUL!AD1037="","*",SP_SUL!AD1037)</f>
        <v>*</v>
      </c>
    </row>
    <row r="1037" spans="2:11" hidden="1">
      <c r="B1037" s="93" t="str">
        <f>IF(SP_SUL!Y1038="","*",SP_SUL!Y1038)</f>
        <v>*</v>
      </c>
      <c r="C1037" s="94" t="str">
        <f>IF(SP_SUL!B1038="","*",SP_SUL!B1038)</f>
        <v>*</v>
      </c>
      <c r="D1037" s="93" t="str">
        <f>IF(SP_SUL!D1038="","*",SP_SUL!D1038)</f>
        <v>*</v>
      </c>
      <c r="E1037" s="93" t="str">
        <f>IF(SP_SUL!H1038="","*",SP_SUL!H1038)</f>
        <v>*</v>
      </c>
      <c r="F1037" s="99" t="str">
        <f>IF(SP_SUL!M1038="","*",SP_SUL!M1038)</f>
        <v>*</v>
      </c>
      <c r="G1037" s="94" t="str">
        <f>IF(SP_SUL!I1038="","*",SP_SUL!I1038)</f>
        <v>*</v>
      </c>
      <c r="H1037" s="94" t="str">
        <f>IF(SP_SUL!AB1038="","*",SP_SUL!AB1038)</f>
        <v>*</v>
      </c>
      <c r="I1037" s="94" t="str">
        <f>IF(SP_SUL!AC1038="","*",SP_SUL!AC1038)</f>
        <v>*</v>
      </c>
      <c r="J1037" s="95" t="str">
        <f>IF(SP_SUL!AA1038="","*",SP_SUL!AA1038)</f>
        <v>*</v>
      </c>
      <c r="K1037" s="96" t="str">
        <f>IF(SP_SUL!AD1038="","*",SP_SUL!AD1038)</f>
        <v>*</v>
      </c>
    </row>
    <row r="1038" spans="2:11" hidden="1">
      <c r="B1038" s="93" t="str">
        <f>IF(SP_SUL!Y1039="","*",SP_SUL!Y1039)</f>
        <v>*</v>
      </c>
      <c r="C1038" s="94" t="str">
        <f>IF(SP_SUL!B1039="","*",SP_SUL!B1039)</f>
        <v>*</v>
      </c>
      <c r="D1038" s="93" t="str">
        <f>IF(SP_SUL!D1039="","*",SP_SUL!D1039)</f>
        <v>*</v>
      </c>
      <c r="E1038" s="93" t="str">
        <f>IF(SP_SUL!H1039="","*",SP_SUL!H1039)</f>
        <v>*</v>
      </c>
      <c r="F1038" s="99" t="str">
        <f>IF(SP_SUL!M1039="","*",SP_SUL!M1039)</f>
        <v>*</v>
      </c>
      <c r="G1038" s="94" t="str">
        <f>IF(SP_SUL!I1039="","*",SP_SUL!I1039)</f>
        <v>*</v>
      </c>
      <c r="H1038" s="94" t="str">
        <f>IF(SP_SUL!AB1039="","*",SP_SUL!AB1039)</f>
        <v>*</v>
      </c>
      <c r="I1038" s="94" t="str">
        <f>IF(SP_SUL!AC1039="","*",SP_SUL!AC1039)</f>
        <v>*</v>
      </c>
      <c r="J1038" s="95" t="str">
        <f>IF(SP_SUL!AA1039="","*",SP_SUL!AA1039)</f>
        <v>*</v>
      </c>
      <c r="K1038" s="96" t="str">
        <f>IF(SP_SUL!AD1039="","*",SP_SUL!AD1039)</f>
        <v>*</v>
      </c>
    </row>
    <row r="1039" spans="2:11" hidden="1">
      <c r="B1039" s="93" t="str">
        <f>IF(SP_SUL!Y1040="","*",SP_SUL!Y1040)</f>
        <v>*</v>
      </c>
      <c r="C1039" s="94" t="str">
        <f>IF(SP_SUL!B1040="","*",SP_SUL!B1040)</f>
        <v>*</v>
      </c>
      <c r="D1039" s="93" t="str">
        <f>IF(SP_SUL!D1040="","*",SP_SUL!D1040)</f>
        <v>*</v>
      </c>
      <c r="E1039" s="93" t="str">
        <f>IF(SP_SUL!H1040="","*",SP_SUL!H1040)</f>
        <v>*</v>
      </c>
      <c r="F1039" s="99" t="str">
        <f>IF(SP_SUL!M1040="","*",SP_SUL!M1040)</f>
        <v>*</v>
      </c>
      <c r="G1039" s="94" t="str">
        <f>IF(SP_SUL!I1040="","*",SP_SUL!I1040)</f>
        <v>*</v>
      </c>
      <c r="H1039" s="94" t="str">
        <f>IF(SP_SUL!AB1040="","*",SP_SUL!AB1040)</f>
        <v>*</v>
      </c>
      <c r="I1039" s="94" t="str">
        <f>IF(SP_SUL!AC1040="","*",SP_SUL!AC1040)</f>
        <v>*</v>
      </c>
      <c r="J1039" s="95" t="str">
        <f>IF(SP_SUL!AA1040="","*",SP_SUL!AA1040)</f>
        <v>*</v>
      </c>
      <c r="K1039" s="96" t="str">
        <f>IF(SP_SUL!AD1040="","*",SP_SUL!AD1040)</f>
        <v>*</v>
      </c>
    </row>
    <row r="1040" spans="2:11" hidden="1">
      <c r="B1040" s="93" t="str">
        <f>IF(SP_SUL!Y1041="","*",SP_SUL!Y1041)</f>
        <v>*</v>
      </c>
      <c r="C1040" s="94" t="str">
        <f>IF(SP_SUL!B1041="","*",SP_SUL!B1041)</f>
        <v>*</v>
      </c>
      <c r="D1040" s="93" t="str">
        <f>IF(SP_SUL!D1041="","*",SP_SUL!D1041)</f>
        <v>*</v>
      </c>
      <c r="E1040" s="93" t="str">
        <f>IF(SP_SUL!H1041="","*",SP_SUL!H1041)</f>
        <v>*</v>
      </c>
      <c r="F1040" s="99" t="str">
        <f>IF(SP_SUL!M1041="","*",SP_SUL!M1041)</f>
        <v>*</v>
      </c>
      <c r="G1040" s="94" t="str">
        <f>IF(SP_SUL!I1041="","*",SP_SUL!I1041)</f>
        <v>*</v>
      </c>
      <c r="H1040" s="94" t="str">
        <f>IF(SP_SUL!AB1041="","*",SP_SUL!AB1041)</f>
        <v>*</v>
      </c>
      <c r="I1040" s="94" t="str">
        <f>IF(SP_SUL!AC1041="","*",SP_SUL!AC1041)</f>
        <v>*</v>
      </c>
      <c r="J1040" s="95" t="str">
        <f>IF(SP_SUL!AA1041="","*",SP_SUL!AA1041)</f>
        <v>*</v>
      </c>
      <c r="K1040" s="96" t="str">
        <f>IF(SP_SUL!AD1041="","*",SP_SUL!AD1041)</f>
        <v>*</v>
      </c>
    </row>
    <row r="1041" spans="2:11" hidden="1">
      <c r="B1041" s="93" t="str">
        <f>IF(SP_SUL!Y1042="","*",SP_SUL!Y1042)</f>
        <v>*</v>
      </c>
      <c r="C1041" s="94" t="str">
        <f>IF(SP_SUL!B1042="","*",SP_SUL!B1042)</f>
        <v>*</v>
      </c>
      <c r="D1041" s="93" t="str">
        <f>IF(SP_SUL!D1042="","*",SP_SUL!D1042)</f>
        <v>*</v>
      </c>
      <c r="E1041" s="93" t="str">
        <f>IF(SP_SUL!H1042="","*",SP_SUL!H1042)</f>
        <v>*</v>
      </c>
      <c r="F1041" s="99" t="str">
        <f>IF(SP_SUL!M1042="","*",SP_SUL!M1042)</f>
        <v>*</v>
      </c>
      <c r="G1041" s="94" t="str">
        <f>IF(SP_SUL!I1042="","*",SP_SUL!I1042)</f>
        <v>*</v>
      </c>
      <c r="H1041" s="94" t="str">
        <f>IF(SP_SUL!AB1042="","*",SP_SUL!AB1042)</f>
        <v>*</v>
      </c>
      <c r="I1041" s="94" t="str">
        <f>IF(SP_SUL!AC1042="","*",SP_SUL!AC1042)</f>
        <v>*</v>
      </c>
      <c r="J1041" s="95" t="str">
        <f>IF(SP_SUL!AA1042="","*",SP_SUL!AA1042)</f>
        <v>*</v>
      </c>
      <c r="K1041" s="96" t="str">
        <f>IF(SP_SUL!AD1042="","*",SP_SUL!AD1042)</f>
        <v>*</v>
      </c>
    </row>
    <row r="1042" spans="2:11" hidden="1">
      <c r="B1042" s="93" t="str">
        <f>IF(SP_SUL!Y1043="","*",SP_SUL!Y1043)</f>
        <v>*</v>
      </c>
      <c r="C1042" s="94" t="str">
        <f>IF(SP_SUL!B1043="","*",SP_SUL!B1043)</f>
        <v>*</v>
      </c>
      <c r="D1042" s="93" t="str">
        <f>IF(SP_SUL!D1043="","*",SP_SUL!D1043)</f>
        <v>*</v>
      </c>
      <c r="E1042" s="93" t="str">
        <f>IF(SP_SUL!H1043="","*",SP_SUL!H1043)</f>
        <v>*</v>
      </c>
      <c r="F1042" s="99" t="str">
        <f>IF(SP_SUL!M1043="","*",SP_SUL!M1043)</f>
        <v>*</v>
      </c>
      <c r="G1042" s="94" t="str">
        <f>IF(SP_SUL!I1043="","*",SP_SUL!I1043)</f>
        <v>*</v>
      </c>
      <c r="H1042" s="94" t="str">
        <f>IF(SP_SUL!AB1043="","*",SP_SUL!AB1043)</f>
        <v>*</v>
      </c>
      <c r="I1042" s="94" t="str">
        <f>IF(SP_SUL!AC1043="","*",SP_SUL!AC1043)</f>
        <v>*</v>
      </c>
      <c r="J1042" s="95" t="str">
        <f>IF(SP_SUL!AA1043="","*",SP_SUL!AA1043)</f>
        <v>*</v>
      </c>
      <c r="K1042" s="96" t="str">
        <f>IF(SP_SUL!AD1043="","*",SP_SUL!AD1043)</f>
        <v>*</v>
      </c>
    </row>
    <row r="1043" spans="2:11" hidden="1">
      <c r="B1043" s="93" t="str">
        <f>IF(SP_SUL!Y1044="","*",SP_SUL!Y1044)</f>
        <v>*</v>
      </c>
      <c r="C1043" s="94" t="str">
        <f>IF(SP_SUL!B1044="","*",SP_SUL!B1044)</f>
        <v>*</v>
      </c>
      <c r="D1043" s="93" t="str">
        <f>IF(SP_SUL!D1044="","*",SP_SUL!D1044)</f>
        <v>*</v>
      </c>
      <c r="E1043" s="93" t="str">
        <f>IF(SP_SUL!H1044="","*",SP_SUL!H1044)</f>
        <v>*</v>
      </c>
      <c r="F1043" s="99" t="str">
        <f>IF(SP_SUL!M1044="","*",SP_SUL!M1044)</f>
        <v>*</v>
      </c>
      <c r="G1043" s="94" t="str">
        <f>IF(SP_SUL!I1044="","*",SP_SUL!I1044)</f>
        <v>*</v>
      </c>
      <c r="H1043" s="94" t="str">
        <f>IF(SP_SUL!AB1044="","*",SP_SUL!AB1044)</f>
        <v>*</v>
      </c>
      <c r="I1043" s="94" t="str">
        <f>IF(SP_SUL!AC1044="","*",SP_SUL!AC1044)</f>
        <v>*</v>
      </c>
      <c r="J1043" s="95" t="str">
        <f>IF(SP_SUL!AA1044="","*",SP_SUL!AA1044)</f>
        <v>*</v>
      </c>
      <c r="K1043" s="96" t="str">
        <f>IF(SP_SUL!AD1044="","*",SP_SUL!AD1044)</f>
        <v>*</v>
      </c>
    </row>
    <row r="1044" spans="2:11" hidden="1">
      <c r="B1044" s="93" t="str">
        <f>IF(SP_SUL!Y1045="","*",SP_SUL!Y1045)</f>
        <v>*</v>
      </c>
      <c r="C1044" s="94" t="str">
        <f>IF(SP_SUL!B1045="","*",SP_SUL!B1045)</f>
        <v>*</v>
      </c>
      <c r="D1044" s="93" t="str">
        <f>IF(SP_SUL!D1045="","*",SP_SUL!D1045)</f>
        <v>*</v>
      </c>
      <c r="E1044" s="93" t="str">
        <f>IF(SP_SUL!H1045="","*",SP_SUL!H1045)</f>
        <v>*</v>
      </c>
      <c r="F1044" s="99" t="str">
        <f>IF(SP_SUL!M1045="","*",SP_SUL!M1045)</f>
        <v>*</v>
      </c>
      <c r="G1044" s="94" t="str">
        <f>IF(SP_SUL!I1045="","*",SP_SUL!I1045)</f>
        <v>*</v>
      </c>
      <c r="H1044" s="94" t="str">
        <f>IF(SP_SUL!AB1045="","*",SP_SUL!AB1045)</f>
        <v>*</v>
      </c>
      <c r="I1044" s="94" t="str">
        <f>IF(SP_SUL!AC1045="","*",SP_SUL!AC1045)</f>
        <v>*</v>
      </c>
      <c r="J1044" s="95" t="str">
        <f>IF(SP_SUL!AA1045="","*",SP_SUL!AA1045)</f>
        <v>*</v>
      </c>
      <c r="K1044" s="96" t="str">
        <f>IF(SP_SUL!AD1045="","*",SP_SUL!AD1045)</f>
        <v>*</v>
      </c>
    </row>
    <row r="1045" spans="2:11" hidden="1">
      <c r="B1045" s="93" t="str">
        <f>IF(SP_SUL!Y1046="","*",SP_SUL!Y1046)</f>
        <v>*</v>
      </c>
      <c r="C1045" s="94" t="str">
        <f>IF(SP_SUL!B1046="","*",SP_SUL!B1046)</f>
        <v>*</v>
      </c>
      <c r="D1045" s="93" t="str">
        <f>IF(SP_SUL!D1046="","*",SP_SUL!D1046)</f>
        <v>*</v>
      </c>
      <c r="E1045" s="93" t="str">
        <f>IF(SP_SUL!H1046="","*",SP_SUL!H1046)</f>
        <v>*</v>
      </c>
      <c r="F1045" s="99" t="str">
        <f>IF(SP_SUL!M1046="","*",SP_SUL!M1046)</f>
        <v>*</v>
      </c>
      <c r="G1045" s="94" t="str">
        <f>IF(SP_SUL!I1046="","*",SP_SUL!I1046)</f>
        <v>*</v>
      </c>
      <c r="H1045" s="94" t="str">
        <f>IF(SP_SUL!AB1046="","*",SP_SUL!AB1046)</f>
        <v>*</v>
      </c>
      <c r="I1045" s="94" t="str">
        <f>IF(SP_SUL!AC1046="","*",SP_SUL!AC1046)</f>
        <v>*</v>
      </c>
      <c r="J1045" s="95" t="str">
        <f>IF(SP_SUL!AA1046="","*",SP_SUL!AA1046)</f>
        <v>*</v>
      </c>
      <c r="K1045" s="96" t="str">
        <f>IF(SP_SUL!AD1046="","*",SP_SUL!AD1046)</f>
        <v>*</v>
      </c>
    </row>
    <row r="1046" spans="2:11" hidden="1">
      <c r="B1046" s="93" t="str">
        <f>IF(SP_SUL!Y1047="","*",SP_SUL!Y1047)</f>
        <v>*</v>
      </c>
      <c r="C1046" s="94" t="str">
        <f>IF(SP_SUL!B1047="","*",SP_SUL!B1047)</f>
        <v>*</v>
      </c>
      <c r="D1046" s="93" t="str">
        <f>IF(SP_SUL!D1047="","*",SP_SUL!D1047)</f>
        <v>*</v>
      </c>
      <c r="E1046" s="93" t="str">
        <f>IF(SP_SUL!H1047="","*",SP_SUL!H1047)</f>
        <v>*</v>
      </c>
      <c r="F1046" s="99" t="str">
        <f>IF(SP_SUL!M1047="","*",SP_SUL!M1047)</f>
        <v>*</v>
      </c>
      <c r="G1046" s="94" t="str">
        <f>IF(SP_SUL!I1047="","*",SP_SUL!I1047)</f>
        <v>*</v>
      </c>
      <c r="H1046" s="94" t="str">
        <f>IF(SP_SUL!AB1047="","*",SP_SUL!AB1047)</f>
        <v>*</v>
      </c>
      <c r="I1046" s="94" t="str">
        <f>IF(SP_SUL!AC1047="","*",SP_SUL!AC1047)</f>
        <v>*</v>
      </c>
      <c r="J1046" s="95" t="str">
        <f>IF(SP_SUL!AA1047="","*",SP_SUL!AA1047)</f>
        <v>*</v>
      </c>
      <c r="K1046" s="96" t="str">
        <f>IF(SP_SUL!AD1047="","*",SP_SUL!AD1047)</f>
        <v>*</v>
      </c>
    </row>
    <row r="1047" spans="2:11" hidden="1">
      <c r="B1047" s="93" t="str">
        <f>IF(SP_SUL!Y1048="","*",SP_SUL!Y1048)</f>
        <v>*</v>
      </c>
      <c r="C1047" s="94" t="str">
        <f>IF(SP_SUL!B1048="","*",SP_SUL!B1048)</f>
        <v>*</v>
      </c>
      <c r="D1047" s="93" t="str">
        <f>IF(SP_SUL!D1048="","*",SP_SUL!D1048)</f>
        <v>*</v>
      </c>
      <c r="E1047" s="93" t="str">
        <f>IF(SP_SUL!H1048="","*",SP_SUL!H1048)</f>
        <v>*</v>
      </c>
      <c r="F1047" s="99" t="str">
        <f>IF(SP_SUL!M1048="","*",SP_SUL!M1048)</f>
        <v>*</v>
      </c>
      <c r="G1047" s="94" t="str">
        <f>IF(SP_SUL!I1048="","*",SP_SUL!I1048)</f>
        <v>*</v>
      </c>
      <c r="H1047" s="94" t="str">
        <f>IF(SP_SUL!AB1048="","*",SP_SUL!AB1048)</f>
        <v>*</v>
      </c>
      <c r="I1047" s="94" t="str">
        <f>IF(SP_SUL!AC1048="","*",SP_SUL!AC1048)</f>
        <v>*</v>
      </c>
      <c r="J1047" s="95" t="str">
        <f>IF(SP_SUL!AA1048="","*",SP_SUL!AA1048)</f>
        <v>*</v>
      </c>
      <c r="K1047" s="96" t="str">
        <f>IF(SP_SUL!AD1048="","*",SP_SUL!AD1048)</f>
        <v>*</v>
      </c>
    </row>
    <row r="1048" spans="2:11" hidden="1">
      <c r="B1048" s="93" t="str">
        <f>IF(SP_SUL!Y1049="","*",SP_SUL!Y1049)</f>
        <v>*</v>
      </c>
      <c r="C1048" s="94" t="str">
        <f>IF(SP_SUL!B1049="","*",SP_SUL!B1049)</f>
        <v>*</v>
      </c>
      <c r="D1048" s="93" t="str">
        <f>IF(SP_SUL!D1049="","*",SP_SUL!D1049)</f>
        <v>*</v>
      </c>
      <c r="E1048" s="93" t="str">
        <f>IF(SP_SUL!H1049="","*",SP_SUL!H1049)</f>
        <v>*</v>
      </c>
      <c r="F1048" s="99" t="str">
        <f>IF(SP_SUL!M1049="","*",SP_SUL!M1049)</f>
        <v>*</v>
      </c>
      <c r="G1048" s="94" t="str">
        <f>IF(SP_SUL!I1049="","*",SP_SUL!I1049)</f>
        <v>*</v>
      </c>
      <c r="H1048" s="94" t="str">
        <f>IF(SP_SUL!AB1049="","*",SP_SUL!AB1049)</f>
        <v>*</v>
      </c>
      <c r="I1048" s="94" t="str">
        <f>IF(SP_SUL!AC1049="","*",SP_SUL!AC1049)</f>
        <v>*</v>
      </c>
      <c r="J1048" s="95" t="str">
        <f>IF(SP_SUL!AA1049="","*",SP_SUL!AA1049)</f>
        <v>*</v>
      </c>
      <c r="K1048" s="96" t="str">
        <f>IF(SP_SUL!AD1049="","*",SP_SUL!AD1049)</f>
        <v>*</v>
      </c>
    </row>
    <row r="1049" spans="2:11" hidden="1">
      <c r="B1049" s="93" t="str">
        <f>IF(SP_SUL!Y1050="","*",SP_SUL!Y1050)</f>
        <v>*</v>
      </c>
      <c r="C1049" s="94" t="str">
        <f>IF(SP_SUL!B1050="","*",SP_SUL!B1050)</f>
        <v>*</v>
      </c>
      <c r="D1049" s="93" t="str">
        <f>IF(SP_SUL!D1050="","*",SP_SUL!D1050)</f>
        <v>*</v>
      </c>
      <c r="E1049" s="93" t="str">
        <f>IF(SP_SUL!H1050="","*",SP_SUL!H1050)</f>
        <v>*</v>
      </c>
      <c r="F1049" s="99" t="str">
        <f>IF(SP_SUL!M1050="","*",SP_SUL!M1050)</f>
        <v>*</v>
      </c>
      <c r="G1049" s="94" t="str">
        <f>IF(SP_SUL!I1050="","*",SP_SUL!I1050)</f>
        <v>*</v>
      </c>
      <c r="H1049" s="94" t="str">
        <f>IF(SP_SUL!AB1050="","*",SP_SUL!AB1050)</f>
        <v>*</v>
      </c>
      <c r="I1049" s="94" t="str">
        <f>IF(SP_SUL!AC1050="","*",SP_SUL!AC1050)</f>
        <v>*</v>
      </c>
      <c r="J1049" s="95" t="str">
        <f>IF(SP_SUL!AA1050="","*",SP_SUL!AA1050)</f>
        <v>*</v>
      </c>
      <c r="K1049" s="96" t="str">
        <f>IF(SP_SUL!AD1050="","*",SP_SUL!AD1050)</f>
        <v>*</v>
      </c>
    </row>
    <row r="1050" spans="2:11" hidden="1">
      <c r="B1050" s="93" t="str">
        <f>IF(SP_SUL!Y1051="","*",SP_SUL!Y1051)</f>
        <v>*</v>
      </c>
      <c r="C1050" s="94" t="str">
        <f>IF(SP_SUL!B1051="","*",SP_SUL!B1051)</f>
        <v>*</v>
      </c>
      <c r="D1050" s="93" t="str">
        <f>IF(SP_SUL!D1051="","*",SP_SUL!D1051)</f>
        <v>*</v>
      </c>
      <c r="E1050" s="93" t="str">
        <f>IF(SP_SUL!H1051="","*",SP_SUL!H1051)</f>
        <v>*</v>
      </c>
      <c r="F1050" s="99" t="str">
        <f>IF(SP_SUL!M1051="","*",SP_SUL!M1051)</f>
        <v>*</v>
      </c>
      <c r="G1050" s="94" t="str">
        <f>IF(SP_SUL!I1051="","*",SP_SUL!I1051)</f>
        <v>*</v>
      </c>
      <c r="H1050" s="94" t="str">
        <f>IF(SP_SUL!AB1051="","*",SP_SUL!AB1051)</f>
        <v>*</v>
      </c>
      <c r="I1050" s="94" t="str">
        <f>IF(SP_SUL!AC1051="","*",SP_SUL!AC1051)</f>
        <v>*</v>
      </c>
      <c r="J1050" s="95" t="str">
        <f>IF(SP_SUL!AA1051="","*",SP_SUL!AA1051)</f>
        <v>*</v>
      </c>
      <c r="K1050" s="96" t="str">
        <f>IF(SP_SUL!AD1051="","*",SP_SUL!AD1051)</f>
        <v>*</v>
      </c>
    </row>
  </sheetData>
  <autoFilter ref="B2:K1050" xr:uid="{2F6BC3FB-5EB2-4609-97E5-607F9854A864}">
    <filterColumn colId="1">
      <filters>
        <dateGroupItem year="2026" month="3" dateTimeGrouping="month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2176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2026-03-01T13:44:56Z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