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88" documentId="8_{B6337239-1A00-434D-AAD0-422EA1FEB5AE}" xr6:coauthVersionLast="47" xr6:coauthVersionMax="47" xr10:uidLastSave="{B845E2C8-A0EC-4BD6-AD7C-158B3DD03E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 s="1"/>
  <c r="AN104" i="1" s="1"/>
  <c r="M104" i="1" a="1"/>
  <c r="M104" i="1" s="1"/>
  <c r="N103" i="1" a="1"/>
  <c r="N103" i="1"/>
  <c r="M103" i="1" a="1"/>
  <c r="M103" i="1" s="1"/>
  <c r="A103" i="1"/>
  <c r="C103" i="1"/>
  <c r="A104" i="1"/>
  <c r="C104" i="1"/>
  <c r="M105" i="1" a="1"/>
  <c r="M105" i="1" s="1"/>
  <c r="N105" i="1" a="1"/>
  <c r="N105" i="1" s="1"/>
  <c r="AN105" i="1" s="1"/>
  <c r="H106" i="1" a="1"/>
  <c r="H106" i="1"/>
  <c r="E104" i="13" s="1"/>
  <c r="M106" i="1" a="1"/>
  <c r="M106" i="1" s="1"/>
  <c r="N106" i="1" a="1"/>
  <c r="N106" i="1" s="1"/>
  <c r="AN106" i="1" s="1"/>
  <c r="M107" i="1" a="1"/>
  <c r="M107" i="1"/>
  <c r="F105" i="13" s="1"/>
  <c r="N107" i="1" a="1"/>
  <c r="N107" i="1" s="1"/>
  <c r="AN107" i="1" s="1"/>
  <c r="H108" i="1" a="1"/>
  <c r="H108" i="1" s="1"/>
  <c r="M108" i="1" a="1"/>
  <c r="M108" i="1"/>
  <c r="F106" i="13" s="1"/>
  <c r="N108" i="1" a="1"/>
  <c r="N108" i="1" s="1"/>
  <c r="M110" i="1" a="1"/>
  <c r="M110" i="1" s="1"/>
  <c r="N110" i="1" a="1"/>
  <c r="N110" i="1"/>
  <c r="M111" i="1" a="1"/>
  <c r="M111" i="1" s="1"/>
  <c r="N111" i="1" a="1"/>
  <c r="N111" i="1" s="1"/>
  <c r="AN111" i="1" s="1"/>
  <c r="M112" i="1" a="1"/>
  <c r="M112" i="1"/>
  <c r="F110" i="13" s="1"/>
  <c r="N112" i="1" a="1"/>
  <c r="N112" i="1" s="1"/>
  <c r="AN112" i="1" s="1"/>
  <c r="H113" i="1" a="1"/>
  <c r="H113" i="1" s="1"/>
  <c r="M113" i="1" a="1"/>
  <c r="M113" i="1"/>
  <c r="F111" i="13" s="1"/>
  <c r="N113" i="1" a="1"/>
  <c r="N113" i="1" s="1"/>
  <c r="M114" i="1" a="1"/>
  <c r="M114" i="1" s="1"/>
  <c r="F112" i="13" s="1"/>
  <c r="M115" i="1" a="1"/>
  <c r="M115" i="1"/>
  <c r="F113" i="13" s="1"/>
  <c r="N115" i="1" a="1"/>
  <c r="N115" i="1" s="1"/>
  <c r="AN115" i="1" s="1"/>
  <c r="M118" i="1" a="1"/>
  <c r="M118" i="1" s="1"/>
  <c r="N118" i="1" a="1"/>
  <c r="N118" i="1"/>
  <c r="M119" i="1" a="1"/>
  <c r="M119" i="1" s="1"/>
  <c r="N119" i="1" a="1"/>
  <c r="N119" i="1" s="1"/>
  <c r="A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F91" i="13" s="1"/>
  <c r="N93" i="1" a="1"/>
  <c r="N93" i="1" s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 s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 s="1"/>
  <c r="N48" i="1" a="1"/>
  <c r="N48" i="1" s="1"/>
  <c r="M49" i="1" a="1"/>
  <c r="M49" i="1" s="1"/>
  <c r="F47" i="13" s="1"/>
  <c r="N49" i="1" a="1"/>
  <c r="N49" i="1" s="1"/>
  <c r="AN49" i="1" s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109" i="13" l="1"/>
  <c r="AM111" i="1"/>
  <c r="F108" i="13"/>
  <c r="AM110" i="1"/>
  <c r="F104" i="13"/>
  <c r="AM106" i="1"/>
  <c r="F101" i="13"/>
  <c r="AM103" i="1"/>
  <c r="F102" i="13"/>
  <c r="AM104" i="1"/>
  <c r="E111" i="13"/>
  <c r="AK113" i="1"/>
  <c r="K115" i="11" s="1"/>
  <c r="E106" i="13"/>
  <c r="AK108" i="1"/>
  <c r="K110" i="11" s="1"/>
  <c r="F103" i="13"/>
  <c r="AM105" i="1"/>
  <c r="F46" i="13"/>
  <c r="AM48" i="1"/>
  <c r="F117" i="13"/>
  <c r="AM119" i="1"/>
  <c r="F116" i="13"/>
  <c r="AM118" i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<sst xmlns="http://schemas.openxmlformats.org/spreadsheetml/2006/main" count="9208" uniqueCount="1876">
  <si>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</si>
  <si>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</si>
  <si>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</si>
  <si>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</si>
  <si>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</si>
  <si>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</si>
  <si>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</si>
  <si>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</si>
  <si>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</si>
  <si>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</si>
  <si>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</si>
  <si>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</si>
  <si>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</si>
  <si>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</si>
  <si>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</si>
  <si>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</si>
  <si>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</si>
  <si>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</si>
  <si>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</si>
  <si>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</si>
  <si>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</si>
  <si>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</si>
  <si>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</si>
  <si>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</si>
  <si>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</si>
  <si>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</si>
  <si>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</si>
  <si>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</si>
  <si>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</si>
  <si>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</si>
  <si>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</si>
  <si>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</si>
  <si>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</si>
  <si>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</si>
  <si>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</si>
  <si>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</si>
  <si>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</si>
  <si>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</si>
  <si>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</si>
  <si>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</si>
  <si>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</si>
  <si>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</si>
  <si>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</si>
  <si>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</si>
  <si>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</si>
  <si>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</si>
  <si>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</si>
  <si>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</si>
  <si>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</si>
  <si>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</si>
  <si>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</si>
  <si>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</si>
  <si>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</si>
  <si>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</si>
  <si>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</si>
  <si>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</si>
  <si>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</si>
  <si>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</si>
  <si>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</si>
  <si>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</si>
  <si>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</si>
  <si>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</si>
  <si>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</si>
  <si>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</si>
  <si>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</si>
  <si>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</si>
  <si>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</si>
  <si>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</si>
  <si>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</si>
  <si>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</si>
  <si>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</si>
  <si>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</si>
  <si>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</si>
  <si>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</si>
  <si>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</si>
  <si>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</si>
  <si>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</si>
  <si>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</si>
  <si>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</si>
  <si>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</si>
  <si>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</si>
  <si>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</si>
  <si>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</si>
  <si>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</si>
  <si>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</si>
  <si>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</si>
  <si>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</si>
  <si>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</si>
  <si>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</si>
  <si>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</si>
  <si>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</si>
  <si>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</si>
  <si>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</si>
  <si>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</si>
  <si>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</si>
  <si>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</si>
  <si>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</si>
  <si>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</si>
  <si>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</si>
  <si>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</si>
  <si>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</si>
  <si>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</si>
  <si>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</si>
  <si>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</si>
  <si>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</si>
  <si>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</si>
  <si>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</si>
  <si>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</si>
  <si>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</si>
  <si>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</si>
  <si>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</si>
  <si>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</si>
  <si>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</si>
  <si>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</si>
  <si>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</si>
  <si>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</si>
  <si>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</si>
  <si>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</si>
  <si>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</si>
  <si>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</si>
  <si>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</si>
  <si>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</si>
  <si>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</si>
  <si>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</si>
  <si>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</si>
  <si>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</si>
  <si>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</si>
  <si>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</si>
  <si>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</si>
  <si>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</si>
  <si>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</si>
  <si>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</si>
  <si>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</si>
  <si>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</si>
  <si>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</si>
  <si>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</si>
  <si>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</si>
  <si>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</si>
  <si>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</si>
  <si>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</si>
  <si>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</si>
  <si>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</si>
  <si>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</si>
  <si>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</si>
  <si>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</si>
  <si>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</si>
  <si>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</si>
  <si>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</si>
  <si>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</si>
  <si>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</si>
  <si>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</si>
  <si>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</si>
  <si>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</si>
  <si>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</si>
  <si>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</si>
  <si>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</si>
  <si>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</si>
  <si>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</si>
  <si>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</si>
  <si>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</si>
  <si>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</si>
  <si>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</si>
  <si>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</si>
  <si>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</si>
  <si>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</si>
  <si>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</si>
  <si>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</si>
  <si>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</si>
  <si>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</si>
  <si>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</si>
  <si>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</si>
  <si>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</si>
  <si>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</si>
  <si>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</si>
  <si>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</si>
  <si>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</si>
  <si>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</si>
  <si>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</si>
  <si>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</si>
  <si>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</si>
  <si>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</si>
  <si>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</si>
  <si>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</si>
  <si>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</si>
  <si>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</si>
  <si>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</si>
  <si>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</si>
  <si>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</si>
  <si>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</si>
  <si>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</si>
  <si>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</si>
  <si>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</si>
  <si>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</si>
  <si>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</si>
  <si>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</si>
  <si>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</si>
  <si>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</si>
  <si>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</si>
  <si>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</si>
  <si>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</si>
  <si>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</si>
  <si>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</si>
  <si>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</si>
  <si>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</si>
  <si>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</si>
  <si>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</si>
  <si>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</si>
  <si>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</si>
  <si>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</si>
  <si>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</si>
  <si>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</si>
  <si>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</si>
  <si>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</si>
  <si>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</si>
  <si>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</si>
  <si>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</si>
  <si>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</si>
  <si>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</si>
  <si>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</si>
  <si>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</si>
  <si>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</si>
  <si>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</si>
  <si>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</si>
  <si>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</si>
  <si>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</si>
  <si>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</si>
  <si>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</si>
  <si>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</si>
  <si>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</si>
  <si>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</si>
  <si>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</si>
  <si>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</si>
  <si>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</si>
  <si>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</si>
  <si>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</si>
  <si>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</si>
  <si>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</si>
  <si>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</si>
  <si>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</si>
  <si>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</si>
  <si>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</si>
  <si>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</si>
  <si>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</si>
  <si>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</si>
  <si>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</si>
  <si>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</si>
  <si>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</si>
  <si>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</si>
  <si>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</si>
  <si>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</si>
  <si>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</si>
  <si>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</si>
  <si>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</si>
  <si>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</si>
  <si>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</si>
  <si>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</si>
  <si>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</si>
  <si>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</si>
  <si>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</si>
  <si>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</si>
  <si>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</si>
  <si>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</si>
  <si>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</si>
  <si>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</si>
  <si>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</si>
  <si>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</si>
  <si>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</si>
  <si>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</si>
  <si>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</si>
  <si>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</si>
  <si>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</si>
  <si>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</si>
  <si>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</si>
  <si>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</si>
  <si>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</si>
  <si>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</si>
  <si>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</si>
  <si>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</si>
  <si>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</si>
  <si>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</si>
  <si>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</si>
  <si>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</si>
  <si>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</si>
  <si>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</si>
  <si>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</si>
  <si>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</si>
  <si>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</si>
  <si>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</si>
  <si>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</si>
  <si>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</si>
  <si>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</si>
  <si>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</si>
  <si>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</si>
  <si>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</si>
  <si>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</si>
  <si>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</si>
  <si>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</si>
  <si>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</si>
  <si>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</si>
  <si>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</si>
  <si>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</si>
  <si>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</si>
  <si>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</si>
  <si>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</si>
  <si>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</si>
  <si>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</si>
  <si>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</si>
  <si>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</si>
  <si>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</si>
  <si>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</si>
  <si>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</si>
  <si>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</si>
  <si>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</si>
  <si>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</si>
  <si>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</si>
  <si>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</si>
  <si>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</si>
  <si>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</si>
  <si>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</si>
  <si>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</si>
  <si>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</si>
  <si>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</si>
  <si>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</si>
  <si>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</si>
  <si>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</si>
  <si>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</si>
  <si>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</si>
  <si>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</si>
  <si>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</si>
  <si>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</si>
  <si>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</si>
  <si>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</si>
  <si>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</si>
  <si>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</si>
  <si>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</si>
  <si>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</si>
  <si>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</si>
  <si>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</si>
  <si>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</si>
  <si>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</si>
  <si>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</si>
  <si>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</si>
  <si>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</si>
  <si>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</si>
  <si>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</si>
  <si>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</si>
  <si>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</si>
  <si>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</si>
  <si>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</si>
  <si>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</si>
  <si>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</si>
  <si>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</si>
  <si>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</si>
  <si>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</si>
  <si>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</si>
  <si>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</si>
  <si>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</si>
  <si>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</si>
  <si>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</si>
  <si>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</si>
  <si>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</si>
  <si>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</si>
  <si>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</si>
  <si>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</si>
  <si>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</si>
  <si>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</si>
  <si>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</si>
  <si>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</si>
  <si>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</si>
  <si>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</si>
  <si>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</si>
  <si>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</si>
  <si>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</si>
  <si>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</si>
  <si>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</si>
  <si>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</si>
  <si>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</si>
  <si>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</si>
  <si>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</si>
  <si>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</si>
  <si>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</si>
  <si>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</si>
  <si>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</si>
  <si>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</si>
  <si>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</si>
  <si>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</si>
  <si>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</si>
  <si>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</si>
  <si>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</si>
  <si>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</si>
  <si>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</si>
  <si>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</si>
  <si>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</si>
  <si>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</si>
  <si>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</si>
  <si>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</si>
  <si>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</si>
  <si>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</si>
  <si>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</si>
  <si>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</si>
  <si>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</si>
  <si>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</si>
  <si>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</si>
  <si>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</si>
  <si>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</si>
  <si>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</si>
  <si>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</si>
  <si>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</si>
  <si>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</si>
  <si>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</si>
  <si>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</si>
  <si>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</si>
  <si>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</si>
  <si>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</si>
  <si>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</si>
  <si>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</si>
  <si>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</si>
  <si>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</si>
  <si>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</si>
  <si>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</si>
  <si>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</si>
  <si>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</si>
  <si>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</si>
  <si>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</si>
  <si>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</si>
  <si>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</si>
  <si>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</si>
  <si>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</si>
  <si>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</si>
  <si>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</si>
  <si>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</si>
  <si>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</si>
  <si>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</si>
  <si>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</si>
  <si>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</si>
  <si>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</si>
  <si>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</si>
  <si>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</si>
  <si>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</si>
  <si>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</si>
  <si>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</si>
  <si>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</si>
  <si>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</si>
  <si>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</si>
  <si>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</si>
  <si>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</si>
  <si>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</si>
  <si>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</si>
  <si>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</si>
  <si>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</si>
  <si>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</si>
  <si>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</si>
  <si>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</si>
  <si>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</si>
  <si>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</si>
  <si>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</si>
  <si>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</si>
  <si>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</si>
  <si>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</si>
  <si>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</si>
  <si>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</si>
  <si>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</si>
  <si>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</si>
  <si>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</si>
  <si>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</si>
  <si>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</si>
  <si>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</si>
  <si>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</si>
  <si>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</si>
  <si>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</si>
  <si>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</si>
  <si>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</si>
  <si>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</si>
  <si>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</si>
  <si>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</si>
  <si>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</si>
  <si>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</si>
  <si>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</si>
  <si>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</si>
  <si>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</si>
  <si>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</si>
  <si>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</si>
  <si>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</si>
  <si>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</si>
  <si>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</si>
  <si>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</si>
  <si>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</si>
  <si>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</si>
  <si>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</si>
  <si>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</si>
  <si>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</si>
  <si>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</si>
  <si>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</si>
  <si>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</si>
  <si>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</si>
  <si>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</si>
  <si>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</si>
  <si>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</si>
  <si>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</si>
  <si>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</si>
  <si>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</si>
  <si>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</si>
  <si>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</si>
  <si>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</si>
  <si>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</si>
  <si>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</si>
  <si>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</si>
  <si>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</si>
  <si>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</si>
  <si>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</si>
  <si>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</si>
  <si>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</si>
  <si>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</si>
  <si>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</si>
  <si>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</si>
  <si>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</si>
  <si>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</si>
  <si>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</si>
  <si>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</si>
  <si>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</si>
  <si>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</si>
  <si>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</si>
  <si>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</si>
  <si>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</si>
  <si>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</si>
  <si>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</si>
  <si>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</si>
  <si>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</si>
  <si>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</si>
  <si>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</si>
  <si>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</si>
  <si>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</si>
  <si>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</si>
  <si>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</si>
  <si>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</si>
  <si>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</si>
  <si>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</si>
  <si>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</si>
  <si>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</si>
  <si>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</si>
  <si>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</si>
  <si>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</si>
  <si>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</si>
  <si>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</si>
  <si>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</si>
  <si>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</si>
  <si>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</si>
  <si>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</si>
  <si>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</si>
  <si>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</si>
  <si>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</si>
  <si>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</si>
  <si>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</si>
  <si>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</si>
  <si>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</si>
  <si>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</si>
  <si>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</si>
  <si>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</si>
  <si>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</si>
  <si>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</si>
  <si>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</si>
  <si>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</si>
  <si>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</si>
  <si>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</si>
  <si>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</si>
  <si>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</si>
  <si>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</si>
  <si>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</si>
  <si>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</si>
  <si>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</si>
  <si>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</si>
  <si>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</si>
  <si>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</si>
  <si>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</si>
  <si>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</si>
  <si>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</si>
  <si>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</si>
  <si>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</si>
  <si>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</si>
  <si>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</si>
  <si>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</si>
  <si>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</si>
  <si>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</si>
  <si>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</si>
  <si>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</si>
  <si>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</si>
  <si>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</si>
  <si>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</si>
  <si>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</si>
  <si>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</si>
  <si>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</si>
  <si>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</si>
  <si>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</si>
  <si>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</si>
  <si>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</si>
  <si>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</si>
  <si>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</si>
  <si>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</si>
  <si>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</si>
  <si>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</si>
  <si>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</si>
  <si>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</si>
  <si>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</si>
  <si>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</si>
  <si>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</si>
  <si>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</si>
  <si>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</si>
  <si>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</si>
  <si>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</si>
  <si>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</si>
  <si>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</si>
  <si>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</si>
  <si>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</si>
  <si>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</si>
  <si>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</si>
  <si>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</si>
  <si>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</si>
  <si>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</si>
  <si>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</si>
  <si>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</si>
  <si>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</si>
  <si>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</si>
  <si>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</si>
  <si>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</si>
  <si>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</si>
  <si>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</si>
  <si>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</si>
  <si>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</si>
  <si>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</si>
  <si>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</si>
  <si>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</si>
  <si>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</si>
  <si>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</si>
  <si>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</si>
  <si>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</si>
  <si>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</si>
  <si>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</si>
  <si>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</si>
  <si>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</si>
  <si>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</si>
  <si>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</si>
  <si>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</si>
  <si>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</si>
  <si>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</si>
  <si>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</si>
  <si>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</si>
  <si>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</si>
  <si>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</si>
  <si>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</si>
  <si>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</si>
  <si>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</si>
  <si>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</si>
  <si>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</si>
  <si>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</si>
  <si>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</si>
  <si>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</si>
  <si>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</si>
  <si>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</si>
  <si>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</si>
  <si>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</si>
  <si>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</si>
  <si>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</si>
  <si>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</si>
  <si>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</si>
  <si>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</si>
  <si>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</si>
  <si>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</si>
  <si>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</si>
  <si>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</si>
  <si>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</si>
  <si>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</si>
  <si>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</si>
  <si>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</si>
  <si>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</si>
  <si>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</si>
  <si>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</si>
  <si>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</si>
  <si>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</si>
  <si>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</si>
  <si>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</si>
  <si>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</si>
  <si>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</si>
  <si>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</si>
  <si>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</si>
  <si>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</si>
  <si>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</si>
  <si>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</si>
  <si>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</si>
  <si>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</si>
  <si>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</si>
  <si>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</si>
  <si>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</si>
  <si>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</si>
  <si>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</si>
  <si>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</si>
  <si>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</si>
  <si>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</si>
  <si>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</si>
  <si>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</si>
  <si>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</si>
  <si>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</si>
  <si>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</si>
  <si>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</si>
  <si>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</si>
  <si>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</si>
  <si>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</si>
  <si>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</si>
  <si>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</si>
  <si>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</si>
  <si>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</si>
  <si>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</si>
  <si>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</si>
  <si>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</si>
  <si>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</si>
  <si>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</si>
  <si>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</si>
  <si>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</si>
  <si>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</si>
  <si>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</si>
  <si>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</si>
  <si>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</si>
  <si>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</si>
  <si>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</si>
  <si>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</si>
  <si>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</si>
  <si>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</si>
  <si>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</si>
  <si>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</si>
  <si>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</si>
  <si>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</si>
  <si>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</si>
  <si>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</si>
  <si>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</si>
  <si>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</si>
  <si>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</si>
  <si>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</si>
  <si>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</si>
  <si>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</si>
  <si>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</si>
  <si>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</si>
  <si>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</si>
  <si>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</si>
  <si>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</si>
  <si>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</si>
  <si>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</si>
  <si>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</si>
  <si>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</si>
  <si>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</si>
  <si>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</si>
  <si>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</si>
  <si>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</si>
  <si>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</si>
  <si>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</si>
  <si>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</si>
  <si>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</si>
  <si>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</si>
  <si>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</si>
  <si>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</si>
  <si>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</si>
  <si>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</si>
  <si>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</si>
  <si>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</si>
  <si>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</si>
  <si>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</si>
  <si>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</si>
  <si>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</si>
  <si>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</si>
  <si>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</si>
  <si>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</si>
  <si>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</si>
  <si>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</si>
  <si>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</si>
  <si>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</si>
  <si>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</si>
  <si>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</si>
  <si>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</si>
  <si>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</si>
  <si>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</si>
  <si>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</si>
  <si>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</si>
  <si>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</si>
  <si>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</si>
  <si>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</si>
  <si>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</si>
  <si>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</si>
  <si>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</si>
  <si>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</si>
  <si>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</si>
  <si>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</si>
  <si>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</si>
  <si>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</si>
  <si>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</si>
  <si>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</si>
  <si>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</si>
  <si>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</si>
  <si>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</si>
  <si>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</si>
  <si>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</si>
  <si>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</si>
  <si>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</si>
  <si>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</si>
  <si>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</si>
  <si>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</si>
  <si>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</si>
  <si>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</si>
  <si>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</si>
  <si>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</si>
  <si>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</si>
  <si>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</si>
  <si>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</si>
  <si>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</si>
  <si>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</si>
  <si>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</si>
  <si>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</si>
  <si>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</si>
  <si>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</si>
  <si>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</si>
  <si>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</si>
  <si>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</si>
  <si>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</si>
  <si>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</si>
  <si>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</si>
  <si>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</si>
  <si>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</si>
  <si>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</si>
  <si>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</si>
  <si>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</si>
  <si>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</si>
  <si>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</si>
  <si>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</si>
  <si>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</si>
  <si>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</si>
  <si>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</si>
  <si>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</si>
  <si>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</si>
  <si>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</si>
  <si>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</si>
  <si>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</si>
  <si>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</si>
  <si>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</si>
  <si>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</si>
  <si>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</si>
  <si>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</si>
  <si>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</si>
  <si>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</si>
  <si>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</si>
  <si>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</si>
  <si>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</si>
  <si>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</si>
  <si>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</si>
  <si>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</si>
  <si>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</si>
  <si>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</si>
  <si>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</si>
  <si>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</si>
  <si>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</si>
  <si>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</si>
  <si>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</si>
  <si>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</si>
  <si>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</si>
  <si>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</si>
  <si>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</si>
  <si>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</si>
  <si>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</si>
  <si>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</si>
  <si>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</si>
  <si>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</si>
  <si>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</si>
  <si>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</si>
  <si>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</si>
  <si>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</si>
  <si>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</si>
  <si>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</si>
  <si>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</si>
  <si>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</si>
  <si>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</si>
  <si>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</si>
  <si>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</si>
  <si>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</si>
  <si>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</si>
  <si>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</si>
  <si>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</si>
  <si>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</si>
  <si>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</si>
  <si>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</si>
  <si>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</si>
  <si>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</si>
  <si>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</si>
  <si>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</si>
  <si>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</si>
  <si>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</si>
  <si>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</si>
  <si>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</si>
  <si>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</si>
  <si>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</si>
  <si>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</si>
  <si>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</si>
  <si>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</si>
  <si>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</si>
  <si>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</si>
  <si>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</si>
  <si>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</si>
  <si>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</si>
  <si>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</si>
  <si>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</si>
  <si>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</si>
  <si>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</si>
  <si>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</si>
  <si>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</si>
  <si>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</si>
  <si>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</si>
  <si>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</si>
  <si>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</si>
  <si>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</si>
  <si>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</si>
  <si>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</si>
  <si>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</si>
  <si>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</si>
  <si>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</si>
  <si>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</si>
  <si>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</si>
  <si>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</si>
  <si>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</si>
  <si>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</si>
  <si>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</si>
  <si>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</si>
  <si>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</si>
  <si>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</si>
  <si>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</si>
  <si>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</si>
  <si>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</si>
  <si>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</si>
  <si>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</si>
  <si>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</si>
  <si>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</si>
  <si>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</si>
  <si>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</si>
  <si>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</si>
  <si>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</si>
  <si>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</si>
  <si>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</si>
  <si>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</si>
  <si>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</si>
  <si>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</si>
  <si>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</si>
  <si>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</si>
  <si>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</si>
  <si>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</si>
  <si>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</si>
  <si>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</si>
  <si>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</si>
  <si>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</si>
  <si>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</si>
  <si>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</si>
  <si>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</si>
  <si>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</si>
  <si>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</si>
  <si>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</si>
  <si>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</si>
  <si>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</si>
  <si>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</si>
  <si>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</si>
  <si>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</si>
  <si>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</si>
  <si>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</si>
  <si>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</si>
  <si>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</si>
  <si>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</si>
  <si>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</si>
  <si>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</si>
  <si>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</si>
  <si>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</si>
  <si>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</si>
  <si>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</si>
  <si>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</si>
  <si>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</si>
  <si>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</si>
  <si>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</si>
  <si>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</si>
  <si>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</si>
  <si>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</si>
  <si>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</si>
  <si>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</si>
  <si>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</si>
  <si>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</si>
  <si>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</si>
  <si>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</si>
  <si>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</si>
  <si>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</si>
  <si>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</si>
  <si>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</si>
  <si>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</si>
  <si>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</si>
  <si>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</si>
  <si>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</si>
  <si>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</si>
  <si>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</si>
  <si>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</si>
  <si>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</si>
  <si>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</si>
  <si>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</si>
  <si>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</si>
  <si>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</si>
  <si>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</si>
  <si>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</si>
  <si>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</si>
  <si>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</si>
  <si>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</si>
  <si>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</si>
  <si>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</si>
  <si>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</si>
  <si>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</si>
  <si>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</si>
  <si>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</si>
  <si>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</si>
  <si>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</si>
  <si>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</si>
  <si>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</si>
  <si>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</si>
  <si>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</si>
  <si>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</si>
  <si>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</si>
  <si>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</si>
  <si>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</si>
  <si>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</si>
  <si>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</si>
  <si>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</si>
  <si>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</si>
  <si>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</si>
  <si>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</si>
  <si>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</si>
  <si>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</si>
  <si>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</si>
  <si>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</si>
  <si>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</si>
  <si>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</si>
  <si>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</si>
  <si>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</si>
  <si>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</si>
  <si>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</si>
  <si>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</si>
  <si>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</si>
  <si>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</si>
  <si>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</si>
  <si>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</si>
  <si>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</si>
  <si>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</si>
  <si>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</si>
  <si>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</si>
  <si>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</si>
  <si>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</si>
  <si>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</si>
  <si>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</si>
  <si>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</si>
  <si>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</si>
  <si>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</si>
  <si>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</si>
  <si>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</si>
  <si>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</si>
  <si>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</si>
  <si>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</si>
  <si>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</si>
  <si>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</si>
  <si>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</si>
  <si>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</si>
  <si>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</si>
  <si>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</si>
  <si>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</si>
  <si>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</si>
  <si>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</si>
  <si>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</si>
  <si>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</si>
  <si>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</si>
  <si>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</si>
  <si>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</si>
  <si>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</si>
  <si>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</si>
  <si>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</si>
  <si>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</si>
  <si>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</si>
  <si>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</si>
  <si>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</si>
  <si>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</si>
  <si>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</si>
  <si>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</si>
  <si>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</si>
  <si>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</si>
  <si>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</si>
  <si>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</si>
  <si>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</si>
  <si>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</si>
  <si>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</si>
  <si>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</si>
  <si>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</si>
  <si>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</si>
  <si>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</si>
  <si>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</si>
  <si>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</si>
  <si>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</si>
  <si>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</si>
  <si>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</si>
  <si>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</si>
  <si>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</si>
  <si>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</si>
  <si>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</si>
  <si>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</si>
  <si>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</si>
  <si>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</si>
  <si>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</si>
  <si>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</si>
  <si>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</si>
  <si>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</si>
  <si>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</si>
  <si>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</si>
  <si>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</si>
  <si>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</si>
  <si>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</si>
  <si>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</si>
  <si>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</si>
  <si>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</si>
  <si>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</si>
  <si>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</si>
  <si>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</si>
  <si>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</si>
  <si>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</si>
  <si>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</si>
  <si>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</si>
  <si>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</si>
  <si>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</si>
  <si>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</si>
  <si>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</si>
  <si>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</si>
  <si>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</si>
  <si>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</si>
  <si>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</si>
  <si>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</si>
  <si>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</si>
  <si>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</si>
  <si>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</si>
  <si>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</si>
  <si>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</si>
  <si>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</si>
  <si>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</si>
  <si>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</si>
  <si>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</si>
  <si>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</si>
  <si>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</si>
  <si>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</si>
  <si>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</si>
  <si>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</si>
  <si>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</si>
  <si>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</si>
  <si>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</si>
  <si>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</si>
  <si>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</si>
  <si>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</si>
  <si>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</si>
  <si>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</si>
  <si>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</si>
  <si>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</si>
  <si>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</si>
  <si>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</si>
  <si>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</si>
  <si>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</si>
  <si>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</si>
  <si>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</si>
  <si>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</si>
  <si>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</si>
  <si>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</si>
  <si>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</si>
  <si>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</si>
  <si>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</si>
  <si>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</si>
  <si>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</si>
  <si>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</si>
  <si>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</si>
  <si>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</si>
  <si>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</si>
  <si>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</si>
  <si>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</si>
  <si>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</si>
  <si>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</si>
  <si>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</si>
  <si>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</si>
  <si>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</si>
  <si>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</si>
  <si>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</si>
  <si>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</si>
  <si>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</si>
  <si>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</si>
  <si>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</si>
  <si>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</si>
  <si>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</si>
  <si>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</si>
  <si>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</si>
  <si>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</si>
  <si>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</si>
  <si>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</si>
  <si>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</si>
  <si>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</si>
  <si>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</si>
  <si>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</si>
  <si>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</si>
  <si>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</si>
  <si>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</si>
  <si>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</si>
  <si>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</si>
  <si>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</si>
  <si>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</si>
  <si>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</si>
  <si>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</si>
  <si>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</si>
  <si>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</si>
  <si>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</si>
  <si>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</si>
  <si>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</si>
  <si>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</si>
  <si>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</si>
  <si>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</si>
  <si>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</si>
  <si>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</si>
  <si>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</si>
  <si>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</si>
  <si>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</si>
  <si>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</si>
  <si>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</si>
  <si>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</si>
  <si>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</si>
  <si>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</si>
  <si>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</si>
  <si>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</si>
  <si>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</si>
  <si>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</si>
  <si>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</si>
  <si>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</si>
  <si>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</si>
  <si>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</si>
  <si>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</si>
  <si>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</si>
  <si>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</si>
  <si>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</si>
  <si>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</si>
  <si>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</si>
  <si>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</si>
  <si>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</si>
  <si>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</si>
  <si>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</si>
  <si>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</si>
  <si>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</si>
  <si>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</si>
  <si>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</si>
  <si>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</si>
  <si>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</si>
  <si>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</si>
  <si>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</si>
  <si>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</si>
  <si>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</si>
  <si>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</si>
  <si>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</si>
  <si>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</si>
  <si>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</si>
  <si>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</si>
  <si>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</si>
  <si>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</si>
  <si>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</si>
  <si>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</si>
  <si>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</si>
  <si>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</si>
  <si>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</si>
  <si>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</si>
  <si>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</si>
  <si>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</si>
  <si>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</si>
  <si>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</si>
  <si>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</si>
  <si>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</si>
  <si>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</si>
  <si>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</si>
  <si>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</si>
  <si>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</si>
  <si>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</si>
  <si>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</si>
  <si>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</si>
  <si>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</si>
  <si>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</si>
  <si>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</si>
  <si>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</si>
  <si>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</si>
  <si>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</si>
  <si>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</si>
  <si>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</si>
  <si>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</si>
  <si>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</si>
  <si>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</si>
  <si>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</si>
  <si>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</si>
  <si>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</si>
  <si>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</si>
  <si>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</si>
  <si>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</si>
  <si>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</si>
  <si>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</si>
  <si>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</si>
  <si>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</si>
  <si>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</si>
  <si>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</si>
  <si>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</si>
  <si>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</si>
  <si>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</si>
  <si>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</si>
  <si>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</si>
  <si>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</si>
  <si>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</si>
  <si>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</si>
  <si>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</si>
  <si>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</si>
  <si>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</si>
  <si>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</si>
  <si>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</si>
  <si>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</si>
  <si>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</si>
  <si>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</si>
  <si>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</si>
  <si>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</si>
  <si>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</si>
  <si>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</si>
  <si>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</si>
  <si>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</si>
  <si>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</si>
  <si>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</si>
  <si>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</si>
  <si>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</si>
  <si>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</si>
  <si>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</si>
  <si>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</si>
  <si>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</si>
  <si>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</si>
  <si>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</si>
  <si>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</si>
  <si>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</si>
  <si>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</si>
  <si>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</si>
  <si>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</si>
  <si>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</si>
  <si>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</si>
  <si>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</si>
  <si>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</si>
  <si>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</si>
  <si>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</si>
  <si>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</si>
  <si>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</si>
  <si>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</si>
  <si>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</si>
  <si>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</si>
  <si>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</si>
  <si>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</si>
  <si>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</si>
  <si>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</si>
  <si>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</si>
  <si>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</si>
  <si>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</si>
  <si>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</si>
  <si>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</si>
  <si>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</si>
  <si>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</si>
  <si>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</si>
  <si>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</si>
  <si>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</si>
  <si>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</si>
  <si>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</si>
  <si>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</si>
  <si>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</si>
  <si>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</si>
  <si>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</si>
  <si>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</si>
  <si>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</si>
  <si>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</si>
  <si>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</si>
  <si>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</si>
  <si>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</si>
  <si>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</si>
  <si>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</si>
  <si>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</si>
  <si>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</si>
  <si>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</si>
  <si>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</si>
  <si>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</si>
  <si>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</si>
  <si>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</si>
  <si>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</si>
  <si>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</si>
  <si>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</si>
  <si>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</si>
  <si>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</si>
  <si>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</si>
  <si>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</si>
  <si>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</si>
  <si>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</si>
  <si>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</si>
  <si>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</si>
  <si>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</si>
  <si>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</si>
  <si>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</si>
  <si>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</si>
  <si>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</si>
  <si>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</si>
  <si>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</si>
  <si>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</si>
  <si>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</si>
  <si>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</si>
  <si>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</si>
  <si>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</si>
  <si>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</si>
  <si>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</si>
  <si>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</si>
  <si>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</si>
  <si>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</si>
  <si>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</si>
  <si>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</si>
  <si>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</si>
  <si>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</si>
  <si>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</si>
  <si>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</si>
  <si>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</si>
  <si>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</si>
  <si>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</si>
  <si>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</si>
  <si>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</si>
  <si>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</si>
  <si>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</si>
  <si>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</si>
  <si>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</si>
  <si>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</si>
  <si>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</si>
  <si>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</si>
  <si>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</si>
  <si>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</si>
  <si>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</si>
  <si>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</si>
  <si>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</si>
  <si>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</si>
  <si>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</si>
  <si>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</si>
  <si>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</si>
  <si>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</si>
  <si>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</si>
  <si>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</si>
  <si>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</si>
  <si>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</si>
  <si>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</si>
  <si>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</si>
  <si>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</si>
  <si>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</si>
  <si>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</si>
  <si>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</si>
  <si>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</si>
  <si>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</si>
  <si>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</si>
  <si>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</si>
  <si>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</si>
  <si>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</si>
  <si>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</si>
  <si>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</si>
  <si>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</si>
  <si>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</si>
  <si>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</si>
  <si>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</si>
  <si>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</si>
  <si>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</si>
  <si>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</si>
  <si>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</si>
  <si>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</si>
  <si>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</si>
  <si>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</si>
  <si>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</si>
  <si>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</si>
  <si>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</si>
  <si>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</si>
  <si>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</si>
  <si>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</si>
  <si>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</si>
  <si>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</si>
  <si>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</si>
  <si>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</si>
  <si>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</si>
  <si>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</si>
  <si>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</si>
  <si>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</si>
  <si>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</si>
  <si>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</si>
  <si>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</si>
  <si>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</si>
  <si>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</si>
  <si>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</si>
  <si>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</si>
  <si>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</si>
  <si>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</si>
  <si>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</si>
  <si>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</si>
  <si>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</si>
  <si>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</si>
  <si>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</si>
  <si>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</si>
  <si>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</si>
  <si>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</si>
  <si>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</si>
  <si>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</si>
  <si>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</si>
  <si>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</si>
  <si>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</si>
  <si>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</si>
  <si>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</si>
  <si>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</si>
  <si>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</si>
  <si>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</si>
  <si>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</si>
  <si>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</si>
  <si>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</si>
  <si>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</si>
  <si>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</si>
  <si>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</si>
  <si>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</si>
  <si>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</si>
  <si>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</si>
  <si>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</si>
  <si>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</si>
  <si>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</si>
  <si>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</si>
  <si>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</si>
  <si>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</si>
  <si>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</si>
  <si>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</si>
  <si>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</si>
  <si>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</si>
  <si>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</si>
  <si>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</si>
  <si>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</si>
  <si>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</si>
  <si>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</si>
  <si>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</si>
  <si>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</si>
  <si>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</si>
  <si>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</si>
  <si>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</si>
  <si>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</si>
  <si>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</si>
  <si>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</si>
  <si>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</si>
  <si>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</si>
  <si>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</si>
  <si>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</si>
  <si>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</si>
  <si>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</si>
  <si>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</si>
  <si>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</si>
  <si>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</si>
  <si>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</si>
  <si>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</si>
  <si>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</si>
  <si>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</si>
  <si>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</si>
  <si>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</si>
  <si>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</si>
  <si>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</si>
  <si>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</si>
  <si>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</si>
  <si>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</si>
  <si>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</si>
  <si>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</si>
  <si>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</si>
  <si>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</si>
  <si>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</si>
  <si>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</si>
  <si>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</si>
  <si>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</si>
  <si>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</si>
  <si>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</si>
  <si>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</si>
  <si>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</si>
  <si>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</si>
  <si>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</si>
  <si>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</si>
  <si>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</si>
  <si>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</si>
  <si>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</si>
  <si>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</si>
  <si>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</si>
  <si>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</si>
  <si>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</si>
  <si>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</si>
  <si>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</si>
  <si>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</si>
  <si>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</si>
  <si>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</si>
  <si>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</si>
  <si>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</si>
  <si>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</si>
  <si>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</si>
  <si>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</si>
  <si>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</si>
  <si>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</si>
  <si>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</si>
  <si>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</si>
  <si>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</si>
  <si>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</si>
  <si>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</si>
  <si>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</si>
  <si>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</si>
  <si>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</si>
  <si>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</si>
  <si>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</si>
  <si>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</si>
  <si>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</si>
  <si>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</si>
  <si>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</si>
  <si>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</si>
  <si>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</si>
  <si>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</si>
  <si>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</si>
  <si>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</si>
  <si>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</si>
  <si>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</si>
  <si>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</si>
  <si>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</si>
  <si>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</si>
  <si>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</si>
  <si>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</si>
  <si>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</si>
  <si>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</si>
  <si>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</si>
  <si>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</si>
  <si>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</si>
  <si>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</si>
  <si>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</si>
  <si>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</si>
  <si>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</si>
  <si>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</si>
  <si>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</si>
  <si>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</si>
  <si>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</si>
  <si>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</si>
  <si>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</si>
  <si>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</si>
  <si>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</si>
  <si>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</si>
  <si>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</si>
  <si>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</si>
  <si>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</si>
  <si>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</si>
  <si>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</si>
  <si>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</si>
  <si>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</si>
  <si>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</si>
  <si>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</si>
  <si>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</si>
  <si>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</si>
  <si>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</si>
  <si>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</si>
  <si>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</si>
  <si>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</si>
  <si>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</si>
  <si>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</si>
  <si>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</si>
  <si>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</si>
  <si>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</si>
  <si>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</si>
  <si>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</si>
  <si>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</si>
  <si>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</si>
  <si>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</si>
  <si>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</si>
  <si>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</si>
  <si>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</si>
  <si>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</si>
  <si>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</si>
  <si>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</si>
  <si>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</si>
  <si>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</si>
  <si>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</si>
  <si>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</si>
  <si>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</si>
  <si>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</si>
  <si>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</si>
  <si>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</si>
  <si>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</si>
  <si>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</si>
  <si>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</si>
  <si>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</si>
  <si>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</si>
  <si>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</si>
  <si>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</si>
  <si>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</si>
  <si>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</si>
  <si>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</si>
  <si>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</si>
  <si>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</si>
  <si>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</si>
  <si>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</si>
  <si>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</si>
  <si>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</si>
  <si>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</si>
  <si>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</si>
  <si>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</si>
  <si>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</si>
  <si>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</si>
  <si>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</si>
  <si>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</si>
  <si>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</si>
  <si>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</si>
  <si>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</si>
  <si>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</si>
  <si>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</si>
  <si>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</si>
  <si>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</si>
  <si>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</si>
  <si>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</si>
  <si>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</si>
  <si>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</si>
  <si>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</si>
  <si>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</si>
  <si>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</si>
  <si>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</si>
  <si>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</si>
  <si>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</si>
  <si>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</si>
  <si>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</si>
  <si>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</si>
  <si>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</si>
  <si>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</si>
  <si>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</si>
  <si>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</si>
  <si>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</si>
  <si>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</si>
  <si>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</si>
  <si>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</si>
  <si>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</si>
  <si>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</si>
  <si>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</si>
  <si>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</si>
  <si>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</si>
  <si>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</si>
  <si>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</si>
  <si>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</si>
  <si>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</si>
  <si>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</si>
  <si>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</si>
  <si>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</si>
  <si>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</si>
  <si>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</si>
  <si>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</si>
  <si>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</si>
  <si>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</si>
  <si>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</si>
  <si>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</si>
  <si>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</si>
  <si>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</si>
  <si>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</si>
  <si>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</si>
  <si>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</si>
  <si>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</si>
  <si>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</si>
  <si>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</si>
  <si>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</si>
  <si>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</si>
  <si>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</si>
  <si>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</si>
  <si>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</si>
  <si>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</si>
  <si>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</si>
  <si>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</si>
  <si>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</si>
  <si>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</si>
  <si>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</si>
  <si>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</si>
  <si>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</si>
  <si>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</si>
  <si>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</si>
  <si>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</si>
  <si>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</si>
  <si>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</si>
  <si>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</si>
  <si>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</si>
  <si>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</si>
  <si>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</si>
  <si>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</si>
  <si>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</si>
  <si>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</si>
  <si>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</si>
  <si>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</si>
  <si>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</si>
  <si>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</si>
  <si>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</si>
  <si>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</si>
  <si>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</si>
  <si>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</si>
  <si>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</si>
  <si>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</si>
  <si>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</si>
  <si>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</si>
  <si>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</si>
  <si>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</si>
  <si>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</si>
  <si>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</si>
  <si>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</si>
  <si>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</si>
  <si>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 xml:space="preserve">Esmerilha de 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</si>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</sst>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L285" activePane="bottomRight" state="frozen"/>
      <selection pane="bottomRight" activeCell="W293" sqref="W2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/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1797</v>
      </c>
      <c r="BK288" s="16" t="s">
        <v>1798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1799</v>
      </c>
      <c r="N292" s="202" t="s">
        <v>1800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1802</v>
      </c>
      <c r="BK292" s="16" t="s">
        <v>1803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1804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1805</v>
      </c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1806</v>
      </c>
      <c r="BK294" s="16" t="s">
        <v>1806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1807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1808</v>
      </c>
      <c r="BK295" s="16" t="s">
        <v>1809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1810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ERRO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1811</v>
      </c>
      <c r="BK296" s="16" t="s">
        <v>1812</v>
      </c>
      <c r="BL296" s="15"/>
      <c r="BM296" s="14"/>
      <c r="BN296" s="14"/>
      <c r="BO296" s="165"/>
      <c r="BP296" s="16"/>
      <c r="BQ296" s="12" t="e">
        <f>IF(AND(BR296&lt;1,BS296&lt;1),"Produção e Intervalo",IF(BR296&lt;1,"Intervalo",IF(BS296&lt;1,"Produção","Aderente")))</f>
        <v>#VALUE!</v>
      </c>
      <c r="BR296" s="18" t="e">
        <f>IF(OR(B296="",F296=""),"*",AY296/P296)</f>
        <v>#VALUE!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1813</v>
      </c>
      <c r="I297" s="173" t="s">
        <v>1813</v>
      </c>
      <c r="J297" s="215">
        <v>72</v>
      </c>
      <c r="K297" s="215">
        <v>260</v>
      </c>
      <c r="L297" s="83" t="s">
        <v>608</v>
      </c>
      <c r="M297" s="202" t="s">
        <v>1814</v>
      </c>
      <c r="N297" s="202" t="s">
        <v>1814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1815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1816</v>
      </c>
      <c r="BK297" s="16" t="s">
        <v>1817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1818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1819</v>
      </c>
      <c r="BK298" s="16" t="s">
        <v>1819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1820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1821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1822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1823</v>
      </c>
      <c r="X309" s="216" t="s">
        <v>964</v>
      </c>
      <c r="Y309" s="158"/>
      <c r="Z309" s="158"/>
      <c r="AA309" s="83" t="s">
        <v>1824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1815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1825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1813</v>
      </c>
      <c r="I317" s="173" t="s">
        <v>1813</v>
      </c>
      <c r="J317" s="215">
        <v>72</v>
      </c>
      <c r="K317" s="215">
        <v>260</v>
      </c>
      <c r="L317" s="83" t="s">
        <v>608</v>
      </c>
      <c r="M317" s="202" t="s">
        <v>1814</v>
      </c>
      <c r="N317" s="202" t="s">
        <v>1814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1826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1827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93 BK267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1828</v>
      </c>
      <c r="D5" s="386"/>
      <c r="E5" s="386"/>
      <c r="F5" s="386"/>
      <c r="G5" s="386"/>
      <c r="H5" s="386"/>
      <c r="I5" s="386"/>
      <c r="J5" s="387"/>
      <c r="K5" s="388" t="s">
        <v>1829</v>
      </c>
      <c r="L5" s="389"/>
      <c r="M5" s="389"/>
      <c r="N5" s="389"/>
      <c r="O5" s="390" t="s">
        <v>1830</v>
      </c>
      <c r="P5" s="391"/>
      <c r="Q5" s="392"/>
    </row>
    <row r="6" spans="1:17" s="93" customFormat="1" ht="15.75" customHeight="1">
      <c r="A6" s="87" t="s">
        <v>1831</v>
      </c>
      <c r="B6" s="94" t="s">
        <v>1832</v>
      </c>
      <c r="C6" s="95" t="s">
        <v>1171</v>
      </c>
      <c r="D6" s="96" t="s">
        <v>1172</v>
      </c>
      <c r="E6" s="95" t="s">
        <v>1833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1834</v>
      </c>
      <c r="M6" s="139" t="s">
        <v>627</v>
      </c>
      <c r="N6" s="140" t="s">
        <v>1166</v>
      </c>
      <c r="O6" s="244" t="s">
        <v>1209</v>
      </c>
      <c r="P6" s="157"/>
      <c r="Q6" s="192" t="s">
        <v>1835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*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1836</v>
      </c>
      <c r="W1" s="398"/>
      <c r="X1" s="398"/>
      <c r="Y1" s="104"/>
    </row>
    <row r="2" spans="1:25" s="100" customFormat="1" ht="11.25" customHeight="1">
      <c r="A2" s="105" t="s">
        <v>1837</v>
      </c>
      <c r="B2" s="105" t="s">
        <v>1832</v>
      </c>
      <c r="C2" s="105" t="s">
        <v>603</v>
      </c>
      <c r="D2" s="106" t="s">
        <v>1171</v>
      </c>
      <c r="E2" s="106" t="s">
        <v>1172</v>
      </c>
      <c r="F2" s="106" t="s">
        <v>1831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1838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 xml:space="preserve">Esmerilha de 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1839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1840</v>
      </c>
      <c r="C2" s="95" t="s">
        <v>1157</v>
      </c>
      <c r="D2" s="95" t="s">
        <v>596</v>
      </c>
      <c r="E2" s="95" t="s">
        <v>1841</v>
      </c>
      <c r="F2" s="95" t="s">
        <v>1842</v>
      </c>
      <c r="G2" s="95" t="s">
        <v>1843</v>
      </c>
      <c r="H2" s="95" t="s">
        <v>1844</v>
      </c>
      <c r="I2" s="95" t="s">
        <v>1845</v>
      </c>
      <c r="J2" s="95" t="s">
        <v>1846</v>
      </c>
      <c r="K2" s="131" t="s">
        <v>1847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1848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1849</v>
      </c>
      <c r="C4" s="318" t="s">
        <v>1850</v>
      </c>
      <c r="D4" s="318" t="s">
        <v>1851</v>
      </c>
      <c r="E4" s="318" t="s">
        <v>1852</v>
      </c>
      <c r="F4" s="318" t="s">
        <v>6</v>
      </c>
      <c r="G4" s="318" t="s">
        <v>1853</v>
      </c>
      <c r="H4" s="191"/>
    </row>
    <row r="5" spans="1:8">
      <c r="A5" s="191"/>
      <c r="B5" s="319" t="s">
        <v>1854</v>
      </c>
      <c r="C5" s="319">
        <v>309525</v>
      </c>
      <c r="D5" s="319" t="s">
        <v>1855</v>
      </c>
      <c r="E5" s="319" t="s">
        <v>844</v>
      </c>
      <c r="F5" s="319" t="s">
        <v>1856</v>
      </c>
      <c r="G5" s="320">
        <v>46296</v>
      </c>
      <c r="H5" s="191"/>
    </row>
    <row r="6" spans="1:8">
      <c r="A6" s="191"/>
      <c r="B6" s="319" t="s">
        <v>1857</v>
      </c>
      <c r="C6" s="319">
        <v>256875</v>
      </c>
      <c r="D6" s="319" t="s">
        <v>1858</v>
      </c>
      <c r="E6" s="319" t="s">
        <v>844</v>
      </c>
      <c r="F6" s="319" t="s">
        <v>1856</v>
      </c>
      <c r="G6" s="320">
        <v>46296</v>
      </c>
      <c r="H6" s="191"/>
    </row>
    <row r="7" spans="1:8">
      <c r="A7" s="191"/>
      <c r="B7" s="319" t="s">
        <v>1859</v>
      </c>
      <c r="C7" s="319">
        <v>257278</v>
      </c>
      <c r="D7" s="319" t="s">
        <v>1860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1861</v>
      </c>
      <c r="C8" s="319">
        <v>261794</v>
      </c>
      <c r="D8" s="319" t="s">
        <v>1862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1863</v>
      </c>
      <c r="C9" s="319">
        <v>257033</v>
      </c>
      <c r="D9" s="319" t="s">
        <v>1864</v>
      </c>
      <c r="E9" s="319" t="s">
        <v>835</v>
      </c>
      <c r="F9" s="319" t="s">
        <v>192</v>
      </c>
      <c r="G9" s="319" t="s">
        <v>1865</v>
      </c>
      <c r="H9" s="191"/>
    </row>
    <row r="10" spans="1:8">
      <c r="A10" s="191"/>
      <c r="B10" s="319" t="s">
        <v>1866</v>
      </c>
      <c r="C10" s="319">
        <v>396578</v>
      </c>
      <c r="D10" s="319" t="s">
        <v>1867</v>
      </c>
      <c r="E10" s="319" t="s">
        <v>835</v>
      </c>
      <c r="F10" s="319" t="s">
        <v>192</v>
      </c>
      <c r="G10" s="319" t="s">
        <v>1865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1868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1869</v>
      </c>
      <c r="E3" s="315" t="s">
        <v>1870</v>
      </c>
      <c r="F3" s="315" t="s">
        <v>1871</v>
      </c>
      <c r="G3" s="315" t="s">
        <v>1872</v>
      </c>
      <c r="H3" s="315" t="s">
        <v>1873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2025-12-23T18:18:51Z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