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94" documentId="8_{B6337239-1A00-434D-AAD0-422EA1FEB5AE}" xr6:coauthVersionLast="47" xr6:coauthVersionMax="47" xr10:uidLastSave="{128503F8-FC46-484A-8F43-A686CDC0F01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<sst xmlns="http://schemas.openxmlformats.org/spreadsheetml/2006/main" count="9912" uniqueCount="1911">
  <si>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</si>
  <si>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</si>
  <si>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</si>
  <si>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</si>
  <si>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</si>
  <si>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</si>
  <si>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</si>
  <si>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</si>
  <si>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</si>
  <si>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</si>
  <si>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</si>
  <si>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</si>
  <si>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</si>
  <si>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</si>
  <si>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</si>
  <si>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</si>
  <si>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</si>
  <si>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</si>
  <si>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</si>
  <si>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</si>
  <si>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</si>
  <si>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</si>
  <si>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</si>
  <si>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</si>
  <si>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</si>
  <si>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</si>
  <si>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</si>
  <si>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</si>
  <si>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</si>
  <si>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</si>
  <si>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</si>
  <si>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</si>
  <si>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</si>
  <si>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</si>
  <si>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</si>
  <si>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</si>
  <si>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</si>
  <si>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</si>
  <si>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</si>
  <si>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</si>
  <si>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</si>
  <si>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</si>
  <si>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</si>
  <si>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</si>
  <si>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</si>
  <si>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</si>
  <si>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</si>
  <si>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</si>
  <si>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</si>
  <si>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</si>
  <si>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</si>
  <si>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</si>
  <si>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</si>
  <si>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</si>
  <si>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</si>
  <si>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</si>
  <si>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</si>
  <si>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</si>
  <si>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</si>
  <si>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</si>
  <si>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</si>
  <si>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</si>
  <si>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</si>
  <si>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</si>
  <si>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</si>
  <si>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</si>
  <si>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</si>
  <si>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</si>
  <si>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</si>
  <si>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</si>
  <si>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</si>
  <si>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</si>
  <si>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</si>
  <si>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</si>
  <si>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</si>
  <si>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</si>
  <si>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</si>
  <si>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</si>
  <si>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</si>
  <si>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</si>
  <si>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</si>
  <si>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</si>
  <si>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</si>
  <si>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</si>
  <si>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</si>
  <si>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</si>
  <si>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</si>
  <si>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</si>
  <si>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</si>
  <si>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</si>
  <si>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</si>
  <si>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</si>
  <si>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</si>
  <si>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</si>
  <si>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</si>
  <si>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</si>
  <si>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</si>
  <si>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</si>
  <si>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</si>
  <si>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</si>
  <si>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</si>
  <si>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</si>
  <si>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</si>
  <si>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</si>
  <si>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</si>
  <si>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</si>
  <si>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</si>
  <si>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</si>
  <si>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</si>
  <si>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</si>
  <si>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</si>
  <si>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</si>
  <si>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</si>
  <si>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</si>
  <si>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</si>
  <si>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</si>
  <si>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</si>
  <si>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</si>
  <si>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</si>
  <si>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</si>
  <si>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</si>
  <si>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</si>
  <si>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</si>
  <si>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</si>
  <si>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</si>
  <si>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</si>
  <si>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</si>
  <si>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</si>
  <si>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</si>
  <si>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</si>
  <si>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</si>
  <si>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</si>
  <si>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</si>
  <si>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</si>
  <si>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</si>
  <si>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</si>
  <si>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</si>
  <si>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</si>
  <si>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</si>
  <si>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</si>
  <si>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</si>
  <si>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</si>
  <si>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</si>
  <si>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</si>
  <si>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</si>
  <si>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</si>
  <si>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</si>
  <si>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</si>
  <si>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</si>
  <si>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</si>
  <si>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</si>
  <si>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</si>
  <si>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</si>
  <si>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</si>
  <si>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</si>
  <si>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</si>
  <si>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</si>
  <si>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</si>
  <si>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</si>
  <si>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</si>
  <si>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</si>
  <si>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</si>
  <si>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</si>
  <si>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</si>
  <si>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</si>
  <si>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</si>
  <si>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</si>
  <si>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</si>
  <si>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</si>
  <si>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</si>
  <si>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</si>
  <si>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</si>
  <si>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</si>
  <si>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</si>
  <si>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</si>
  <si>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</si>
  <si>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</si>
  <si>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</si>
  <si>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</si>
  <si>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</si>
  <si>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</si>
  <si>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</si>
  <si>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</si>
  <si>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</si>
  <si>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</si>
  <si>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</si>
  <si>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</si>
  <si>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</si>
  <si>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</si>
  <si>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</si>
  <si>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</si>
  <si>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</si>
  <si>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</si>
  <si>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</si>
  <si>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</si>
  <si>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</si>
  <si>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</si>
  <si>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</si>
  <si>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</si>
  <si>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</si>
  <si>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</si>
  <si>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</si>
  <si>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</si>
  <si>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</si>
  <si>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</si>
  <si>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</si>
  <si>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</si>
  <si>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</si>
  <si>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</si>
  <si>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</si>
  <si>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</si>
  <si>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</si>
  <si>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</si>
  <si>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</si>
  <si>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</si>
  <si>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</si>
  <si>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</si>
  <si>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</si>
  <si>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</si>
  <si>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</si>
  <si>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</si>
  <si>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</si>
  <si>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</si>
  <si>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</si>
  <si>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</si>
  <si>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</si>
  <si>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</si>
  <si>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</si>
  <si>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</si>
  <si>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</si>
  <si>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</si>
  <si>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</si>
  <si>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</si>
  <si>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</si>
  <si>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</si>
  <si>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</si>
  <si>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</si>
  <si>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</si>
  <si>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</si>
  <si>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</si>
  <si>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</si>
  <si>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</si>
  <si>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</si>
  <si>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</si>
  <si>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</si>
  <si>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</si>
  <si>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</si>
  <si>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</si>
  <si>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</si>
  <si>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</si>
  <si>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</si>
  <si>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</si>
  <si>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</si>
  <si>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</si>
  <si>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</si>
  <si>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</si>
  <si>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</si>
  <si>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</si>
  <si>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</si>
  <si>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</si>
  <si>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</si>
  <si>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</si>
  <si>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</si>
  <si>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</si>
  <si>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</si>
  <si>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</si>
  <si>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</si>
  <si>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</si>
  <si>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</si>
  <si>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</si>
  <si>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</si>
  <si>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</si>
  <si>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</si>
  <si>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</si>
  <si>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</si>
  <si>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</si>
  <si>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</si>
  <si>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</si>
  <si>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</si>
  <si>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</si>
  <si>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</si>
  <si>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</si>
  <si>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</si>
  <si>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</si>
  <si>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</si>
  <si>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</si>
  <si>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</si>
  <si>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</si>
  <si>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</si>
  <si>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</si>
  <si>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</si>
  <si>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</si>
  <si>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</si>
  <si>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</si>
  <si>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</si>
  <si>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</si>
  <si>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</si>
  <si>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</si>
  <si>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</si>
  <si>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</si>
  <si>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</si>
  <si>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</si>
  <si>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</si>
  <si>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</si>
  <si>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</si>
  <si>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</si>
  <si>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</si>
  <si>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</si>
  <si>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</si>
  <si>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</si>
  <si>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</si>
  <si>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</si>
  <si>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</si>
  <si>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</si>
  <si>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</si>
  <si>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</si>
  <si>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</si>
  <si>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</si>
  <si>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</si>
  <si>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</si>
  <si>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</si>
  <si>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</si>
  <si>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</si>
  <si>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</si>
  <si>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</si>
  <si>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</si>
  <si>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</si>
  <si>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</si>
  <si>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</si>
  <si>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</si>
  <si>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</si>
  <si>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</si>
  <si>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</si>
  <si>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</si>
  <si>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</si>
  <si>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</si>
  <si>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</si>
  <si>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</si>
  <si>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</si>
  <si>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</si>
  <si>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</si>
  <si>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</si>
  <si>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</si>
  <si>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</si>
  <si>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</si>
  <si>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</si>
  <si>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</si>
  <si>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</si>
  <si>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</si>
  <si>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</si>
  <si>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</si>
  <si>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</si>
  <si>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</si>
  <si>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</si>
  <si>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</si>
  <si>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</si>
  <si>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</si>
  <si>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</si>
  <si>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</si>
  <si>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</si>
  <si>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</si>
  <si>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</si>
  <si>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</si>
  <si>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</si>
  <si>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</si>
  <si>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</si>
  <si>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</si>
  <si>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</si>
  <si>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</si>
  <si>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</si>
  <si>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</si>
  <si>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</si>
  <si>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</si>
  <si>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</si>
  <si>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</si>
  <si>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</si>
  <si>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</si>
  <si>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</si>
  <si>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</si>
  <si>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</si>
  <si>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</si>
  <si>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</si>
  <si>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</si>
  <si>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</si>
  <si>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</si>
  <si>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</si>
  <si>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</si>
  <si>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</si>
  <si>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</si>
  <si>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</si>
  <si>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</si>
  <si>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</si>
  <si>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</si>
  <si>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</si>
  <si>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</si>
  <si>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</si>
  <si>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</si>
  <si>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</si>
  <si>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</si>
  <si>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</si>
  <si>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</si>
  <si>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</si>
  <si>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</si>
  <si>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</si>
  <si>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</si>
  <si>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</si>
  <si>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</si>
  <si>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</si>
  <si>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</si>
  <si>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</si>
  <si>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</si>
  <si>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</si>
  <si>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</si>
  <si>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</si>
  <si>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</si>
  <si>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</si>
  <si>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</si>
  <si>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</si>
  <si>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</si>
  <si>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</si>
  <si>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</si>
  <si>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</si>
  <si>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</si>
  <si>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</si>
  <si>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</si>
  <si>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</si>
  <si>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</si>
  <si>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</si>
  <si>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</si>
  <si>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</si>
  <si>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</si>
  <si>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</si>
  <si>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</si>
  <si>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</si>
  <si>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</si>
  <si>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</si>
  <si>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</si>
  <si>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</si>
  <si>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</si>
  <si>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</si>
  <si>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</si>
  <si>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</si>
  <si>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</si>
  <si>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</si>
  <si>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</si>
  <si>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</si>
  <si>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</si>
  <si>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</si>
  <si>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</si>
  <si>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</si>
  <si>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</si>
  <si>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</si>
  <si>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</si>
  <si>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</si>
  <si>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</si>
  <si>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</si>
  <si>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</si>
  <si>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</si>
  <si>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</si>
  <si>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</si>
  <si>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</si>
  <si>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</si>
  <si>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</si>
  <si>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</si>
  <si>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</si>
  <si>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</si>
  <si>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</si>
  <si>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</si>
  <si>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</si>
  <si>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</si>
  <si>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</si>
  <si>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</si>
  <si>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</si>
  <si>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</si>
  <si>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</si>
  <si>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</si>
  <si>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</si>
  <si>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</si>
  <si>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</si>
  <si>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</si>
  <si>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</si>
  <si>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</si>
  <si>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</si>
  <si>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</si>
  <si>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</si>
  <si>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</si>
  <si>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</si>
  <si>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</si>
  <si>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</si>
  <si>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</si>
  <si>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</si>
  <si>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</si>
  <si>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</si>
  <si>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</si>
  <si>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</si>
  <si>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</si>
  <si>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</si>
  <si>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</si>
  <si>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</si>
  <si>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</si>
  <si>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</si>
  <si>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</si>
  <si>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</si>
  <si>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</si>
  <si>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</si>
  <si>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</si>
  <si>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</si>
  <si>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</si>
  <si>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</si>
  <si>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</si>
  <si>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</si>
  <si>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</si>
  <si>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</si>
  <si>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</si>
  <si>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</si>
  <si>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</si>
  <si>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</si>
  <si>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</si>
  <si>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</si>
  <si>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</si>
  <si>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</si>
  <si>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</si>
  <si>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</si>
  <si>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</si>
  <si>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</si>
  <si>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</si>
  <si>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</si>
  <si>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</si>
  <si>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</si>
  <si>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</si>
  <si>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</si>
  <si>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</si>
  <si>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</si>
  <si>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</si>
  <si>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</si>
  <si>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</si>
  <si>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</si>
  <si>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</si>
  <si>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</si>
  <si>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</si>
  <si>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</si>
  <si>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</si>
  <si>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</si>
  <si>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</si>
  <si>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</si>
  <si>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</si>
  <si>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</si>
  <si>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</si>
  <si>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</si>
  <si>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</si>
  <si>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</si>
  <si>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</si>
  <si>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</si>
  <si>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</si>
  <si>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</si>
  <si>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</si>
  <si>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</si>
  <si>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</si>
  <si>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</si>
  <si>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</si>
  <si>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</si>
  <si>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</si>
  <si>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</si>
  <si>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</si>
  <si>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</si>
  <si>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</si>
  <si>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</si>
  <si>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</si>
  <si>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</si>
  <si>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</si>
  <si>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</si>
  <si>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</si>
  <si>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</si>
  <si>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</si>
  <si>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</si>
  <si>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</si>
  <si>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</si>
  <si>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</si>
  <si>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</si>
  <si>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</si>
  <si>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</si>
  <si>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</si>
  <si>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</si>
  <si>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</si>
  <si>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</si>
  <si>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</si>
  <si>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</si>
  <si>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</si>
  <si>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</si>
  <si>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</si>
  <si>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</si>
  <si>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</si>
  <si>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</si>
  <si>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</si>
  <si>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</si>
  <si>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</si>
  <si>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</si>
  <si>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</si>
  <si>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</si>
  <si>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</si>
  <si>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</si>
  <si>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</si>
  <si>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</si>
  <si>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</si>
  <si>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</si>
  <si>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</si>
  <si>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</si>
  <si>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</si>
  <si>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</si>
  <si>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</si>
  <si>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</si>
  <si>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</si>
  <si>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</si>
  <si>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</si>
  <si>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</si>
  <si>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</si>
  <si>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</si>
  <si>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</si>
  <si>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</si>
  <si>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</si>
  <si>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</si>
  <si>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</si>
  <si>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</si>
  <si>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</si>
  <si>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</si>
  <si>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</si>
  <si>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</si>
  <si>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</si>
  <si>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</si>
  <si>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</si>
  <si>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</si>
  <si>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</si>
  <si>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</si>
  <si>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</si>
  <si>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</si>
  <si>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</si>
  <si>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</si>
  <si>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</si>
  <si>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</si>
  <si>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</si>
  <si>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</si>
  <si>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</si>
  <si>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</si>
  <si>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</si>
  <si>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</si>
  <si>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</si>
  <si>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</si>
  <si>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</si>
  <si>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</si>
  <si>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</si>
  <si>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</si>
  <si>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</si>
  <si>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</si>
  <si>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</si>
  <si>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</si>
  <si>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</si>
  <si>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</si>
  <si>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</si>
  <si>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</si>
  <si>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</si>
  <si>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</si>
  <si>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</si>
  <si>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</si>
  <si>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</si>
  <si>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</si>
  <si>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</si>
  <si>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</si>
  <si>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</si>
  <si>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</si>
  <si>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</si>
  <si>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</si>
  <si>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</si>
  <si>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</si>
  <si>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</si>
  <si>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</si>
  <si>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</si>
  <si>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</si>
  <si>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</si>
  <si>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</si>
  <si>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</si>
  <si>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</si>
  <si>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</si>
  <si>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</si>
  <si>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</si>
  <si>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</si>
  <si>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</si>
  <si>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</si>
  <si>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</si>
  <si>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</si>
  <si>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</si>
  <si>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</si>
  <si>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</si>
  <si>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</si>
  <si>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</si>
  <si>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</si>
  <si>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</si>
  <si>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</si>
  <si>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</si>
  <si>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</si>
  <si>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</si>
  <si>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</si>
  <si>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</si>
  <si>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</si>
  <si>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</si>
  <si>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</si>
  <si>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</si>
  <si>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</si>
  <si>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</si>
  <si>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</si>
  <si>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</si>
  <si>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</si>
  <si>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</si>
  <si>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</si>
  <si>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</si>
  <si>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</si>
  <si>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</si>
  <si>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</si>
  <si>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</si>
  <si>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</si>
  <si>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</si>
  <si>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</si>
  <si>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</si>
  <si>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</si>
  <si>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</si>
  <si>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</si>
  <si>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</si>
  <si>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</si>
  <si>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</si>
  <si>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</si>
  <si>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</si>
  <si>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</si>
  <si>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</si>
  <si>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</si>
  <si>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</si>
  <si>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</si>
  <si>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</si>
  <si>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</si>
  <si>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</si>
  <si>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</si>
  <si>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</si>
  <si>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</si>
  <si>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</si>
  <si>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</si>
  <si>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</si>
  <si>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</si>
  <si>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</si>
  <si>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</si>
  <si>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</si>
  <si>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</si>
  <si>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</si>
  <si>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</si>
  <si>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</si>
  <si>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</si>
  <si>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</si>
  <si>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</si>
  <si>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</si>
  <si>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</si>
  <si>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</si>
  <si>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</si>
  <si>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</si>
  <si>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</si>
  <si>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</si>
  <si>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</si>
  <si>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</si>
  <si>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</si>
  <si>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</si>
  <si>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</si>
  <si>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</si>
  <si>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</si>
  <si>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</si>
  <si>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</si>
  <si>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</si>
  <si>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</si>
  <si>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</si>
  <si>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</si>
  <si>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</si>
  <si>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</si>
  <si>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</si>
  <si>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</si>
  <si>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</si>
  <si>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</si>
  <si>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</si>
  <si>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</si>
  <si>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</si>
  <si>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</si>
  <si>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</si>
  <si>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</si>
  <si>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</si>
  <si>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</si>
  <si>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</si>
  <si>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</si>
  <si>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</si>
  <si>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</si>
  <si>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</si>
  <si>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</si>
  <si>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</si>
  <si>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</si>
  <si>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</si>
  <si>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</si>
  <si>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</si>
  <si>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</si>
  <si>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</si>
  <si>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</si>
  <si>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</si>
  <si>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</si>
  <si>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</si>
  <si>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</si>
  <si>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</si>
  <si>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</si>
  <si>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</si>
  <si>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</si>
  <si>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</si>
  <si>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</si>
  <si>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</si>
  <si>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</si>
  <si>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</si>
  <si>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</si>
  <si>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</si>
  <si>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</si>
  <si>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</si>
  <si>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</si>
  <si>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</si>
  <si>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</si>
  <si>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</si>
  <si>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</si>
  <si>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</si>
  <si>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</si>
  <si>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</si>
  <si>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</si>
  <si>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</si>
  <si>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</si>
  <si>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</si>
  <si>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</si>
  <si>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</si>
  <si>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</si>
  <si>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</si>
  <si>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</si>
  <si>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</si>
  <si>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</si>
  <si>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</si>
  <si>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</si>
  <si>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</si>
  <si>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</si>
  <si>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</si>
  <si>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</si>
  <si>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</si>
  <si>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</si>
  <si>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</si>
  <si>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</si>
  <si>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</si>
  <si>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</si>
  <si>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</si>
  <si>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</si>
  <si>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</si>
  <si>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</si>
  <si>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</si>
  <si>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</si>
  <si>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</si>
  <si>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</si>
  <si>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</si>
  <si>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</si>
  <si>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</si>
  <si>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</si>
  <si>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</si>
  <si>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</si>
  <si>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</si>
  <si>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</si>
  <si>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</si>
  <si>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</si>
  <si>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</si>
  <si>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</si>
  <si>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</si>
  <si>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</si>
  <si>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</si>
  <si>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</si>
  <si>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</si>
  <si>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</si>
  <si>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</si>
  <si>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</si>
  <si>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</si>
  <si>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</si>
  <si>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</si>
  <si>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</si>
  <si>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</si>
  <si>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</si>
  <si>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</si>
  <si>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</si>
  <si>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</si>
  <si>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</si>
  <si>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</si>
  <si>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</si>
  <si>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</si>
  <si>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</si>
  <si>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</si>
  <si>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</si>
  <si>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</si>
  <si>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</si>
  <si>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</si>
  <si>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</si>
  <si>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</si>
  <si>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</si>
  <si>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</si>
  <si>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</si>
  <si>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</si>
  <si>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</si>
  <si>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</si>
  <si>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</si>
  <si>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</si>
  <si>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</si>
  <si>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</si>
  <si>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</si>
  <si>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</si>
  <si>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</si>
  <si>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</si>
  <si>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</si>
  <si>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</si>
  <si>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</si>
  <si>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</si>
  <si>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</si>
  <si>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</si>
  <si>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</si>
  <si>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</si>
  <si>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</si>
  <si>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</si>
  <si>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</si>
  <si>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</si>
  <si>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</si>
  <si>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</si>
  <si>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</si>
  <si>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</si>
  <si>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</si>
  <si>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</si>
  <si>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</si>
  <si>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</si>
  <si>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</si>
  <si>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</si>
  <si>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</si>
  <si>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</si>
  <si>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</si>
  <si>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</si>
  <si>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</si>
  <si>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</si>
  <si>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</si>
  <si>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</si>
  <si>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</si>
  <si>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</si>
  <si>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</si>
  <si>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</si>
  <si>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</si>
  <si>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</si>
  <si>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</si>
  <si>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</si>
  <si>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</si>
  <si>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</si>
  <si>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</si>
  <si>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</si>
  <si>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</si>
  <si>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</si>
  <si>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</si>
  <si>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</si>
  <si>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</si>
  <si>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</si>
  <si>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</si>
  <si>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</si>
  <si>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</si>
  <si>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</si>
  <si>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</si>
  <si>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</si>
  <si>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</si>
  <si>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</si>
  <si>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</si>
  <si>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</si>
  <si>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</si>
  <si>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</si>
  <si>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</si>
  <si>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</si>
  <si>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</si>
  <si>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</si>
  <si>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</si>
  <si>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</si>
  <si>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</si>
  <si>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</si>
  <si>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</si>
  <si>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</si>
  <si>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</si>
  <si>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</si>
  <si>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</si>
  <si>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</si>
  <si>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</si>
  <si>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</si>
  <si>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</si>
  <si>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</si>
  <si>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</si>
  <si>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</si>
  <si>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</si>
  <si>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</si>
  <si>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</si>
  <si>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</si>
  <si>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</si>
  <si>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</si>
  <si>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</si>
  <si>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</si>
  <si>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</si>
  <si>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</si>
  <si>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</si>
  <si>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</si>
  <si>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</si>
  <si>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</si>
  <si>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</si>
  <si>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</si>
  <si>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</si>
  <si>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</si>
  <si>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</si>
  <si>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</si>
  <si>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</si>
  <si>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</si>
  <si>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</si>
  <si>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</si>
  <si>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</si>
  <si>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</si>
  <si>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</si>
  <si>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</si>
  <si>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</si>
  <si>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</si>
  <si>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</si>
  <si>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</si>
  <si>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</si>
  <si>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</si>
  <si>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</si>
  <si>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</si>
  <si>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</si>
  <si>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</si>
  <si>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</si>
  <si>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</si>
  <si>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</si>
  <si>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</si>
  <si>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</si>
  <si>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</si>
  <si>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</si>
  <si>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</si>
  <si>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</si>
  <si>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</si>
  <si>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</si>
  <si>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</si>
  <si>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</si>
  <si>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</si>
  <si>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</si>
  <si>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</si>
  <si>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</si>
  <si>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</si>
  <si>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</si>
  <si>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</si>
  <si>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</si>
  <si>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</si>
  <si>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</si>
  <si>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</si>
  <si>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</si>
  <si>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</si>
  <si>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</si>
  <si>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</si>
  <si>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</si>
  <si>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</si>
  <si>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</si>
  <si>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</si>
  <si>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</si>
  <si>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</si>
  <si>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</si>
  <si>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</si>
  <si>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</si>
  <si>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</si>
  <si>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</si>
  <si>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</si>
  <si>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</si>
  <si>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</si>
  <si>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</si>
  <si>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</si>
  <si>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</si>
  <si>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</si>
  <si>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</si>
  <si>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</si>
  <si>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</si>
  <si>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</si>
  <si>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</si>
  <si>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</si>
  <si>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</si>
  <si>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</si>
  <si>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</si>
  <si>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</si>
  <si>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</si>
  <si>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</si>
  <si>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</si>
  <si>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</si>
  <si>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</si>
  <si>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</si>
  <si>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</si>
  <si>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</si>
  <si>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</si>
  <si>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</si>
  <si>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</si>
  <si>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</si>
  <si>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</si>
  <si>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</si>
  <si>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</si>
  <si>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</si>
  <si>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</si>
  <si>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</si>
  <si>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</si>
  <si>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</si>
  <si>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</si>
  <si>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</si>
  <si>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</si>
  <si>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</si>
  <si>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</si>
  <si>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</si>
  <si>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</si>
  <si>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</si>
  <si>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</si>
  <si>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</si>
  <si>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</si>
  <si>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</si>
  <si>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</si>
  <si>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</si>
  <si>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</si>
  <si>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</si>
  <si>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</si>
  <si>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</si>
  <si>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</si>
  <si>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</si>
  <si>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</si>
  <si>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</si>
  <si>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</si>
  <si>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</si>
  <si>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</si>
  <si>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</si>
  <si>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</si>
  <si>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</si>
  <si>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</si>
  <si>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</si>
  <si>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</si>
  <si>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</si>
  <si>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</si>
  <si>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</si>
  <si>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</si>
  <si>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</si>
  <si>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</si>
  <si>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</si>
  <si>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</si>
  <si>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</si>
  <si>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</si>
  <si>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</si>
  <si>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</si>
  <si>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</si>
  <si>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</si>
  <si>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</si>
  <si>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</si>
  <si>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</si>
  <si>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</si>
  <si>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</si>
  <si>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</si>
  <si>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</si>
  <si>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</si>
  <si>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</si>
  <si>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</si>
  <si>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</si>
  <si>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</si>
  <si>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</si>
  <si>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</si>
  <si>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</si>
  <si>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</si>
  <si>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</si>
  <si>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</si>
  <si>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</si>
  <si>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</si>
  <si>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</si>
  <si>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</si>
  <si>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</si>
  <si>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</si>
  <si>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</si>
  <si>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</si>
  <si>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</si>
  <si>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</si>
  <si>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</si>
  <si>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</si>
  <si>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</si>
  <si>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</si>
  <si>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</si>
  <si>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</si>
  <si>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</si>
  <si>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</si>
  <si>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</si>
  <si>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</si>
  <si>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</si>
  <si>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</si>
  <si>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</si>
  <si>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</si>
  <si>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</si>
  <si>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</si>
  <si>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</si>
  <si>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</si>
  <si>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</si>
  <si>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</si>
  <si>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</si>
  <si>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</si>
  <si>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</si>
  <si>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</si>
  <si>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</si>
  <si>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</si>
  <si>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</si>
  <si>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</si>
  <si>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</si>
  <si>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</si>
  <si>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</si>
  <si>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</si>
  <si>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</si>
  <si>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</si>
  <si>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</si>
  <si>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</si>
  <si>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</si>
  <si>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</si>
  <si>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</si>
  <si>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</si>
  <si>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</si>
  <si>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</si>
  <si>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</si>
  <si>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</si>
  <si>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</si>
  <si>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</si>
  <si>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</si>
  <si>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</si>
  <si>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</si>
  <si>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</si>
  <si>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</si>
  <si>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</si>
  <si>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</si>
  <si>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</si>
  <si>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</si>
  <si>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</si>
  <si>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</si>
  <si>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</si>
  <si>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</si>
  <si>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</si>
  <si>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</si>
  <si>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</si>
  <si>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</si>
  <si>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</si>
  <si>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</si>
  <si>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</si>
  <si>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</si>
  <si>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</si>
  <si>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</si>
  <si>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</si>
  <si>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</si>
  <si>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</si>
  <si>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</si>
  <si>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</si>
  <si>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</si>
  <si>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</si>
  <si>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</si>
  <si>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</si>
  <si>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</si>
  <si>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</si>
  <si>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</si>
  <si>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</si>
  <si>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</si>
  <si>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</si>
  <si>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</si>
  <si>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</si>
  <si>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</si>
  <si>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</si>
  <si>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</si>
  <si>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</si>
  <si>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</si>
  <si>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</si>
  <si>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</si>
  <si>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</si>
  <si>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</si>
  <si>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</si>
  <si>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</si>
  <si>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</si>
  <si>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</si>
  <si>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</si>
  <si>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</si>
  <si>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</si>
  <si>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</si>
  <si>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</si>
  <si>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</si>
  <si>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</si>
  <si>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</si>
  <si>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</si>
  <si>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</si>
  <si>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</si>
  <si>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</si>
  <si>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</si>
  <si>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</si>
  <si>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</si>
  <si>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</si>
  <si>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</si>
  <si>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</si>
  <si>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</si>
  <si>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</si>
  <si>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</si>
  <si>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</si>
  <si>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</si>
  <si>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</si>
  <si>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</si>
  <si>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</si>
  <si>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</si>
  <si>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</si>
  <si>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</si>
  <si>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</si>
  <si>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</si>
  <si>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</si>
  <si>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</si>
  <si>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</si>
  <si>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</si>
  <si>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</si>
  <si>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</si>
  <si>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</si>
  <si>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</si>
  <si>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</si>
  <si>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</si>
  <si>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</si>
  <si>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</si>
  <si>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</si>
  <si>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</si>
  <si>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</si>
  <si>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</si>
  <si>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</si>
  <si>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</si>
  <si>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</si>
  <si>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</si>
  <si>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</si>
  <si>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</si>
  <si>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</si>
  <si>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</si>
  <si>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</si>
  <si>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</si>
  <si>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</si>
  <si>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</si>
  <si>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</si>
  <si>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</si>
  <si>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</si>
  <si>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</si>
  <si>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</si>
  <si>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</si>
  <si>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</si>
  <si>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</si>
  <si>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</si>
  <si>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</si>
  <si>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</si>
  <si>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</si>
  <si>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</si>
  <si>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</si>
  <si>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</si>
  <si>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</si>
  <si>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</si>
  <si>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</si>
  <si>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</si>
  <si>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</si>
  <si>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</si>
  <si>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</si>
  <si>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</si>
  <si>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</si>
  <si>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</si>
  <si>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</si>
  <si>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</si>
  <si>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</si>
  <si>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</si>
  <si>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</si>
  <si>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</si>
  <si>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</si>
  <si>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</si>
  <si>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</si>
  <si>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</si>
  <si>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</si>
  <si>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</si>
  <si>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</si>
  <si>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</si>
  <si>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</si>
  <si>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</si>
  <si>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</si>
  <si>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</si>
  <si>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</si>
  <si>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</si>
  <si>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</si>
  <si>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</si>
  <si>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</si>
  <si>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</si>
  <si>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</si>
  <si>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</si>
  <si>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</si>
  <si>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</si>
  <si>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</si>
  <si>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</si>
  <si>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</si>
  <si>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</si>
  <si>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</si>
  <si>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</si>
  <si>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</si>
  <si>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</si>
  <si>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</si>
  <si>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</si>
  <si>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</si>
  <si>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</si>
  <si>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</si>
  <si>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</si>
  <si>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</si>
  <si>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</si>
  <si>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</si>
  <si>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</si>
  <si>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</si>
  <si>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</si>
  <si>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</si>
  <si>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</si>
  <si>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</si>
  <si>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</si>
  <si>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</si>
  <si>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</si>
  <si>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</si>
  <si>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</si>
  <si>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</si>
  <si>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</si>
  <si>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</si>
  <si>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</si>
  <si>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</si>
  <si>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</si>
  <si>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</si>
  <si>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</si>
  <si>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</si>
  <si>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</si>
  <si>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</si>
  <si>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</si>
  <si>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</si>
  <si>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</si>
  <si>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</si>
  <si>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</si>
  <si>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</si>
  <si>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</si>
  <si>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</si>
  <si>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</si>
  <si>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</si>
  <si>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</si>
  <si>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</si>
  <si>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</si>
  <si>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</si>
  <si>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</si>
  <si>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</si>
  <si>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</si>
  <si>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</si>
  <si>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</si>
  <si>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</si>
  <si>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</si>
  <si>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</si>
  <si>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</si>
  <si>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</si>
  <si>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</si>
  <si>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</si>
  <si>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</si>
  <si>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</si>
  <si>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</si>
  <si>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</si>
  <si>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</si>
  <si>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</si>
  <si>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</si>
  <si>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</si>
  <si>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</si>
  <si>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</si>
  <si>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</si>
  <si>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</si>
  <si>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</si>
  <si>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</si>
  <si>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</si>
  <si>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</si>
  <si>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</si>
  <si>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</si>
  <si>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</si>
  <si>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</si>
  <si>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</si>
  <si>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</si>
  <si>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</si>
  <si>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</si>
  <si>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</si>
  <si>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</si>
  <si>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</si>
  <si>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</si>
  <si>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</si>
  <si>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</si>
  <si>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</si>
  <si>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</si>
  <si>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</si>
  <si>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</si>
  <si>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</si>
  <si>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</si>
  <si>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</si>
  <si>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</si>
  <si>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</si>
  <si>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</si>
  <si>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</si>
  <si>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</si>
  <si>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</si>
  <si>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</si>
  <si>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</si>
  <si>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</si>
  <si>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</si>
  <si>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</si>
  <si>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</si>
  <si>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</si>
  <si>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</si>
  <si>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</si>
  <si>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</si>
  <si>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</si>
  <si>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</si>
  <si>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</si>
  <si>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</si>
  <si>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</si>
  <si>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</si>
  <si>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</si>
  <si>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</si>
  <si>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</si>
  <si>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</si>
  <si>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</si>
  <si>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</si>
  <si>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</si>
  <si>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</si>
  <si>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</si>
  <si>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</si>
  <si>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</si>
  <si>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</si>
  <si>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</si>
  <si>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</si>
  <si>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</si>
  <si>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</si>
  <si>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</si>
  <si>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</si>
  <si>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</si>
  <si>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</si>
  <si>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</si>
  <si>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</si>
  <si>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</si>
  <si>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</si>
  <si>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</si>
  <si>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</si>
  <si>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</si>
  <si>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</si>
  <si>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</si>
  <si>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</si>
  <si>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</si>
  <si>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</si>
  <si>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</si>
  <si>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</si>
  <si>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</si>
  <si>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</si>
  <si>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</si>
  <si>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</si>
  <si>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</si>
  <si>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</si>
  <si>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</si>
  <si>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</si>
  <si>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</si>
  <si>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</si>
  <si>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</si>
  <si>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</si>
  <si>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</si>
  <si>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</si>
  <si>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</si>
  <si>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</si>
  <si>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</si>
  <si>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</si>
  <si>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</si>
  <si>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</si>
  <si>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</si>
  <si>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</si>
  <si>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</si>
  <si>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</si>
  <si>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</si>
  <si>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</si>
  <si>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</si>
  <si>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</si>
  <si>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</si>
  <si>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</si>
  <si>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</si>
  <si>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</si>
  <si>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</si>
  <si>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</si>
  <si>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</si>
  <si>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</si>
  <si>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</si>
  <si>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</si>
  <si>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</si>
  <si>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</si>
  <si>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</si>
  <si>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</si>
  <si>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</si>
  <si>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</si>
  <si>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</si>
  <si>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</si>
  <si>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</si>
  <si>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</si>
  <si>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</si>
  <si>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</si>
  <si>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</si>
  <si>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</si>
  <si>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</si>
  <si>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</si>
  <si>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</si>
  <si>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</si>
  <si>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</si>
  <si>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</si>
  <si>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</si>
  <si>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</si>
  <si>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</si>
  <si>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</si>
  <si>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</si>
  <si>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</si>
  <si>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</si>
  <si>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</si>
  <si>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</si>
  <si>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</si>
  <si>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</si>
  <si>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</si>
  <si>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</si>
  <si>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</si>
  <si>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</si>
  <si>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</si>
  <si>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</si>
  <si>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</si>
  <si>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</si>
  <si>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</si>
  <si>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</si>
  <si>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</si>
  <si>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</si>
  <si>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</si>
  <si>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</si>
  <si>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</si>
  <si>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</si>
  <si>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</si>
  <si>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</si>
  <si>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</si>
  <si>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</si>
  <si>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</si>
  <si>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</si>
  <si>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</si>
  <si>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</si>
  <si>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</si>
  <si>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</si>
  <si>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</si>
  <si>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</si>
  <si>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</si>
  <si>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</si>
  <si>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</si>
  <si>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</si>
  <si>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</si>
  <si>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</si>
  <si>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</si>
  <si>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</si>
  <si>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</si>
  <si>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</si>
  <si>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</si>
  <si>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</si>
  <si>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</si>
  <si>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</si>
  <si>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</si>
  <si>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</si>
  <si>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</si>
  <si>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</si>
  <si>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</si>
  <si>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</si>
  <si>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</si>
  <si>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</si>
  <si>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</si>
  <si>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</si>
  <si>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</si>
  <si>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</si>
  <si>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</si>
  <si>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</si>
  <si>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</si>
  <si>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</si>
  <si>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</si>
  <si>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</si>
  <si>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</si>
  <si>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</si>
  <si>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</si>
  <si>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</si>
  <si>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</si>
  <si>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</si>
  <si>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</si>
  <si>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</si>
  <si>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</si>
  <si>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</si>
  <si>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</si>
  <si>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</si>
  <si>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</si>
  <si>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</si>
  <si>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</si>
  <si>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</si>
  <si>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</si>
  <si>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</si>
  <si>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</si>
  <si>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</si>
  <si>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</si>
  <si>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</si>
  <si>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</si>
  <si>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</si>
  <si>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</si>
  <si>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</si>
  <si>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</si>
  <si>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</si>
  <si>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</si>
  <si>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</si>
  <si>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</si>
  <si>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</si>
  <si>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</si>
  <si>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</si>
  <si>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</si>
  <si>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</si>
  <si>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</si>
  <si>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</si>
  <si>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</si>
  <si>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</si>
  <si>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</si>
  <si>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</si>
  <si>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</si>
  <si>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</si>
  <si>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</si>
  <si>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</si>
  <si>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</si>
  <si>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</si>
  <si>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</si>
  <si>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</si>
  <si>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</si>
  <si>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</si>
  <si>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</si>
  <si>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</si>
  <si>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</si>
  <si>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</si>
  <si>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</si>
  <si>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</si>
  <si>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</si>
  <si>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</si>
  <si>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</si>
  <si>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</si>
  <si>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</si>
  <si>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</si>
  <si>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</si>
  <si>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</si>
  <si>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</si>
  <si>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</si>
  <si>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</si>
  <si>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</si>
  <si>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</si>
  <si>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</si>
  <si>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</si>
  <si>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</si>
  <si>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</si>
  <si>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</si>
  <si>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</si>
  <si>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</si>
  <si>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</si>
  <si>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</si>
  <si>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</si>
  <si>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</si>
  <si>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</si>
  <si>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</si>
  <si>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</si>
  <si>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</si>
  <si>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</si>
  <si>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</si>
  <si>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</si>
  <si>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</si>
  <si>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</si>
  <si>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</si>
  <si>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</si>
  <si>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</si>
  <si>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</si>
  <si>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</si>
  <si>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</si>
  <si>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</si>
  <si>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</si>
  <si>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</si>
  <si>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</si>
  <si>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</si>
  <si>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</si>
  <si>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</si>
  <si>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</si>
  <si>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</si>
  <si>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</si>
  <si>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</si>
  <si>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</si>
  <si>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</si>
  <si>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</si>
  <si>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</si>
  <si>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</si>
  <si>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</si>
  <si>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</si>
  <si>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</si>
  <si>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</si>
  <si>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</si>
  <si>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</si>
  <si>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</si>
  <si>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</si>
  <si>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</si>
  <si>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</si>
  <si>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</si>
  <si>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</si>
  <si>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</si>
  <si>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</si>
  <si>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</si>
  <si>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</si>
  <si>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</si>
  <si>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</si>
  <si>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</si>
  <si>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</si>
  <si>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</si>
  <si>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</si>
  <si>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</si>
  <si>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</si>
  <si>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</si>
  <si>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</si>
  <si>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</si>
  <si>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</si>
  <si>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</si>
  <si>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</si>
  <si>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</si>
  <si>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</si>
  <si>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</si>
  <si>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</si>
  <si>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</si>
  <si>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</si>
  <si>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</si>
  <si>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</si>
  <si>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</si>
  <si>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</si>
  <si>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</si>
  <si>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</si>
  <si>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</si>
  <si>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</si>
  <si>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</si>
  <si>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</si>
  <si>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</si>
  <si>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</si>
  <si>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</si>
  <si>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</si>
  <si>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</si>
  <si>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</si>
  <si>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</si>
  <si>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</si>
  <si>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</si>
  <si>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</si>
  <si>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</si>
  <si>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</si>
  <si>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</si>
  <si>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</si>
  <si>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</si>
  <si>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</si>
  <si>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</si>
  <si>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</si>
  <si>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</si>
  <si>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</si>
  <si>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</si>
  <si>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</si>
  <si>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</si>
  <si>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</si>
  <si>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</si>
  <si>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</si>
  <si>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em intervalo das 10h32 até 11h32.</t>
  </si>
  <si>
    <t>MC1 08h41/ autorizado entrada na via 08h59/ em intervalo das 10h10 até 13h10</t>
  </si>
  <si>
    <t>MC1 06h35/ Autorizado entrada na via 06h41/ em deslocamento para km de trabalho</t>
  </si>
  <si>
    <t>Em intervalo das 09h13 até 13h13.</t>
  </si>
  <si>
    <t>Trabalhando em conjunto com A52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</si>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</sst>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O308" activePane="bottomRight" state="frozen"/>
      <selection pane="bottomRight" activeCell="BA311" sqref="BA3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/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 t="s">
        <v>1862</v>
      </c>
      <c r="BK311" s="21" t="s">
        <v>1864</v>
      </c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0.33333333333333348</v>
      </c>
      <c r="BS311" s="23">
        <f>IF(OR(B311="",F311=""),"*",BA311/Q311)</f>
        <v>0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1862</v>
      </c>
      <c r="BK312" s="21" t="s">
        <v>1865</v>
      </c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0.75000000000000033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0.27430555555555558</v>
      </c>
      <c r="AT313" s="43">
        <v>0.38263888888888886</v>
      </c>
      <c r="AU313" s="43">
        <v>0.54166666666666663</v>
      </c>
      <c r="AV313" s="43"/>
      <c r="AW313" s="43"/>
      <c r="AX313" s="43"/>
      <c r="AY313" s="12" t="str">
        <f>IF(D313="","*",IFERROR(IF(ISODD(COUNT(AS313:AX313)),"ERRO",SUM((AT313-AS313),(AV313-AU313),(AX313-AW313))),"ERRO"))</f>
        <v>ERRO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1866</v>
      </c>
      <c r="BK313" s="21" t="s">
        <v>1867</v>
      </c>
      <c r="BL313" s="20"/>
      <c r="BM313" s="18"/>
      <c r="BN313" s="18"/>
      <c r="BO313" s="173"/>
      <c r="BP313" s="22"/>
      <c r="BQ313" s="13" t="e">
        <f>IF(AND(BR313&lt;1,BS313&lt;1),"Produção e Intervalo",IF(BR313&lt;1,"Intervalo",IF(BS313&lt;1,"Produção","Aderente")))</f>
        <v>#VALUE!</v>
      </c>
      <c r="BR313" s="23" t="e">
        <f>IF(OR(B313="",F313=""),"*",AY313/P313)</f>
        <v>#VALUE!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1860</v>
      </c>
      <c r="BK314" s="21" t="s">
        <v>1868</v>
      </c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4.1666666666666664E-2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4.1666666666666664E-2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1869</v>
      </c>
      <c r="BK315" s="21" t="s">
        <v>1870</v>
      </c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0.33333333333333331</v>
      </c>
      <c r="BS315" s="23">
        <f>IF(OR(B315="",F315=""),"*",BA315/Q315)</f>
        <v>0</v>
      </c>
      <c r="BT315" s="247" t="str">
        <f t="shared" si="4"/>
        <v/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1871</v>
      </c>
      <c r="N318" s="234" t="s">
        <v>1872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1873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1874</v>
      </c>
      <c r="N328" s="234" t="s">
        <v>1875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1876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1877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1878</v>
      </c>
      <c r="W330" s="43" t="s">
        <v>1879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1880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1881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1882</v>
      </c>
      <c r="N334" s="234" t="s">
        <v>1883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1884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1885</v>
      </c>
      <c r="N337" s="234" t="s">
        <v>1886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1887</v>
      </c>
      <c r="W337" s="186" t="s">
        <v>1888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1889</v>
      </c>
      <c r="N339" s="234" t="s">
        <v>1890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1891</v>
      </c>
      <c r="D5" s="367"/>
      <c r="E5" s="367"/>
      <c r="F5" s="367"/>
      <c r="G5" s="367"/>
      <c r="H5" s="367"/>
      <c r="I5" s="367"/>
      <c r="J5" s="368"/>
      <c r="K5" s="369" t="s">
        <v>1892</v>
      </c>
      <c r="L5" s="370"/>
      <c r="M5" s="370"/>
      <c r="N5" s="370"/>
      <c r="O5" s="371" t="s">
        <v>1893</v>
      </c>
      <c r="P5" s="372"/>
      <c r="Q5" s="373"/>
    </row>
    <row r="6" spans="1:17" s="99" customFormat="1" ht="15.75" customHeight="1">
      <c r="A6" s="93" t="s">
        <v>1894</v>
      </c>
      <c r="B6" s="100" t="s">
        <v>1895</v>
      </c>
      <c r="C6" s="101" t="s">
        <v>1163</v>
      </c>
      <c r="D6" s="102" t="s">
        <v>1164</v>
      </c>
      <c r="E6" s="101" t="s">
        <v>1896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1897</v>
      </c>
      <c r="M6" s="145" t="s">
        <v>628</v>
      </c>
      <c r="N6" s="146" t="s">
        <v>1158</v>
      </c>
      <c r="O6" s="286" t="s">
        <v>1201</v>
      </c>
      <c r="P6" s="164"/>
      <c r="Q6" s="206" t="s">
        <v>1898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Aguardando solicitar MC1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1898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1899</v>
      </c>
      <c r="W1" s="379"/>
      <c r="X1" s="379"/>
      <c r="Y1" s="110"/>
    </row>
    <row r="2" spans="1:25" s="106" customFormat="1" ht="11.25" customHeight="1">
      <c r="A2" s="111" t="s">
        <v>1900</v>
      </c>
      <c r="B2" s="111" t="s">
        <v>1895</v>
      </c>
      <c r="C2" s="111" t="s">
        <v>605</v>
      </c>
      <c r="D2" s="112" t="s">
        <v>1163</v>
      </c>
      <c r="E2" s="112" t="s">
        <v>1164</v>
      </c>
      <c r="F2" s="112" t="s">
        <v>1894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1901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1902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1903</v>
      </c>
      <c r="C2" s="101" t="s">
        <v>1148</v>
      </c>
      <c r="D2" s="101" t="s">
        <v>1150</v>
      </c>
      <c r="E2" s="101" t="s">
        <v>1904</v>
      </c>
      <c r="F2" s="101" t="s">
        <v>1905</v>
      </c>
      <c r="G2" s="101" t="s">
        <v>1906</v>
      </c>
      <c r="H2" s="101" t="s">
        <v>1907</v>
      </c>
      <c r="I2" s="101" t="s">
        <v>1908</v>
      </c>
      <c r="J2" s="101" t="s">
        <v>1909</v>
      </c>
      <c r="K2" s="137" t="s">
        <v>1910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2025-10-25T13:52:32Z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