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48" documentId="8_{B6337239-1A00-434D-AAD0-422EA1FEB5AE}" xr6:coauthVersionLast="47" xr6:coauthVersionMax="47" xr10:uidLastSave="{6218B0B3-A8AC-4BA2-BD41-652C06DC4B60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<sst xmlns="http://schemas.openxmlformats.org/spreadsheetml/2006/main" count="5534" uniqueCount="1406">
  <si>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</si>
  <si>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</si>
  <si>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</si>
  <si>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</si>
  <si>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</si>
  <si>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</si>
  <si>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</si>
  <si>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</si>
  <si>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</si>
  <si>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</si>
  <si>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</si>
  <si>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</si>
  <si>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</si>
  <si>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</si>
  <si>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</si>
  <si>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</si>
  <si>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</si>
  <si>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</si>
  <si>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</si>
  <si>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</si>
  <si>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</si>
  <si>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</si>
  <si>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</si>
  <si>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</si>
  <si>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</si>
  <si>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</si>
  <si>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</si>
  <si>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</si>
  <si>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</si>
  <si>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</si>
  <si>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</si>
  <si>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</si>
  <si>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</si>
  <si>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</si>
  <si>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</si>
  <si>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</si>
  <si>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</si>
  <si>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</si>
  <si>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</si>
  <si>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</si>
  <si>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</si>
  <si>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</si>
  <si>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</si>
  <si>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</si>
  <si>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</si>
  <si>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</si>
  <si>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</si>
  <si>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</si>
  <si>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</si>
  <si>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</si>
  <si>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</si>
  <si>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</si>
  <si>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</si>
  <si>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</si>
  <si>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</si>
  <si>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</si>
  <si>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</si>
  <si>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</si>
  <si>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</si>
  <si>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</si>
  <si>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</si>
  <si>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</si>
  <si>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</si>
  <si>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</si>
  <si>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</si>
  <si>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</si>
  <si>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</si>
  <si>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</si>
  <si>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</si>
  <si>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</si>
  <si>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</si>
  <si>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</si>
  <si>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</si>
  <si>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</si>
  <si>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</si>
  <si>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</si>
  <si>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</si>
  <si>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</si>
  <si>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</si>
  <si>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</si>
  <si>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</si>
  <si>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</si>
  <si>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</si>
  <si>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</si>
  <si>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</si>
  <si>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</si>
  <si>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</si>
  <si>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</si>
  <si>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</si>
  <si>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</si>
  <si>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</si>
  <si>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</si>
  <si>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</si>
  <si>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</si>
  <si>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</si>
  <si>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</si>
  <si>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</si>
  <si>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</si>
  <si>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</si>
  <si>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</si>
  <si>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</si>
  <si>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</si>
  <si>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</si>
  <si>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</si>
  <si>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</si>
  <si>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</si>
  <si>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</si>
  <si>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</si>
  <si>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</si>
  <si>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</si>
  <si>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</si>
  <si>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</si>
  <si>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</si>
  <si>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</si>
  <si>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</si>
  <si>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</si>
  <si>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</si>
  <si>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</si>
  <si>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</si>
  <si>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</si>
  <si>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</si>
  <si>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</si>
  <si>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</si>
  <si>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</si>
  <si>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</si>
  <si>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</si>
  <si>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</si>
  <si>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</si>
  <si>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</si>
  <si>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</si>
  <si>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</si>
  <si>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</si>
  <si>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</si>
  <si>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</si>
  <si>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</si>
  <si>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</si>
  <si>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</si>
  <si>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</si>
  <si>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</si>
  <si>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</si>
  <si>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</si>
  <si>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</si>
  <si>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</si>
  <si>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</si>
  <si>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</si>
  <si>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</si>
  <si>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</si>
  <si>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</si>
  <si>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</si>
  <si>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</si>
  <si>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</si>
  <si>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</si>
  <si>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</si>
  <si>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</si>
  <si>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</si>
  <si>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</si>
  <si>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</si>
  <si>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</si>
  <si>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</si>
  <si>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</si>
  <si>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</si>
  <si>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</si>
  <si>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</si>
  <si>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</si>
  <si>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</si>
  <si>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</si>
  <si>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</si>
  <si>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</si>
  <si>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</si>
  <si>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</si>
  <si>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</si>
  <si>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</si>
  <si>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</si>
  <si>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</si>
  <si>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</si>
  <si>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</si>
  <si>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</si>
  <si>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</si>
  <si>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</si>
  <si>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</si>
  <si>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</si>
  <si>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</si>
  <si>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</si>
  <si>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</si>
  <si>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</si>
  <si>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</si>
  <si>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</si>
  <si>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</si>
  <si>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</si>
  <si>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</si>
  <si>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</si>
  <si>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</si>
  <si>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</si>
  <si>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</si>
  <si>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</si>
  <si>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</si>
  <si>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</si>
  <si>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</si>
  <si>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</si>
  <si>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</si>
  <si>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</si>
  <si>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</si>
  <si>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</si>
  <si>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</si>
  <si>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</si>
  <si>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</si>
  <si>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</si>
  <si>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</si>
  <si>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</si>
  <si>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</si>
  <si>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</si>
  <si>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</si>
  <si>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</si>
  <si>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</si>
  <si>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</si>
  <si>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</si>
  <si>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</si>
  <si>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</si>
  <si>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</si>
  <si>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</si>
  <si>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</si>
  <si>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</si>
  <si>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</si>
  <si>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</si>
  <si>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</si>
  <si>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</si>
  <si>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</si>
  <si>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</si>
  <si>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</si>
  <si>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</si>
  <si>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</si>
  <si>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</si>
  <si>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</si>
  <si>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</si>
  <si>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</si>
  <si>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</si>
  <si>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</si>
  <si>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</si>
  <si>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</si>
  <si>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</si>
  <si>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</si>
  <si>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</si>
  <si>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</si>
  <si>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</si>
  <si>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</si>
  <si>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</si>
  <si>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</si>
  <si>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</si>
  <si>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</si>
  <si>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</si>
  <si>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</si>
  <si>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</si>
  <si>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</si>
  <si>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</si>
  <si>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</si>
  <si>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</si>
  <si>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</si>
  <si>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</si>
  <si>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</si>
  <si>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</si>
  <si>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</si>
  <si>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</si>
  <si>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</si>
  <si>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</si>
  <si>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</si>
  <si>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</si>
  <si>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</si>
  <si>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</si>
  <si>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</si>
  <si>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</si>
  <si>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</si>
  <si>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</si>
  <si>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</si>
  <si>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</si>
  <si>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</si>
  <si>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</si>
  <si>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</si>
  <si>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</si>
  <si>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</si>
  <si>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</si>
  <si>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</si>
  <si>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</si>
  <si>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</si>
  <si>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</si>
  <si>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</si>
  <si>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</si>
  <si>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</si>
  <si>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</si>
  <si>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</si>
  <si>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</si>
  <si>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</si>
  <si>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</si>
  <si>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</si>
  <si>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</si>
  <si>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</si>
  <si>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</si>
  <si>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</si>
  <si>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</si>
  <si>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</si>
  <si>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</si>
  <si>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</si>
  <si>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</si>
  <si>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</si>
  <si>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</si>
  <si>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</si>
  <si>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</si>
  <si>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</si>
  <si>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</si>
  <si>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</si>
  <si>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</si>
  <si>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</si>
  <si>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</si>
  <si>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</si>
  <si>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</si>
  <si>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</si>
  <si>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</si>
  <si>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</si>
  <si>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</si>
  <si>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</si>
  <si>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</si>
  <si>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</si>
  <si>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</si>
  <si>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</si>
  <si>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</si>
  <si>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</si>
  <si>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</si>
  <si>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</si>
  <si>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</si>
  <si>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</si>
  <si>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</si>
  <si>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</si>
  <si>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</si>
  <si>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</si>
  <si>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</si>
  <si>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</si>
  <si>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</si>
  <si>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</si>
  <si>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</si>
  <si>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</si>
  <si>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</si>
  <si>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</si>
  <si>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</si>
  <si>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</si>
  <si>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</si>
  <si>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</si>
  <si>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</si>
  <si>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</si>
  <si>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</si>
  <si>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</si>
  <si>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</si>
  <si>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</si>
  <si>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</si>
  <si>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</si>
  <si>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</si>
  <si>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</si>
  <si>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</si>
  <si>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</si>
  <si>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</si>
  <si>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</si>
  <si>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</si>
  <si>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</si>
  <si>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</si>
  <si>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</si>
  <si>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</si>
  <si>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</si>
  <si>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</si>
  <si>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</si>
  <si>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</si>
  <si>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</si>
  <si>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</si>
  <si>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</si>
  <si>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</si>
  <si>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</si>
  <si>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</si>
  <si>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</si>
  <si>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</si>
  <si>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</si>
  <si>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</si>
  <si>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</si>
  <si>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</si>
  <si>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</si>
  <si>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</si>
  <si>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</si>
  <si>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</si>
  <si>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</si>
  <si>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</si>
  <si>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</si>
  <si>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</si>
  <si>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</si>
  <si>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</si>
  <si>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</si>
  <si>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</si>
  <si>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</si>
  <si>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</si>
  <si>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</si>
  <si>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</si>
  <si>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</si>
  <si>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</si>
  <si>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</si>
  <si>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</si>
  <si>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</si>
  <si>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</si>
  <si>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</si>
  <si>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</si>
  <si>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</si>
  <si>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</si>
  <si>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</si>
  <si>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</si>
  <si>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</si>
  <si>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</si>
  <si>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</si>
  <si>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</si>
  <si>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</si>
  <si>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</si>
  <si>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</si>
  <si>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</si>
  <si>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</si>
  <si>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</si>
  <si>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</si>
  <si>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</si>
  <si>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</si>
  <si>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</si>
  <si>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</si>
  <si>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</si>
  <si>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</si>
  <si>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</si>
  <si>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</si>
  <si>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</si>
  <si>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</si>
  <si>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</si>
  <si>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</si>
  <si>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</si>
  <si>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</si>
  <si>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</si>
  <si>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</si>
  <si>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</si>
  <si>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</si>
  <si>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</si>
  <si>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</si>
  <si>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</si>
  <si>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</si>
  <si>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</si>
  <si>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</si>
  <si>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</si>
  <si>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</si>
  <si>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</si>
  <si>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</si>
  <si>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</si>
  <si>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</si>
  <si>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</si>
  <si>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</si>
  <si>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</si>
  <si>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</si>
  <si>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</si>
  <si>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</si>
  <si>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</si>
  <si>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</si>
  <si>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</si>
  <si>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</si>
  <si>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</si>
  <si>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</si>
  <si>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</si>
  <si>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</si>
  <si>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</si>
  <si>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</si>
  <si>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</si>
  <si>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</si>
  <si>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</si>
  <si>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</si>
  <si>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</si>
  <si>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</si>
  <si>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</si>
  <si>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</si>
  <si>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</si>
  <si>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</si>
  <si>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</si>
  <si>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</si>
  <si>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</si>
  <si>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</si>
  <si>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</si>
  <si>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</si>
  <si>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</si>
  <si>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</si>
  <si>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</si>
  <si>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</si>
  <si>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</si>
  <si>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</si>
  <si>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</si>
  <si>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</si>
  <si>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</si>
  <si>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</si>
  <si>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</si>
  <si>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</si>
  <si>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</si>
  <si>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</si>
  <si>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</si>
  <si>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</si>
  <si>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</si>
  <si>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</si>
  <si>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</si>
  <si>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</si>
  <si>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</si>
  <si>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</si>
  <si>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</si>
  <si>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</si>
  <si>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</si>
  <si>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</si>
  <si>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</si>
  <si>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</si>
  <si>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</si>
  <si>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</si>
  <si>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</si>
  <si>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</si>
  <si>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</si>
  <si>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</si>
  <si>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</si>
  <si>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</si>
  <si>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</si>
  <si>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</si>
  <si>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</si>
  <si>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</si>
  <si>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</si>
  <si>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</si>
  <si>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</si>
  <si>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</si>
  <si>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</si>
  <si>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</si>
  <si>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</si>
  <si>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</si>
  <si>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</si>
  <si>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</si>
  <si>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</si>
  <si>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</si>
  <si>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</si>
  <si>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</si>
  <si>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</si>
  <si>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</si>
  <si>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</si>
  <si>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</si>
  <si>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</si>
  <si>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</si>
  <si>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</si>
  <si>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</si>
  <si>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</si>
  <si>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</si>
  <si>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</si>
  <si>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</si>
  <si>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</si>
  <si>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</si>
  <si>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</si>
  <si>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</si>
  <si>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</si>
  <si>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</si>
  <si>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</si>
  <si>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</si>
  <si>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</si>
  <si>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</si>
  <si>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</si>
  <si>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</si>
  <si>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</si>
  <si>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</si>
  <si>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</si>
  <si>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</si>
  <si>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</si>
  <si>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</si>
  <si>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</si>
  <si>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</si>
  <si>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</si>
  <si>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</si>
  <si>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</si>
  <si>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</si>
  <si>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</si>
  <si>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</si>
  <si>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</si>
  <si>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</si>
  <si>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</si>
  <si>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</si>
  <si>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</si>
  <si>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</si>
  <si>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</si>
  <si>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</si>
  <si>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</si>
  <si>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</si>
  <si>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</si>
  <si>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</si>
  <si>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</si>
  <si>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</si>
  <si>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</si>
  <si>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</si>
  <si>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</si>
  <si>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</si>
  <si>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</si>
  <si>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</si>
  <si>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</si>
  <si>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</si>
  <si>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</si>
  <si>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</si>
  <si>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</si>
  <si>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</si>
  <si>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</si>
  <si>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</si>
  <si>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</si>
  <si>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</si>
  <si>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</si>
  <si>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</si>
  <si>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</si>
  <si>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</si>
  <si>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</si>
  <si>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</si>
  <si>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</si>
  <si>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</si>
  <si>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</si>
  <si>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</si>
  <si>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</si>
  <si>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</si>
  <si>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</si>
  <si>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</si>
  <si>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</si>
  <si>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</si>
  <si>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</si>
  <si>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</si>
  <si>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</si>
  <si>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</si>
  <si>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</si>
  <si>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</si>
  <si>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</si>
  <si>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</si>
  <si>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</si>
  <si>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</si>
  <si>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</si>
  <si>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</si>
  <si>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</si>
  <si>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</si>
  <si>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</si>
  <si>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</si>
  <si>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</si>
  <si>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</si>
  <si>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</si>
  <si>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</si>
  <si>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</si>
  <si>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</si>
  <si>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</si>
  <si>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</si>
  <si>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</si>
  <si>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</si>
  <si>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</si>
  <si>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</si>
  <si>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</si>
  <si>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</si>
  <si>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</si>
  <si>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</si>
  <si>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</si>
  <si>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</si>
  <si>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</si>
  <si>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</si>
  <si>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</si>
  <si>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</si>
  <si>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</si>
  <si>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</si>
  <si>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</si>
  <si>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</si>
  <si>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</si>
  <si>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</si>
  <si>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</si>
  <si>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</si>
  <si>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</si>
  <si>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</si>
  <si>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</si>
  <si>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</si>
  <si>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</si>
  <si>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</si>
  <si>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</si>
  <si>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</si>
  <si>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</si>
  <si>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</si>
  <si>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</si>
  <si>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</si>
  <si>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</si>
  <si>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</si>
  <si>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</si>
  <si>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</si>
  <si>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</si>
  <si>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</si>
  <si>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</si>
  <si>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</si>
  <si>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</si>
  <si>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</si>
  <si>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</si>
  <si>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</si>
  <si>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</si>
  <si>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</si>
  <si>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</si>
  <si>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</si>
  <si>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</si>
  <si>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</si>
  <si>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</si>
  <si>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</si>
  <si>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</si>
  <si>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</si>
  <si>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</si>
  <si>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</si>
  <si>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</si>
  <si>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</si>
  <si>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</si>
  <si>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</si>
  <si>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</si>
  <si>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</si>
  <si>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</si>
  <si>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</si>
  <si>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</si>
  <si>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</si>
  <si>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</si>
  <si>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</si>
  <si>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</si>
  <si>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</si>
  <si>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</si>
  <si>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</si>
  <si>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</si>
  <si>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</si>
  <si>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</si>
  <si>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</si>
  <si>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</si>
  <si>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</si>
  <si>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</si>
  <si>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</si>
  <si>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</si>
  <si>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</si>
  <si>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</si>
  <si>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</si>
  <si>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</si>
  <si>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</si>
  <si>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</si>
  <si>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</si>
  <si>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</si>
  <si>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</si>
  <si>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</si>
  <si>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</si>
  <si>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</si>
  <si>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</si>
  <si>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</si>
  <si>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</si>
  <si>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</si>
  <si>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</si>
  <si>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</si>
  <si>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</si>
  <si>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</si>
  <si>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</si>
  <si>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</si>
  <si>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</si>
  <si>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</si>
  <si>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</si>
  <si>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</si>
  <si>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</si>
  <si>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</si>
  <si>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</si>
  <si>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</si>
  <si>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</si>
  <si>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</si>
  <si>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</si>
  <si>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</si>
  <si>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</si>
  <si>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</si>
  <si>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</si>
  <si>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</si>
  <si>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</si>
  <si>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</si>
  <si>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</si>
  <si>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</si>
  <si>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</si>
  <si>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</si>
  <si>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</si>
  <si>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</si>
  <si>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</si>
  <si>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</si>
  <si>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</si>
  <si>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</si>
  <si>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</si>
  <si>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</si>
  <si>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</si>
  <si>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</si>
  <si>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</si>
  <si>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</si>
  <si>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</si>
  <si>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</si>
  <si>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</si>
  <si>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</si>
  <si>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</si>
  <si>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</si>
  <si>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</si>
  <si>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</si>
  <si>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</si>
  <si>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</si>
  <si>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</si>
  <si>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</si>
  <si>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</si>
  <si>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</si>
  <si>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</si>
  <si>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</si>
  <si>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</si>
  <si>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</si>
  <si>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</si>
  <si>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</si>
  <si>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</si>
  <si>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</si>
  <si>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</si>
  <si>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</si>
  <si>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</si>
  <si>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</si>
  <si>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</si>
  <si>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</si>
  <si>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</si>
  <si>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</si>
  <si>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</si>
  <si>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</si>
  <si>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</si>
  <si>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</si>
  <si>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</si>
  <si>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</si>
  <si>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</si>
  <si>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</si>
  <si>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</si>
  <si>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</si>
  <si>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</si>
  <si>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</si>
  <si>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</si>
  <si>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</si>
  <si>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</si>
  <si>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</si>
  <si>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</si>
  <si>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</si>
  <si>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</si>
  <si>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</si>
  <si>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</si>
  <si>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</si>
  <si>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</si>
  <si>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</si>
  <si>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</si>
  <si>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</si>
  <si>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</si>
  <si>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</si>
  <si>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</si>
  <si>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</si>
  <si>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</si>
  <si>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</si>
  <si>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</si>
  <si>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</si>
  <si>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</si>
  <si>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</si>
  <si>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</si>
  <si>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</si>
  <si>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</si>
  <si>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</si>
  <si>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</si>
  <si>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</si>
  <si>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</si>
  <si>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</si>
  <si>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</si>
  <si>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</si>
  <si>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</si>
  <si>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</si>
  <si>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</si>
  <si>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</si>
  <si>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</si>
  <si>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</si>
  <si>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</si>
  <si>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</si>
  <si>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</si>
  <si>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</si>
  <si>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</si>
  <si>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</si>
  <si>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</si>
  <si>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</si>
  <si>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</si>
  <si>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</si>
  <si>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</si>
  <si>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</si>
  <si>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</si>
  <si>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</si>
  <si>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</si>
  <si>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</si>
  <si>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</si>
  <si>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</si>
  <si>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</si>
  <si>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</si>
  <si>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</si>
  <si>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</si>
  <si>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</si>
  <si>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</si>
  <si>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</si>
  <si>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</si>
  <si>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</si>
  <si>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</si>
  <si>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</si>
  <si>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</si>
  <si>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</si>
  <si>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</si>
  <si>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</si>
  <si>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</si>
  <si>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</si>
  <si>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</si>
  <si>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</si>
  <si>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</si>
  <si>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</si>
  <si>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</si>
  <si>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</si>
  <si>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</si>
  <si>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</si>
  <si>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</si>
  <si>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</si>
  <si>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</si>
  <si>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</si>
  <si>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</si>
  <si>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</si>
  <si>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</si>
  <si>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</si>
  <si>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</si>
  <si>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</si>
  <si>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</si>
  <si>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</si>
  <si>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</si>
  <si>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</si>
  <si>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</si>
  <si>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</si>
  <si>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</si>
  <si>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</si>
  <si>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</si>
  <si>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</si>
  <si>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</si>
  <si>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</si>
  <si>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</si>
  <si>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</si>
  <si>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</si>
  <si>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</si>
  <si>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</si>
  <si>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</si>
  <si>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</si>
  <si>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</si>
  <si>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</si>
  <si>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</si>
  <si>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</si>
  <si>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</si>
  <si>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</si>
  <si>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</si>
  <si>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</si>
  <si>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</si>
  <si>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</si>
  <si>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</si>
  <si>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</si>
  <si>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</si>
  <si>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</si>
  <si>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</si>
  <si>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</si>
  <si>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</si>
  <si>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</si>
  <si>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</si>
  <si>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</si>
  <si>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</si>
  <si>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</si>
  <si>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</si>
  <si>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</si>
  <si>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</si>
  <si>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</si>
  <si>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</si>
  <si>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</si>
  <si>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</si>
  <si>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</si>
  <si>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</si>
  <si>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</si>
  <si>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</si>
  <si>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</si>
  <si>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</si>
  <si>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</si>
  <si>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</si>
  <si>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</si>
  <si>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</si>
  <si>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</si>
  <si>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</si>
  <si>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</si>
  <si>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</si>
  <si>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</si>
  <si>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</si>
  <si>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</si>
  <si>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</si>
  <si>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</si>
  <si>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</si>
  <si>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</si>
  <si>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</si>
  <si>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</si>
  <si>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</si>
  <si>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</si>
  <si>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</si>
  <si>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</si>
  <si>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</si>
  <si>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</si>
  <si>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</si>
  <si>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</si>
  <si>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</si>
  <si>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</si>
  <si>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</si>
  <si>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</si>
  <si>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</si>
  <si>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</si>
  <si>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</si>
  <si>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</si>
  <si>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</si>
  <si>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</si>
  <si>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</si>
  <si>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</si>
  <si>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</si>
  <si>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</si>
  <si>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</si>
  <si>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</si>
  <si>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</si>
  <si>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</si>
  <si>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</si>
  <si>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</si>
  <si>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</si>
  <si>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</si>
  <si>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</si>
  <si>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</si>
  <si>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</si>
  <si>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</si>
  <si>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</si>
  <si>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</si>
  <si>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</si>
  <si>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</si>
  <si>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</si>
  <si>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</si>
  <si>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</si>
  <si>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</si>
  <si>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</si>
  <si>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</si>
  <si>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</si>
  <si>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</si>
  <si>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</si>
  <si>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</si>
  <si>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</si>
  <si>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</si>
  <si>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</si>
  <si>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</si>
  <si>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</si>
  <si>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</si>
  <si>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</si>
  <si>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</si>
  <si>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</si>
  <si>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</si>
  <si>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</si>
  <si>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</si>
  <si>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</si>
  <si>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</si>
  <si>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</si>
  <si>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</si>
  <si>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</si>
  <si>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</si>
  <si>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</si>
  <si>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</si>
  <si>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</si>
  <si>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</si>
  <si>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</si>
  <si>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</si>
  <si>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</si>
  <si>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</si>
  <si>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</si>
  <si>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</si>
  <si>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</si>
  <si>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</si>
  <si>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</si>
  <si>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</si>
  <si>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</si>
  <si>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</si>
  <si>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</si>
  <si>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</si>
  <si>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</si>
  <si>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</si>
  <si>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</si>
  <si>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</si>
  <si>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</si>
  <si>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</si>
  <si>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</si>
  <si>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</si>
  <si>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</si>
  <si>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</si>
  <si>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</si>
  <si>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</si>
  <si>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</si>
  <si>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</si>
  <si>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</si>
  <si>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</si>
  <si>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</si>
  <si>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</si>
  <si>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</si>
  <si>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</si>
  <si>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</si>
  <si>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</si>
  <si>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</si>
  <si>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</si>
  <si>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</si>
  <si>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</si>
  <si>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</si>
  <si>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</si>
  <si>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</si>
  <si>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</si>
  <si>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</si>
  <si>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</si>
  <si>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</si>
  <si>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</si>
  <si>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</si>
  <si>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</si>
  <si>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</si>
  <si>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</si>
  <si>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</si>
  <si>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</si>
  <si>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</si>
  <si>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</si>
  <si>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</si>
  <si>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</si>
  <si>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</si>
  <si>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</si>
  <si>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</si>
  <si>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</si>
  <si>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</si>
  <si>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</si>
  <si>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</si>
  <si>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</si>
  <si>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</si>
  <si>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</si>
  <si>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</si>
  <si>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</si>
  <si>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</si>
  <si>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</si>
  <si>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</si>
  <si>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</si>
  <si>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</si>
  <si>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</si>
  <si>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</si>
  <si>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</si>
  <si>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</si>
  <si>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</si>
  <si>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</si>
  <si>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</si>
  <si>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</si>
  <si>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</si>
  <si>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</si>
  <si>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</si>
  <si>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</si>
  <si>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</si>
  <si>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</si>
  <si>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</si>
  <si>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</si>
  <si>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</si>
  <si>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</si>
  <si>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</si>
  <si>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</si>
  <si>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</si>
  <si>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</si>
  <si>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</si>
  <si>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</si>
  <si>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</si>
  <si>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</si>
  <si>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</si>
  <si>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</si>
  <si>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</si>
  <si>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</si>
  <si>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</si>
  <si>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</si>
  <si>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</si>
  <si>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</si>
  <si>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</si>
  <si>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</si>
  <si>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</si>
  <si>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</si>
  <si>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</si>
  <si>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</si>
  <si>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</si>
  <si>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</si>
  <si>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</si>
  <si>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</si>
  <si>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</si>
  <si>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</si>
  <si>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</si>
  <si>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</si>
  <si>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</si>
  <si>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</si>
  <si>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</si>
  <si>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</si>
  <si>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</si>
  <si>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</si>
  <si>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</si>
  <si>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</si>
  <si>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</si>
  <si>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</si>
  <si>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</si>
  <si>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</si>
  <si>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</si>
  <si>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</si>
  <si>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</si>
  <si>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</si>
  <si>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</si>
  <si>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</si>
  <si>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</si>
  <si>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</si>
  <si>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</si>
  <si>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</si>
  <si>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</si>
  <si>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</si>
  <si>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</si>
  <si>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</si>
  <si>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</si>
  <si>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</si>
  <si>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</si>
  <si>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</si>
  <si>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</si>
  <si>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</si>
  <si>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</si>
  <si>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</si>
  <si>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</si>
  <si>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</si>
  <si>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</si>
  <si>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</si>
  <si>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</si>
  <si>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</si>
  <si>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</si>
  <si>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</si>
  <si>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</si>
  <si>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</si>
  <si>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</si>
  <si>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</si>
  <si>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</si>
  <si>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</si>
  <si>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</si>
  <si>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</si>
  <si>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</si>
  <si>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</si>
  <si>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</si>
  <si>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</si>
  <si>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</si>
  <si>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</si>
  <si>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</si>
  <si>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</si>
  <si>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</si>
  <si>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</si>
  <si>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</si>
  <si>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</si>
  <si>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</si>
  <si>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</si>
  <si>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</si>
  <si>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</si>
  <si>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</si>
  <si>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</si>
  <si>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</si>
  <si>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</si>
  <si>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</si>
  <si>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</si>
  <si>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</si>
  <si>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</si>
  <si>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</si>
  <si>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</si>
  <si>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</si>
  <si>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</si>
  <si>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</si>
  <si>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</si>
  <si>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</si>
  <si>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</si>
  <si>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</si>
  <si>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</si>
  <si>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</si>
  <si>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</si>
  <si>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</si>
  <si>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</si>
  <si>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</si>
  <si>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</si>
  <si>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</si>
  <si>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</si>
  <si>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</si>
  <si>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</si>
  <si>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</si>
  <si>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</si>
  <si>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</si>
  <si>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</si>
  <si>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</si>
  <si>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</si>
  <si>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</si>
  <si>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</si>
  <si>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</si>
  <si>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</si>
  <si>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</si>
  <si>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</si>
  <si>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</si>
  <si>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</si>
  <si>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</si>
  <si>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</si>
  <si>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</si>
  <si>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</si>
  <si>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</si>
  <si>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</si>
  <si>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</si>
  <si>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</si>
  <si>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</si>
  <si>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</si>
  <si>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</si>
  <si>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</si>
  <si>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</si>
  <si>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</si>
  <si>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</si>
  <si>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</si>
  <si>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</si>
  <si>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</si>
  <si>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</si>
  <si>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</si>
  <si>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</si>
  <si>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</si>
  <si>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</si>
  <si>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</si>
  <si>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</si>
  <si>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</si>
  <si>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</si>
  <si>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</si>
  <si>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</si>
  <si>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</si>
  <si>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</si>
  <si>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</si>
  <si>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</si>
  <si>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</si>
  <si>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</si>
  <si>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</si>
  <si>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</si>
  <si>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</si>
  <si>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</si>
  <si>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</si>
  <si>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</si>
  <si>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</si>
  <si>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</si>
  <si>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</si>
  <si>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</si>
  <si>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15:19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</si>
  <si>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</si>
  <si>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</si>
  <si>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</si>
  <si>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</si>
  <si>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</si>
  <si>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</si>
  <si>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</si>
  <si>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</si>
  <si>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</si>
  <si>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</si>
  <si>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</si>
  <si>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</si>
  <si>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</si>
  <si>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</si>
  <si>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</si>
  <si>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</si>
  <si>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</si>
  <si>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Higor</t>
  </si>
  <si>
    <t>Execução de soldas (Caminhão)</t>
  </si>
  <si>
    <t>MC1 10h</t>
  </si>
  <si>
    <t>MC1 10:56, autorizado as 10:59, em intervalo as 11:43 até as 14:43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</si>
  <si>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</si>
  <si>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</si>
  <si>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</si>
  <si>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</si>
  <si>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</si>
  <si>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>Não solicitou MC1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</si>
  <si>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</si>
  <si>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</si>
  <si>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</si>
  <si>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</si>
  <si>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</si>
  <si>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</si>
  <si>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</si>
  <si>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</si>
  <si>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</si>
  <si>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</si>
  <si>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</si>
  <si>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</si>
  <si>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</si>
  <si>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</si>
  <si>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</si>
  <si>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</si>
  <si>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</si>
  <si>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</si>
  <si>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</si>
  <si>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</si>
  <si>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 xml:space="preserve">Caminhão de solda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</si>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</sst>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O30" activePane="bottomRight" state="frozen"/>
      <selection pane="bottomRight" activeCell="Q606" sqref="Q6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1123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1124</v>
      </c>
      <c r="BI1" s="339"/>
      <c r="BJ1" s="340"/>
      <c r="BK1" s="341"/>
      <c r="BL1" s="49"/>
      <c r="BM1" s="331" t="s">
        <v>1125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4" t="s">
        <v>1126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1129</v>
      </c>
      <c r="AT2" s="336"/>
      <c r="AU2" s="336"/>
      <c r="AV2" s="336"/>
      <c r="AW2" s="336"/>
      <c r="AX2" s="335"/>
      <c r="AY2" s="337"/>
      <c r="AZ2" s="4"/>
      <c r="BA2" s="328" t="s">
        <v>1130</v>
      </c>
      <c r="BB2" s="330"/>
      <c r="BC2" s="334" t="s">
        <v>1127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8" t="s">
        <v>1131</v>
      </c>
      <c r="AJ3" s="330"/>
      <c r="AK3" s="328" t="s">
        <v>1132</v>
      </c>
      <c r="AL3" s="329"/>
      <c r="AM3" s="329"/>
      <c r="AN3" s="329"/>
      <c r="AO3" s="329"/>
      <c r="AP3" s="329"/>
      <c r="AQ3" s="330"/>
      <c r="AR3" s="240"/>
      <c r="AS3" s="352" t="s">
        <v>1138</v>
      </c>
      <c r="AT3" s="353"/>
      <c r="AU3" s="352" t="s">
        <v>1139</v>
      </c>
      <c r="AV3" s="353"/>
      <c r="AW3" s="352" t="s">
        <v>1140</v>
      </c>
      <c r="AX3" s="354"/>
      <c r="AY3" s="63" t="s">
        <v>1141</v>
      </c>
      <c r="AZ3" s="63"/>
      <c r="BA3" s="350"/>
      <c r="BB3" s="351"/>
      <c r="BC3" s="328" t="s">
        <v>1134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1142</v>
      </c>
      <c r="BN3" s="332"/>
      <c r="BO3" s="332"/>
      <c r="BP3" s="333"/>
      <c r="BQ3" s="331" t="s">
        <v>759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ERRO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/>
      <c r="BN42" s="14"/>
      <c r="BO42" s="165"/>
      <c r="BP42" s="16"/>
      <c r="BQ42" s="12" t="e">
        <f t="shared" si="2"/>
        <v>#VALUE!</v>
      </c>
      <c r="BR42" s="18" t="e">
        <f t="shared" si="3"/>
        <v>#VALUE!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1337</v>
      </c>
      <c r="BK45" s="16" t="s">
        <v>1338</v>
      </c>
      <c r="BL45" s="15"/>
      <c r="BM45" s="14" t="s">
        <v>979</v>
      </c>
      <c r="BN45" s="14" t="s">
        <v>1006</v>
      </c>
      <c r="BO45" s="165" t="s">
        <v>1116</v>
      </c>
      <c r="BP45" s="16" t="s">
        <v>1339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1340</v>
      </c>
      <c r="BK46" s="16" t="s">
        <v>1341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1342</v>
      </c>
      <c r="N47" s="204" t="s">
        <v>1343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1344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1345</v>
      </c>
      <c r="BK47" s="16" t="s">
        <v>1346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1347</v>
      </c>
      <c r="BL48" s="15"/>
      <c r="BM48" s="14" t="s">
        <v>969</v>
      </c>
      <c r="BN48" s="14" t="s">
        <v>0</v>
      </c>
      <c r="BO48" s="165" t="s">
        <v>1077</v>
      </c>
      <c r="BP48" s="16" t="s">
        <v>1348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1350</v>
      </c>
      <c r="BK49" s="16" t="s">
        <v>1351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1352</v>
      </c>
      <c r="W50" s="173" t="s">
        <v>1353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1354</v>
      </c>
      <c r="BK50" s="16" t="s">
        <v>1355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1356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1357</v>
      </c>
      <c r="BK51" s="16" t="s">
        <v>1358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1359</v>
      </c>
      <c r="BK52" s="16" t="s">
        <v>1359</v>
      </c>
      <c r="BL52" s="15"/>
      <c r="BM52" s="14" t="s">
        <v>973</v>
      </c>
      <c r="BN52" s="14" t="s">
        <v>1003</v>
      </c>
      <c r="BO52" s="165" t="s">
        <v>1061</v>
      </c>
      <c r="BP52" s="16" t="s">
        <v>1360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0</v>
      </c>
      <c r="BI53" s="16"/>
      <c r="BJ53" s="16" t="s">
        <v>1333</v>
      </c>
      <c r="BK53" s="16" t="s">
        <v>1361</v>
      </c>
      <c r="BL53" s="15"/>
      <c r="BM53" s="14" t="s">
        <v>977</v>
      </c>
      <c r="BN53" s="14" t="s">
        <v>1006</v>
      </c>
      <c r="BO53" s="165" t="s">
        <v>1058</v>
      </c>
      <c r="BP53" s="16" t="s">
        <v>1361</v>
      </c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>SuperExecução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1362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1363</v>
      </c>
      <c r="BK54" s="16" t="s">
        <v>1363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1350</v>
      </c>
      <c r="BK55" s="16" t="s">
        <v>1364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1365</v>
      </c>
      <c r="J56" s="217">
        <v>103</v>
      </c>
      <c r="K56" s="217">
        <v>2031</v>
      </c>
      <c r="L56" s="83" t="s">
        <v>609</v>
      </c>
      <c r="M56" s="204" t="s">
        <v>1366</v>
      </c>
      <c r="N56" s="204" t="s">
        <v>1367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1368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1369</v>
      </c>
      <c r="N58" s="204" t="s">
        <v>1370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1371</v>
      </c>
      <c r="X58" s="218" t="s">
        <v>957</v>
      </c>
      <c r="Y58" s="158"/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1372</v>
      </c>
      <c r="W59" s="173" t="s">
        <v>1373</v>
      </c>
      <c r="X59" s="218" t="s">
        <v>957</v>
      </c>
      <c r="Y59" s="158"/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/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1372</v>
      </c>
      <c r="W61" s="173" t="s">
        <v>1374</v>
      </c>
      <c r="X61" s="218" t="s">
        <v>957</v>
      </c>
      <c r="Y61" s="158"/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/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1375</v>
      </c>
      <c r="W65" s="173" t="s">
        <v>1376</v>
      </c>
      <c r="X65" s="218" t="s">
        <v>957</v>
      </c>
      <c r="Y65" s="158"/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1377</v>
      </c>
      <c r="X66" s="218" t="s">
        <v>957</v>
      </c>
      <c r="Y66" s="158"/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1378</v>
      </c>
      <c r="X67" s="218" t="s">
        <v>957</v>
      </c>
      <c r="Y67" s="158"/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1379</v>
      </c>
      <c r="W69" s="173" t="s">
        <v>1380</v>
      </c>
      <c r="X69" s="218" t="s">
        <v>957</v>
      </c>
      <c r="Y69" s="158"/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1381</v>
      </c>
      <c r="W70" s="173" t="s">
        <v>1215</v>
      </c>
      <c r="X70" s="218" t="s">
        <v>957</v>
      </c>
      <c r="Y70" s="158"/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1352</v>
      </c>
      <c r="W72" s="173" t="s">
        <v>1382</v>
      </c>
      <c r="X72" s="218" t="s">
        <v>957</v>
      </c>
      <c r="Y72" s="158"/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1378</v>
      </c>
      <c r="X73" s="218" t="s">
        <v>957</v>
      </c>
      <c r="Y73" s="158"/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1383</v>
      </c>
      <c r="W74" s="173" t="s">
        <v>1215</v>
      </c>
      <c r="X74" s="218" t="s">
        <v>957</v>
      </c>
      <c r="Y74" s="158"/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1384</v>
      </c>
      <c r="N75" s="204" t="s">
        <v>1384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1385</v>
      </c>
      <c r="W75" s="173" t="s">
        <v>1386</v>
      </c>
      <c r="X75" s="218" t="s">
        <v>957</v>
      </c>
      <c r="Y75" s="158"/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Y57:Z474 Z56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Y57:Z474 Z56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">
    <cfRule type="cellIs" dxfId="395" priority="310" operator="equal">
      <formula>"OPORTUNIDADE"</formula>
    </cfRule>
  </conditionalFormatting>
  <conditionalFormatting sqref="Y58:Z58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1387</v>
      </c>
      <c r="D5" s="356"/>
      <c r="E5" s="356"/>
      <c r="F5" s="356"/>
      <c r="G5" s="356"/>
      <c r="H5" s="356"/>
      <c r="I5" s="356"/>
      <c r="J5" s="357"/>
      <c r="K5" s="358" t="s">
        <v>1388</v>
      </c>
      <c r="L5" s="359"/>
      <c r="M5" s="359"/>
      <c r="N5" s="359"/>
      <c r="O5" s="360" t="s">
        <v>1389</v>
      </c>
      <c r="P5" s="361"/>
      <c r="Q5" s="362"/>
    </row>
    <row r="6" spans="1:17" s="93" customFormat="1" ht="15.75" customHeight="1">
      <c r="A6" s="87" t="s">
        <v>1390</v>
      </c>
      <c r="B6" s="94" t="s">
        <v>1391</v>
      </c>
      <c r="C6" s="95" t="s">
        <v>1163</v>
      </c>
      <c r="D6" s="96" t="s">
        <v>1164</v>
      </c>
      <c r="E6" s="95" t="s">
        <v>1392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1393</v>
      </c>
      <c r="M6" s="139" t="s">
        <v>628</v>
      </c>
      <c r="N6" s="140" t="s">
        <v>1158</v>
      </c>
      <c r="O6" s="246" t="s">
        <v>1201</v>
      </c>
      <c r="P6" s="157"/>
      <c r="Q6" s="193" t="s">
        <v>1394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TRO aguardando finalizar carregamento lastro para liberar PN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15:19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</v>
      </c>
    </row>
    <row r="49" spans="1:17" ht="22.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10:56, autorizado as 10:59, em intervalo as 11:43 até as 14:43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Não solicitou MC1</v>
      </c>
    </row>
    <row r="56" spans="1:17" ht="2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94"/>
      <c r="O1" s="294"/>
      <c r="P1" s="170"/>
      <c r="Q1" s="366" t="s">
        <v>1211</v>
      </c>
      <c r="R1" s="367"/>
      <c r="U1" s="102"/>
      <c r="V1" s="368" t="s">
        <v>1395</v>
      </c>
      <c r="W1" s="368"/>
      <c r="X1" s="368"/>
      <c r="Y1" s="104"/>
    </row>
    <row r="2" spans="1:25" s="100" customFormat="1" ht="11.25" customHeight="1">
      <c r="A2" s="105" t="s">
        <v>1396</v>
      </c>
      <c r="B2" s="105" t="s">
        <v>1391</v>
      </c>
      <c r="C2" s="105" t="s">
        <v>605</v>
      </c>
      <c r="D2" s="106" t="s">
        <v>1163</v>
      </c>
      <c r="E2" s="106" t="s">
        <v>1164</v>
      </c>
      <c r="F2" s="106" t="s">
        <v>1390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1397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35870</v>
      </c>
      <c r="W64" s="112">
        <f ca="1">_xlfn.XLOOKUP(G64&amp;$W$2,BS_CONTROLE[CHAVE],BS_CONTROLE[Quantidade_11],"-")</f>
        <v>53870</v>
      </c>
      <c r="X64" s="112">
        <f ca="1">_xlfn.XLOOKUP(G64&amp;$X$2,BS_CONTROLE[CHAVE],BS_CONTROLE[Quantidade_11],"-")</f>
        <v>42800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878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1000</v>
      </c>
      <c r="W71" s="112">
        <f ca="1">_xlfn.XLOOKUP(G71&amp;$W$2,BS_CONTROLE[CHAVE],BS_CONTROLE[Quantidade_11],"-")</f>
        <v>1010</v>
      </c>
      <c r="X71" s="112">
        <f ca="1">_xlfn.XLOOKUP(G71&amp;$X$2,BS_CONTROLE[CHAVE],BS_CONTROLE[Quantidade_11],"-")</f>
        <v>1170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1398</v>
      </c>
      <c r="C2" s="95" t="s">
        <v>1148</v>
      </c>
      <c r="D2" s="95" t="s">
        <v>1150</v>
      </c>
      <c r="E2" s="95" t="s">
        <v>1399</v>
      </c>
      <c r="F2" s="95" t="s">
        <v>1400</v>
      </c>
      <c r="G2" s="95" t="s">
        <v>1401</v>
      </c>
      <c r="H2" s="95" t="s">
        <v>1402</v>
      </c>
      <c r="I2" s="95" t="s">
        <v>1403</v>
      </c>
      <c r="J2" s="95" t="s">
        <v>1404</v>
      </c>
      <c r="K2" s="131" t="s">
        <v>1405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*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2025-11-04T18:35:31Z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