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91" documentId="8_{B6337239-1A00-434D-AAD0-422EA1FEB5AE}" xr6:coauthVersionLast="47" xr6:coauthVersionMax="47" xr10:uidLastSave="{36C1E797-9EB7-4C00-AB94-8912B8C60BD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9" i="12" l="1"/>
  <c r="U489" i="12"/>
  <c r="S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S488" i="12"/>
  <c r="T488" i="12"/>
  <c r="U488" i="12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N487" i="1" a="1"/>
  <c r="N487" i="1"/>
  <c r="L488" i="12" s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N485" i="1" a="1"/>
  <c r="N485" i="1"/>
  <c r="M486" i="1" a="1"/>
  <c r="M486" i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K503" i="12" s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K504" i="12" s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K505" i="12" s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K506" i="12" s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K507" i="12" s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K508" i="12" s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K509" i="12" s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K510" i="12" s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K511" i="12" s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K512" i="12" s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K513" i="12" s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K514" i="12" s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K515" i="12" s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8" i="1" s="1"/>
  <c r="BB487" i="1"/>
  <c r="BC487" i="1" a="1"/>
  <c r="BC487" i="1"/>
  <c r="BD487" i="1" a="1"/>
  <c r="BD487" i="1"/>
  <c r="BE487" i="1"/>
  <c r="BF487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K228" i="11"/>
  <c r="M229" i="11"/>
  <c r="K231" i="11"/>
  <c r="M231" i="11"/>
  <c r="K234" i="11"/>
  <c r="M234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95" i="12" l="1"/>
  <c r="V492" i="12"/>
  <c r="V490" i="12"/>
  <c r="V489" i="12"/>
  <c r="V488" i="12"/>
  <c r="BQ471" i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95" i="12" l="1"/>
  <c r="W492" i="12"/>
  <c r="W490" i="12"/>
  <c r="W489" i="12"/>
  <c r="W488" i="12"/>
  <c r="W469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95" i="12" l="1"/>
  <c r="X492" i="12"/>
  <c r="X490" i="12"/>
  <c r="X489" i="12"/>
  <c r="X488" i="12"/>
  <c r="X469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<sst xmlns="http://schemas.openxmlformats.org/spreadsheetml/2006/main" count="8303" uniqueCount="2006">
  <si>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</si>
  <si>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</si>
  <si>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</si>
  <si>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</si>
  <si>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</si>
  <si>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</si>
  <si>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</si>
  <si>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</si>
  <si>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</si>
  <si>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</si>
  <si>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</si>
  <si>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</si>
  <si>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</si>
  <si>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</si>
  <si>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</si>
  <si>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</si>
  <si>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</si>
  <si>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</si>
  <si>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</si>
  <si>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</si>
  <si>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</si>
  <si>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</si>
  <si>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</si>
  <si>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</si>
  <si>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</si>
  <si>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</si>
  <si>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</si>
  <si>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</si>
  <si>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</si>
  <si>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</si>
  <si>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</si>
  <si>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</si>
  <si>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</si>
  <si>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</si>
  <si>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</si>
  <si>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</si>
  <si>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</si>
  <si>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</si>
  <si>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</si>
  <si>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</si>
  <si>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</si>
  <si>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</si>
  <si>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</si>
  <si>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</si>
  <si>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</si>
  <si>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</si>
  <si>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</si>
  <si>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</si>
  <si>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</si>
  <si>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</si>
  <si>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</si>
  <si>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</si>
  <si>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</si>
  <si>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</si>
  <si>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</si>
  <si>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</si>
  <si>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</si>
  <si>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</si>
  <si>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</si>
  <si>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</si>
  <si>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</si>
  <si>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</si>
  <si>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</si>
  <si>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</si>
  <si>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</si>
  <si>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</si>
  <si>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</si>
  <si>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</si>
  <si>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</si>
  <si>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</si>
  <si>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</si>
  <si>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</si>
  <si>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</si>
  <si>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</si>
  <si>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</si>
  <si>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</si>
  <si>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</si>
  <si>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</si>
  <si>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</si>
  <si>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</si>
  <si>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</si>
  <si>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</si>
  <si>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</si>
  <si>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</si>
  <si>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</si>
  <si>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</si>
  <si>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</si>
  <si>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</si>
  <si>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</si>
  <si>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</si>
  <si>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</si>
  <si>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</si>
  <si>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</si>
  <si>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</si>
  <si>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</si>
  <si>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</si>
  <si>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</si>
  <si>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</si>
  <si>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</si>
  <si>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</si>
  <si>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</si>
  <si>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</si>
  <si>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</si>
  <si>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</si>
  <si>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</si>
  <si>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</si>
  <si>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</si>
  <si>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</si>
  <si>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</si>
  <si>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</si>
  <si>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</si>
  <si>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</si>
  <si>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</si>
  <si>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</si>
  <si>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</si>
  <si>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</si>
  <si>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</si>
  <si>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</si>
  <si>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</si>
  <si>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</si>
  <si>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</si>
  <si>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</si>
  <si>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</si>
  <si>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</si>
  <si>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</si>
  <si>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</si>
  <si>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</si>
  <si>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</si>
  <si>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</si>
  <si>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</si>
  <si>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</si>
  <si>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</si>
  <si>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</si>
  <si>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</si>
  <si>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</si>
  <si>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</si>
  <si>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</si>
  <si>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</si>
  <si>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</si>
  <si>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</si>
  <si>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</si>
  <si>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</si>
  <si>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</si>
  <si>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</si>
  <si>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</si>
  <si>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</si>
  <si>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</si>
  <si>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</si>
  <si>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</si>
  <si>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</si>
  <si>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</si>
  <si>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</si>
  <si>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</si>
  <si>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</si>
  <si>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</si>
  <si>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</si>
  <si>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</si>
  <si>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</si>
  <si>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</si>
  <si>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</si>
  <si>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</si>
  <si>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</si>
  <si>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</si>
  <si>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</si>
  <si>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</si>
  <si>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</si>
  <si>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</si>
  <si>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</si>
  <si>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</si>
  <si>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</si>
  <si>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</si>
  <si>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</si>
  <si>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</si>
  <si>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</si>
  <si>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</si>
  <si>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</si>
  <si>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</si>
  <si>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</si>
  <si>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</si>
  <si>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</si>
  <si>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</si>
  <si>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</si>
  <si>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</si>
  <si>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</si>
  <si>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</si>
  <si>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</si>
  <si>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</si>
  <si>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</si>
  <si>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</si>
  <si>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</si>
  <si>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</si>
  <si>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</si>
  <si>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</si>
  <si>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</si>
  <si>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</si>
  <si>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</si>
  <si>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</si>
  <si>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</si>
  <si>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</si>
  <si>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</si>
  <si>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</si>
  <si>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</si>
  <si>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</si>
  <si>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</si>
  <si>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</si>
  <si>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</si>
  <si>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</si>
  <si>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</si>
  <si>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</si>
  <si>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</si>
  <si>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</si>
  <si>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</si>
  <si>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</si>
  <si>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</si>
  <si>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</si>
  <si>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</si>
  <si>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</si>
  <si>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</si>
  <si>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</si>
  <si>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</si>
  <si>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</si>
  <si>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</si>
  <si>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</si>
  <si>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</si>
  <si>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</si>
  <si>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</si>
  <si>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</si>
  <si>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</si>
  <si>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</si>
  <si>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</si>
  <si>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</si>
  <si>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</si>
  <si>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</si>
  <si>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</si>
  <si>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</si>
  <si>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</si>
  <si>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</si>
  <si>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</si>
  <si>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</si>
  <si>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</si>
  <si>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</si>
  <si>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</si>
  <si>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</si>
  <si>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</si>
  <si>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</si>
  <si>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</si>
  <si>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</si>
  <si>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</si>
  <si>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</si>
  <si>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</si>
  <si>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</si>
  <si>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</si>
  <si>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</si>
  <si>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</si>
  <si>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</si>
  <si>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</si>
  <si>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</si>
  <si>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</si>
  <si>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</si>
  <si>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</si>
  <si>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</si>
  <si>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</si>
  <si>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</si>
  <si>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</si>
  <si>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</si>
  <si>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</si>
  <si>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</si>
  <si>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</si>
  <si>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</si>
  <si>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</si>
  <si>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</si>
  <si>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</si>
  <si>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</si>
  <si>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</si>
  <si>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</si>
  <si>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</si>
  <si>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</si>
  <si>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</si>
  <si>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</si>
  <si>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</si>
  <si>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</si>
  <si>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</si>
  <si>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</si>
  <si>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</si>
  <si>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</si>
  <si>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</si>
  <si>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</si>
  <si>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</si>
  <si>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</si>
  <si>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</si>
  <si>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</si>
  <si>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</si>
  <si>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</si>
  <si>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</si>
  <si>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</si>
  <si>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</si>
  <si>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</si>
  <si>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</si>
  <si>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</si>
  <si>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</si>
  <si>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</si>
  <si>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</si>
  <si>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</si>
  <si>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</si>
  <si>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</si>
  <si>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</si>
  <si>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</si>
  <si>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</si>
  <si>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</si>
  <si>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</si>
  <si>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</si>
  <si>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</si>
  <si>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</si>
  <si>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</si>
  <si>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</si>
  <si>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</si>
  <si>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</si>
  <si>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</si>
  <si>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</si>
  <si>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</si>
  <si>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</si>
  <si>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</si>
  <si>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</si>
  <si>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</si>
  <si>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</si>
  <si>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</si>
  <si>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</si>
  <si>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</si>
  <si>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</si>
  <si>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</si>
  <si>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</si>
  <si>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</si>
  <si>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</si>
  <si>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</si>
  <si>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</si>
  <si>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</si>
  <si>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</si>
  <si>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</si>
  <si>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</si>
  <si>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</si>
  <si>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</si>
  <si>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</si>
  <si>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</si>
  <si>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</si>
  <si>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</si>
  <si>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</si>
  <si>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</si>
  <si>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</si>
  <si>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</si>
  <si>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</si>
  <si>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</si>
  <si>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</si>
  <si>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</si>
  <si>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</si>
  <si>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</si>
  <si>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</si>
  <si>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</si>
  <si>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</si>
  <si>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</si>
  <si>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</si>
  <si>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</si>
  <si>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</si>
  <si>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</si>
  <si>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</si>
  <si>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</si>
  <si>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</si>
  <si>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</si>
  <si>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</si>
  <si>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</si>
  <si>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</si>
  <si>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</si>
  <si>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</si>
  <si>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</si>
  <si>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</si>
  <si>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</si>
  <si>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</si>
  <si>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</si>
  <si>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</si>
  <si>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</si>
  <si>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</si>
  <si>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</si>
  <si>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</si>
  <si>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</si>
  <si>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</si>
  <si>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</si>
  <si>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</si>
  <si>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</si>
  <si>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</si>
  <si>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</si>
  <si>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</si>
  <si>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</si>
  <si>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</si>
  <si>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</si>
  <si>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</si>
  <si>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</si>
  <si>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</si>
  <si>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</si>
  <si>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</si>
  <si>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</si>
  <si>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</si>
  <si>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</si>
  <si>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</si>
  <si>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</si>
  <si>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</si>
  <si>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</si>
  <si>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</si>
  <si>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</si>
  <si>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</si>
  <si>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</si>
  <si>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</si>
  <si>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</si>
  <si>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</si>
  <si>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</si>
  <si>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</si>
  <si>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</si>
  <si>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</si>
  <si>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</si>
  <si>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</si>
  <si>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</si>
  <si>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</si>
  <si>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</si>
  <si>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</si>
  <si>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</si>
  <si>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</si>
  <si>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</si>
  <si>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</si>
  <si>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</si>
  <si>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</si>
  <si>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</si>
  <si>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</si>
  <si>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</si>
  <si>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</si>
  <si>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</si>
  <si>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</si>
  <si>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</si>
  <si>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</si>
  <si>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</si>
  <si>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</si>
  <si>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</si>
  <si>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</si>
  <si>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</si>
  <si>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</si>
  <si>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</si>
  <si>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</si>
  <si>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</si>
  <si>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</si>
  <si>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</si>
  <si>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</si>
  <si>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</si>
  <si>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</si>
  <si>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</si>
  <si>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</si>
  <si>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</si>
  <si>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</si>
  <si>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</si>
  <si>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</si>
  <si>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</si>
  <si>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</si>
  <si>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</si>
  <si>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</si>
  <si>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</si>
  <si>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</si>
  <si>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</si>
  <si>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</si>
  <si>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</si>
  <si>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</si>
  <si>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</si>
  <si>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</si>
  <si>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</si>
  <si>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</si>
  <si>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</si>
  <si>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</si>
  <si>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</si>
  <si>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</si>
  <si>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</si>
  <si>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</si>
  <si>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</si>
  <si>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</si>
  <si>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</si>
  <si>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</si>
  <si>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</si>
  <si>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</si>
  <si>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</si>
  <si>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</si>
  <si>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</si>
  <si>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</si>
  <si>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</si>
  <si>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</si>
  <si>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</si>
  <si>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</si>
  <si>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</si>
  <si>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</si>
  <si>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</si>
  <si>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</si>
  <si>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</si>
  <si>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</si>
  <si>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</si>
  <si>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</si>
  <si>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</si>
  <si>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</si>
  <si>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</si>
  <si>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</si>
  <si>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</si>
  <si>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</si>
  <si>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</si>
  <si>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</si>
  <si>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</si>
  <si>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</si>
  <si>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</si>
  <si>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</si>
  <si>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</si>
  <si>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</si>
  <si>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</si>
  <si>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</si>
  <si>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</si>
  <si>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</si>
  <si>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</si>
  <si>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</si>
  <si>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</si>
  <si>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</si>
  <si>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</si>
  <si>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</si>
  <si>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</si>
  <si>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</si>
  <si>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</si>
  <si>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</si>
  <si>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</si>
  <si>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</si>
  <si>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</si>
  <si>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</si>
  <si>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</si>
  <si>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</si>
  <si>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</si>
  <si>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</si>
  <si>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</si>
  <si>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</si>
  <si>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</si>
  <si>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</si>
  <si>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</si>
  <si>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</si>
  <si>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</si>
  <si>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</si>
  <si>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</si>
  <si>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</si>
  <si>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</si>
  <si>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</si>
  <si>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</si>
  <si>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</si>
  <si>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</si>
  <si>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</si>
  <si>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</si>
  <si>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</si>
  <si>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</si>
  <si>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</si>
  <si>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</si>
  <si>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</si>
  <si>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</si>
  <si>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</si>
  <si>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</si>
  <si>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</si>
  <si>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</si>
  <si>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</si>
  <si>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</si>
  <si>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</si>
  <si>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</si>
  <si>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</si>
  <si>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</si>
  <si>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</si>
  <si>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</si>
  <si>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</si>
  <si>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</si>
  <si>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</si>
  <si>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</si>
  <si>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</si>
  <si>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</si>
  <si>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</si>
  <si>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</si>
  <si>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</si>
  <si>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</si>
  <si>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</si>
  <si>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</si>
  <si>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</si>
  <si>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</si>
  <si>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</si>
  <si>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</si>
  <si>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</si>
  <si>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</si>
  <si>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</si>
  <si>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</si>
  <si>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</si>
  <si>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</si>
  <si>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</si>
  <si>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</si>
  <si>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</si>
  <si>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</si>
  <si>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</si>
  <si>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</si>
  <si>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</si>
  <si>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</si>
  <si>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</si>
  <si>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</si>
  <si>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</si>
  <si>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</si>
  <si>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</si>
  <si>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</si>
  <si>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</si>
  <si>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</si>
  <si>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</si>
  <si>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</si>
  <si>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</si>
  <si>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</si>
  <si>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</si>
  <si>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</si>
  <si>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</si>
  <si>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</si>
  <si>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</si>
  <si>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</si>
  <si>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</si>
  <si>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</si>
  <si>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</si>
  <si>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</si>
  <si>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</si>
  <si>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</si>
  <si>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</si>
  <si>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</si>
  <si>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</si>
  <si>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</si>
  <si>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</si>
  <si>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</si>
  <si>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</si>
  <si>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</si>
  <si>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</si>
  <si>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</si>
  <si>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</si>
  <si>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</si>
  <si>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</si>
  <si>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</si>
  <si>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</si>
  <si>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</si>
  <si>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</si>
  <si>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</si>
  <si>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</si>
  <si>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</si>
  <si>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</si>
  <si>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</si>
  <si>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</si>
  <si>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</si>
  <si>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</si>
  <si>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</si>
  <si>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</si>
  <si>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</si>
  <si>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</si>
  <si>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</si>
  <si>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</si>
  <si>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</si>
  <si>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</si>
  <si>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</si>
  <si>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</si>
  <si>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</si>
  <si>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</si>
  <si>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</si>
  <si>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</si>
  <si>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</si>
  <si>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</si>
  <si>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</si>
  <si>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</si>
  <si>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</si>
  <si>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</si>
  <si>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</si>
  <si>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</si>
  <si>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</si>
  <si>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</si>
  <si>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</si>
  <si>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</si>
  <si>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</si>
  <si>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</si>
  <si>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</si>
  <si>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</si>
  <si>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</si>
  <si>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</si>
  <si>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</si>
  <si>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</si>
  <si>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</si>
  <si>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</si>
  <si>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</si>
  <si>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</si>
  <si>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</si>
  <si>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</si>
  <si>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</si>
  <si>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</si>
  <si>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</si>
  <si>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</si>
  <si>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</si>
  <si>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</si>
  <si>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</si>
  <si>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</si>
  <si>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</si>
  <si>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</si>
  <si>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</si>
  <si>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</si>
  <si>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</si>
  <si>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</si>
  <si>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</si>
  <si>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</si>
  <si>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</si>
  <si>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</si>
  <si>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</si>
  <si>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</si>
  <si>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</si>
  <si>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</si>
  <si>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</si>
  <si>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</si>
  <si>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</si>
  <si>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</si>
  <si>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</si>
  <si>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</si>
  <si>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</si>
  <si>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</si>
  <si>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</si>
  <si>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</si>
  <si>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</si>
  <si>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</si>
  <si>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</si>
  <si>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</si>
  <si>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</si>
  <si>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</si>
  <si>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</si>
  <si>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</si>
  <si>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</si>
  <si>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</si>
  <si>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</si>
  <si>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</si>
  <si>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</si>
  <si>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</si>
  <si>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</si>
  <si>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</si>
  <si>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</si>
  <si>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</si>
  <si>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</si>
  <si>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</si>
  <si>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</si>
  <si>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</si>
  <si>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</si>
  <si>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</si>
  <si>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</si>
  <si>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</si>
  <si>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</si>
  <si>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</si>
  <si>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</si>
  <si>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</si>
  <si>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</si>
  <si>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</si>
  <si>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</si>
  <si>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</si>
  <si>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</si>
  <si>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</si>
  <si>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</si>
  <si>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</si>
  <si>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</si>
  <si>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</si>
  <si>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</si>
  <si>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</si>
  <si>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</si>
  <si>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</si>
  <si>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</si>
  <si>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</si>
  <si>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</si>
  <si>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</si>
  <si>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</si>
  <si>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</si>
  <si>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</si>
  <si>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</si>
  <si>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</si>
  <si>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</si>
  <si>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</si>
  <si>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</si>
  <si>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</si>
  <si>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</si>
  <si>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</si>
  <si>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</si>
  <si>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</si>
  <si>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</si>
  <si>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</si>
  <si>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</si>
  <si>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</si>
  <si>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</si>
  <si>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</si>
  <si>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</si>
  <si>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</si>
  <si>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</si>
  <si>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</si>
  <si>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</si>
  <si>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</si>
  <si>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</si>
  <si>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</si>
  <si>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</si>
  <si>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</si>
  <si>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</si>
  <si>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</si>
  <si>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</si>
  <si>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</si>
  <si>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</si>
  <si>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</si>
  <si>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</si>
  <si>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</si>
  <si>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</si>
  <si>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</si>
  <si>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</si>
  <si>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</si>
  <si>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</si>
  <si>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</si>
  <si>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</si>
  <si>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</si>
  <si>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</si>
  <si>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</si>
  <si>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</si>
  <si>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</si>
  <si>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</si>
  <si>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</si>
  <si>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</si>
  <si>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</si>
  <si>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</si>
  <si>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</si>
  <si>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</si>
  <si>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</si>
  <si>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</si>
  <si>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</si>
  <si>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</si>
  <si>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</si>
  <si>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</si>
  <si>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</si>
  <si>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</si>
  <si>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</si>
  <si>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</si>
  <si>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</si>
  <si>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</si>
  <si>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</si>
  <si>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</si>
  <si>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</si>
  <si>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</si>
  <si>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</si>
  <si>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</si>
  <si>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</si>
  <si>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</si>
  <si>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</si>
  <si>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</si>
  <si>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</si>
  <si>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</si>
  <si>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</si>
  <si>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</si>
  <si>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</si>
  <si>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</si>
  <si>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</si>
  <si>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</si>
  <si>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</si>
  <si>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</si>
  <si>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</si>
  <si>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</si>
  <si>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</si>
  <si>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</si>
  <si>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</si>
  <si>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</si>
  <si>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</si>
  <si>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</si>
  <si>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</si>
  <si>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</si>
  <si>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</si>
  <si>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</si>
  <si>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</si>
  <si>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</si>
  <si>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</si>
  <si>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</si>
  <si>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</si>
  <si>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</si>
  <si>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</si>
  <si>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</si>
  <si>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</si>
  <si>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</si>
  <si>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</si>
  <si>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</si>
  <si>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</si>
  <si>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</si>
  <si>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</si>
  <si>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</si>
  <si>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</si>
  <si>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</si>
  <si>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</si>
  <si>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</si>
  <si>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</si>
  <si>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</si>
  <si>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</si>
  <si>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</si>
  <si>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</si>
  <si>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</si>
  <si>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</si>
  <si>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</si>
  <si>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</si>
  <si>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</si>
  <si>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</si>
  <si>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</si>
  <si>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</si>
  <si>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</si>
  <si>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</si>
  <si>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</si>
  <si>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</si>
  <si>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</si>
  <si>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</si>
  <si>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</si>
  <si>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</si>
  <si>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</si>
  <si>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</si>
  <si>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</si>
  <si>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</si>
  <si>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</si>
  <si>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</si>
  <si>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</si>
  <si>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</si>
  <si>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</si>
  <si>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</si>
  <si>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</si>
  <si>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</si>
  <si>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</si>
  <si>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</si>
  <si>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</si>
  <si>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</si>
  <si>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</si>
  <si>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</si>
  <si>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</si>
  <si>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</si>
  <si>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</si>
  <si>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</si>
  <si>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</si>
  <si>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</si>
  <si>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</si>
  <si>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</si>
  <si>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</si>
  <si>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</si>
  <si>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</si>
  <si>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</si>
  <si>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</si>
  <si>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</si>
  <si>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</si>
  <si>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</si>
  <si>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</si>
  <si>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</si>
  <si>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</si>
  <si>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</si>
  <si>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</si>
  <si>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</si>
  <si>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</si>
  <si>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</si>
  <si>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</si>
  <si>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</si>
  <si>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</si>
  <si>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</si>
  <si>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</si>
  <si>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</si>
  <si>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</si>
  <si>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</si>
  <si>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</si>
  <si>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</si>
  <si>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</si>
  <si>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</si>
  <si>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</si>
  <si>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</si>
  <si>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</si>
  <si>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</si>
  <si>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</si>
  <si>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</si>
  <si>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</si>
  <si>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</si>
  <si>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</si>
  <si>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</si>
  <si>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</si>
  <si>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</si>
  <si>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</si>
  <si>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</si>
  <si>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</si>
  <si>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</si>
  <si>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</si>
  <si>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</si>
  <si>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</si>
  <si>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</si>
  <si>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</si>
  <si>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</si>
  <si>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</si>
  <si>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</si>
  <si>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</si>
  <si>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</si>
  <si>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</si>
  <si>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</si>
  <si>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</si>
  <si>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</si>
  <si>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</si>
  <si>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</si>
  <si>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</si>
  <si>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</si>
  <si>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</si>
  <si>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</si>
  <si>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</si>
  <si>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</si>
  <si>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</si>
  <si>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</si>
  <si>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</si>
  <si>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</si>
  <si>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</si>
  <si>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</si>
  <si>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</si>
  <si>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</si>
  <si>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</si>
  <si>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</si>
  <si>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</si>
  <si>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</si>
  <si>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</si>
  <si>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</si>
  <si>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</si>
  <si>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</si>
  <si>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</si>
  <si>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</si>
  <si>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</si>
  <si>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</si>
  <si>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</si>
  <si>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</si>
  <si>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</si>
  <si>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</si>
  <si>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</si>
  <si>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</si>
  <si>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</si>
  <si>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</si>
  <si>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</si>
  <si>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</si>
  <si>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</si>
  <si>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</si>
  <si>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</si>
  <si>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</si>
  <si>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</si>
  <si>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</si>
  <si>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</si>
  <si>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</si>
  <si>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</si>
  <si>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</si>
  <si>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</si>
  <si>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</si>
  <si>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</si>
  <si>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</si>
  <si>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</si>
  <si>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</si>
  <si>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</si>
  <si>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</si>
  <si>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</si>
  <si>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</si>
  <si>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</si>
  <si>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</si>
  <si>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</si>
  <si>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</si>
  <si>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</si>
  <si>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</si>
  <si>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</si>
  <si>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</si>
  <si>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</si>
  <si>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</si>
  <si>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</si>
  <si>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</si>
  <si>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</si>
  <si>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</si>
  <si>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</si>
  <si>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</si>
  <si>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</si>
  <si>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</si>
  <si>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</si>
  <si>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</si>
  <si>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</si>
  <si>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</si>
  <si>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</si>
  <si>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</si>
  <si>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</si>
  <si>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</si>
  <si>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</si>
  <si>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</si>
  <si>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</si>
  <si>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</si>
  <si>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</si>
  <si>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</si>
  <si>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</si>
  <si>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</si>
  <si>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</si>
  <si>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</si>
  <si>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</si>
  <si>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</si>
  <si>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</si>
  <si>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</si>
  <si>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</si>
  <si>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</si>
  <si>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</si>
  <si>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</si>
  <si>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</si>
  <si>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</si>
  <si>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</si>
  <si>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</si>
  <si>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</si>
  <si>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</si>
  <si>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</si>
  <si>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</si>
  <si>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</si>
  <si>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</si>
  <si>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</si>
  <si>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</si>
  <si>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</si>
  <si>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</si>
  <si>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</si>
  <si>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</si>
  <si>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</si>
  <si>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</si>
  <si>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</si>
  <si>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</si>
  <si>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</si>
  <si>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</si>
  <si>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</si>
  <si>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</si>
  <si>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</si>
  <si>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</si>
  <si>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</si>
  <si>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</si>
  <si>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</si>
  <si>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</si>
  <si>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</si>
  <si>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</si>
  <si>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</si>
  <si>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</si>
  <si>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</si>
  <si>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</si>
  <si>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</si>
  <si>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</si>
  <si>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</si>
  <si>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</si>
  <si>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</si>
  <si>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</si>
  <si>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</si>
  <si>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</si>
  <si>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</si>
  <si>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</si>
  <si>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</si>
  <si>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</si>
  <si>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</si>
  <si>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</si>
  <si>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</si>
  <si>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</si>
  <si>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</si>
  <si>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</si>
  <si>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</si>
  <si>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</si>
  <si>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</si>
  <si>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</si>
  <si>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</si>
  <si>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</si>
  <si>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</si>
  <si>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</si>
  <si>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</si>
  <si>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</si>
  <si>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</si>
  <si>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</si>
  <si>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</si>
  <si>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</si>
  <si>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</si>
  <si>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</si>
  <si>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</si>
  <si>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</si>
  <si>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</si>
  <si>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</si>
  <si>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</si>
  <si>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</si>
  <si>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</si>
  <si>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</si>
  <si>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</si>
  <si>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</si>
  <si>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</si>
  <si>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</si>
  <si>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</si>
  <si>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</si>
  <si>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</si>
  <si>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</si>
  <si>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</si>
  <si>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</si>
  <si>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</si>
  <si>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</si>
  <si>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</si>
  <si>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</si>
  <si>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</si>
  <si>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</si>
  <si>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</si>
  <si>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</si>
  <si>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</si>
  <si>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</si>
  <si>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</si>
  <si>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</si>
  <si>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</si>
  <si>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</si>
  <si>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</si>
  <si>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</si>
  <si>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</si>
  <si>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</si>
  <si>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</si>
  <si>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</si>
  <si>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</si>
  <si>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</si>
  <si>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</si>
  <si>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</si>
  <si>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</si>
  <si>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</si>
  <si>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</si>
  <si>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</si>
  <si>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</si>
  <si>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</si>
  <si>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</si>
  <si>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</si>
  <si>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</si>
  <si>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</si>
  <si>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</si>
  <si>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</si>
  <si>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</si>
  <si>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</si>
  <si>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</si>
  <si>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</si>
  <si>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</si>
  <si>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</si>
  <si>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</si>
  <si>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</si>
  <si>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</si>
  <si>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</si>
  <si>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</si>
  <si>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</si>
  <si>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</si>
  <si>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</si>
  <si>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</si>
  <si>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</si>
  <si>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</si>
  <si>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</si>
  <si>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</si>
  <si>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</si>
  <si>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</si>
  <si>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</si>
  <si>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</si>
  <si>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</si>
  <si>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</si>
  <si>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</si>
  <si>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</si>
  <si>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</si>
  <si>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</si>
  <si>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</si>
  <si>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</si>
  <si>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</si>
  <si>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</si>
  <si>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</si>
  <si>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</si>
  <si>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</si>
  <si>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</si>
  <si>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</si>
  <si>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</si>
  <si>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</si>
  <si>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</si>
  <si>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</si>
  <si>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</si>
  <si>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</si>
  <si>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</si>
  <si>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</si>
  <si>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</si>
  <si>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</si>
  <si>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</si>
  <si>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</si>
  <si>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</si>
  <si>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</si>
  <si>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</si>
  <si>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</si>
  <si>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</si>
  <si>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</si>
  <si>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</si>
  <si>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</si>
  <si>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</si>
  <si>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</si>
  <si>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</si>
  <si>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</si>
  <si>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</si>
  <si>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</si>
  <si>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</si>
  <si>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</si>
  <si>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</si>
  <si>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</si>
  <si>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</si>
  <si>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</si>
  <si>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</si>
  <si>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</si>
  <si>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</si>
  <si>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</si>
  <si>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</si>
  <si>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</si>
  <si>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</si>
  <si>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</si>
  <si>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</si>
  <si>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</si>
  <si>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</si>
  <si>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</si>
  <si>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</si>
  <si>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</si>
  <si>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</si>
  <si>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</si>
  <si>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</si>
  <si>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</si>
  <si>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</si>
  <si>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</si>
  <si>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</si>
  <si>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</si>
  <si>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</si>
  <si>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</si>
  <si>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</si>
  <si>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</si>
  <si>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</si>
  <si>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</si>
  <si>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</si>
  <si>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</si>
  <si>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</si>
  <si>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</si>
  <si>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</si>
  <si>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</si>
  <si>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</si>
  <si>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</si>
  <si>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</si>
  <si>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</si>
  <si>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</si>
  <si>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</si>
  <si>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</si>
  <si>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</si>
  <si>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</si>
  <si>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</si>
  <si>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</si>
  <si>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</si>
  <si>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</si>
  <si>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</si>
  <si>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</si>
  <si>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</si>
  <si>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</si>
  <si>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</si>
  <si>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</si>
  <si>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</si>
  <si>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</si>
  <si>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</si>
  <si>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</si>
  <si>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</si>
  <si>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</si>
  <si>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</si>
  <si>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</si>
  <si>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</si>
  <si>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</si>
  <si>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</si>
  <si>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</si>
  <si>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</si>
  <si>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</si>
  <si>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</si>
  <si>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</si>
  <si>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</si>
  <si>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</si>
  <si>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</si>
  <si>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</si>
  <si>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</si>
  <si>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</si>
  <si>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</si>
  <si>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</si>
  <si>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</si>
  <si>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</si>
  <si>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</si>
  <si>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</si>
  <si>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</si>
  <si>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</si>
  <si>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</si>
  <si>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</si>
  <si>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</si>
  <si>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</si>
  <si>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</si>
  <si>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</si>
  <si>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</si>
  <si>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</si>
  <si>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</si>
  <si>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</si>
  <si>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</si>
  <si>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</si>
  <si>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</si>
  <si>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</si>
  <si>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</si>
  <si>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</si>
  <si>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</si>
  <si>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</si>
  <si>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</si>
  <si>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</si>
  <si>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</si>
  <si>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</si>
  <si>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</si>
  <si>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</si>
  <si>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</si>
  <si>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</si>
  <si>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</si>
  <si>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</si>
  <si>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</si>
  <si>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</si>
  <si>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</si>
  <si>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</si>
  <si>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</si>
  <si>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</si>
  <si>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</si>
  <si>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</si>
  <si>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</si>
  <si>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</si>
  <si>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</si>
  <si>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</si>
  <si>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</si>
  <si>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</si>
  <si>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</si>
  <si>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</si>
  <si>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</si>
  <si>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</si>
  <si>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</si>
  <si>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</si>
  <si>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</si>
  <si>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</si>
  <si>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</si>
  <si>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</si>
  <si>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</si>
  <si>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</si>
  <si>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</si>
  <si>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</si>
  <si>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</si>
  <si>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</si>
  <si>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</si>
  <si>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</si>
  <si>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</si>
  <si>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</si>
  <si>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</si>
  <si>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</si>
  <si>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</si>
  <si>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</si>
  <si>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</si>
  <si>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</si>
  <si>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</si>
  <si>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</si>
  <si>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</si>
  <si>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</si>
  <si>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</si>
  <si>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</si>
  <si>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</si>
  <si>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</si>
  <si>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</si>
  <si>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</si>
  <si>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</si>
  <si>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</si>
  <si>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</si>
  <si>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</si>
  <si>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</si>
  <si>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</si>
  <si>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</si>
  <si>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</si>
  <si>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</si>
  <si>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</si>
  <si>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</si>
  <si>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</si>
  <si>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</si>
  <si>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</si>
  <si>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</si>
  <si>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</si>
  <si>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</si>
  <si>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</si>
  <si>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</si>
  <si>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</si>
  <si>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</si>
  <si>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</si>
  <si>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</si>
  <si>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</si>
  <si>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</si>
  <si>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</si>
  <si>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</si>
  <si>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</si>
  <si>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</si>
  <si>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</si>
  <si>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</si>
  <si>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</si>
  <si>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</si>
  <si>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</si>
  <si>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</si>
  <si>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</si>
  <si>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</si>
  <si>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</si>
  <si>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</si>
  <si>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</si>
  <si>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</si>
  <si>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</si>
  <si>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</si>
  <si>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</si>
  <si>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</si>
  <si>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</si>
  <si>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</si>
  <si>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</si>
  <si>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</si>
  <si>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</si>
  <si>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</si>
  <si>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</si>
  <si>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</si>
  <si>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</si>
  <si>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</si>
  <si>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</si>
  <si>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</si>
  <si>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</si>
  <si>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</si>
  <si>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</si>
  <si>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</si>
  <si>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</si>
  <si>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</si>
  <si>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</si>
  <si>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</si>
  <si>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</si>
  <si>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</si>
  <si>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</si>
  <si>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</si>
  <si>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</si>
  <si>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</si>
  <si>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</si>
  <si>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</si>
  <si>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</si>
  <si>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</si>
  <si>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</si>
  <si>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</si>
  <si>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</si>
  <si>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</si>
  <si>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</si>
  <si>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</si>
  <si>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</si>
  <si>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</si>
  <si>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</si>
  <si>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</si>
  <si>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</si>
  <si>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</si>
  <si>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</si>
  <si>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</si>
  <si>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</si>
  <si>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</si>
  <si>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</si>
  <si>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</si>
  <si>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</si>
  <si>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</si>
  <si>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</si>
  <si>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</si>
  <si>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</si>
  <si>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</si>
  <si>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</si>
  <si>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</si>
  <si>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</si>
  <si>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</si>
  <si>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</si>
  <si>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</si>
  <si>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</si>
  <si>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</si>
  <si>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</si>
  <si>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</si>
  <si>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</si>
  <si>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</si>
  <si>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</si>
  <si>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</si>
  <si>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</si>
  <si>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</si>
  <si>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</si>
  <si>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</si>
  <si>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</si>
  <si>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</si>
  <si>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</si>
  <si>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</si>
  <si>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</si>
  <si>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</si>
  <si>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</si>
  <si>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</si>
  <si>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</si>
  <si>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</si>
  <si>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</si>
  <si>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</si>
  <si>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</si>
  <si>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</si>
  <si>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</si>
  <si>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</si>
  <si>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</si>
  <si>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</si>
  <si>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</si>
  <si>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</si>
  <si>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</si>
  <si>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</si>
  <si>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</si>
  <si>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</si>
  <si>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</si>
  <si>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</si>
  <si>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</si>
  <si>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</si>
  <si>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</si>
  <si>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</si>
  <si>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</si>
  <si>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</si>
  <si>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</si>
  <si>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</si>
  <si>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</si>
  <si>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</si>
  <si>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</si>
  <si>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</si>
  <si>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</si>
  <si>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</si>
  <si>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</si>
  <si>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</si>
  <si>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</si>
  <si>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</si>
  <si>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</si>
  <si>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</si>
  <si>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</si>
  <si>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</si>
  <si>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</si>
  <si>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</si>
  <si>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</si>
  <si>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</si>
  <si>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</si>
  <si>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</si>
  <si>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</si>
  <si>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</si>
  <si>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</si>
  <si>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</si>
  <si>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</si>
  <si>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</si>
  <si>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</si>
  <si>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</si>
  <si>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</si>
  <si>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</si>
  <si>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</si>
  <si>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</si>
  <si>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</si>
  <si>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</si>
  <si>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</si>
  <si>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</si>
  <si>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</si>
  <si>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</si>
  <si>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</si>
  <si>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</si>
  <si>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</si>
  <si>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</si>
  <si>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</si>
  <si>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</si>
  <si>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</si>
  <si>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</si>
  <si>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</si>
  <si>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</si>
  <si>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</si>
  <si>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</si>
  <si>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</si>
  <si>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</si>
  <si>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</si>
  <si>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</si>
  <si>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</si>
  <si>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</si>
  <si>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</si>
  <si>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</si>
  <si>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</si>
  <si>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</si>
  <si>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</si>
  <si>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</si>
  <si>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</si>
  <si>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</si>
  <si>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</si>
  <si>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</si>
  <si>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</si>
  <si>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</si>
  <si>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</si>
  <si>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</si>
  <si>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</si>
  <si>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</si>
  <si>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</si>
  <si>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</si>
  <si>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</si>
  <si>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</si>
  <si>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</si>
  <si>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</si>
  <si>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</si>
  <si>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</si>
  <si>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</si>
  <si>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</si>
  <si>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</si>
  <si>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</si>
  <si>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</si>
  <si>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</si>
  <si>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</si>
  <si>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</si>
  <si>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</si>
  <si>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</si>
  <si>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</si>
  <si>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</si>
  <si>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</si>
  <si>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</si>
  <si>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</si>
  <si>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</si>
  <si>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</si>
  <si>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</si>
  <si>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</si>
  <si>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</si>
  <si>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</si>
  <si>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</si>
  <si>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</si>
  <si>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</si>
  <si>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</si>
  <si>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</si>
  <si>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</si>
  <si>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</si>
  <si>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</si>
  <si>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</si>
  <si>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</si>
  <si>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</si>
  <si>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</si>
  <si>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</si>
  <si>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</si>
  <si>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</si>
  <si>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</si>
  <si>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</si>
  <si>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</si>
  <si>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</si>
  <si>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</si>
  <si>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</si>
  <si>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</si>
  <si>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</si>
  <si>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</si>
  <si>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</si>
  <si>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</si>
  <si>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</si>
  <si>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</si>
  <si>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</si>
  <si>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</si>
  <si>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</si>
  <si>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</si>
  <si>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</si>
  <si>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</si>
  <si>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</si>
  <si>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</si>
  <si>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</si>
  <si>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</si>
  <si>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</si>
  <si>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</si>
  <si>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</si>
  <si>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</si>
  <si>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</si>
  <si>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</si>
  <si>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</si>
  <si>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</si>
  <si>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</si>
  <si>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</si>
  <si>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</si>
  <si>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</si>
  <si>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</si>
  <si>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</si>
  <si>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</si>
  <si>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</si>
  <si>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</si>
  <si>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</si>
  <si>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</si>
  <si>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</si>
  <si>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</si>
  <si>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</si>
  <si>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</si>
  <si>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</si>
  <si>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</si>
  <si>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</si>
  <si>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</si>
  <si>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</si>
  <si>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</si>
  <si>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</si>
  <si>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</si>
  <si>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</si>
  <si>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</si>
  <si>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</si>
  <si>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</si>
  <si>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</si>
  <si>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</si>
  <si>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</si>
  <si>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</si>
  <si>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</si>
  <si>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</si>
  <si>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</si>
  <si>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</si>
  <si>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</si>
  <si>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</si>
  <si>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</si>
  <si>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</si>
  <si>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</si>
  <si>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</si>
  <si>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</si>
  <si>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</si>
  <si>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</si>
  <si>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</si>
  <si>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</si>
  <si>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</si>
  <si>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</si>
  <si>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</si>
  <si>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</si>
  <si>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</si>
  <si>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</si>
  <si>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</si>
  <si>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</si>
  <si>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</si>
  <si>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</si>
  <si>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</si>
  <si>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</si>
  <si>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</si>
  <si>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</si>
  <si>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</si>
  <si>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</si>
  <si>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</si>
  <si>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</si>
  <si>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</si>
  <si>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</si>
  <si>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</si>
  <si>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</si>
  <si>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</si>
  <si>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</si>
  <si>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</si>
  <si>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</si>
  <si>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</si>
  <si>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</si>
  <si>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</si>
  <si>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</si>
  <si>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</si>
  <si>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</si>
  <si>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</si>
  <si>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</si>
  <si>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</si>
  <si>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</si>
  <si>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</si>
  <si>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</si>
  <si>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</si>
  <si>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</si>
  <si>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</si>
  <si>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</si>
  <si>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</si>
  <si>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</si>
  <si>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</si>
  <si>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</si>
  <si>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</si>
  <si>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</si>
  <si>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</si>
  <si>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</si>
  <si>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</si>
  <si>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</si>
  <si>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</si>
  <si>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</si>
  <si>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</si>
  <si>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</si>
  <si>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</si>
  <si>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</si>
  <si>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</si>
  <si>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</si>
  <si>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</si>
  <si>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</si>
  <si>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</si>
  <si>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</si>
  <si>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</si>
  <si>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</si>
  <si>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</si>
  <si>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</si>
  <si>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</si>
  <si>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</si>
  <si>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</si>
  <si>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</si>
  <si>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</si>
  <si>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</si>
  <si>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</si>
  <si>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</si>
  <si>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</si>
  <si>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</si>
  <si>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</si>
  <si>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</si>
  <si>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</si>
  <si>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</si>
  <si>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</si>
  <si>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</si>
  <si>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</si>
  <si>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</si>
  <si>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</si>
  <si>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</si>
  <si>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</si>
  <si>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</si>
  <si>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</si>
  <si>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</si>
  <si>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</si>
  <si>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</si>
  <si>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</si>
  <si>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</si>
  <si>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</si>
  <si>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</si>
  <si>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</si>
  <si>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</si>
  <si>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</si>
  <si>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</si>
  <si>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</si>
  <si>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</si>
  <si>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</si>
  <si>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</si>
  <si>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</si>
  <si>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</si>
  <si>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</si>
  <si>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</si>
  <si>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</si>
  <si>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</si>
  <si>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</si>
  <si>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</si>
  <si>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</si>
  <si>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</si>
  <si>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</si>
  <si>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</si>
  <si>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</si>
  <si>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</si>
  <si>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</si>
  <si>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</si>
  <si>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</si>
  <si>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</si>
  <si>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</si>
  <si>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</si>
  <si>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</si>
  <si>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</si>
  <si>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</si>
  <si>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</si>
  <si>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</si>
  <si>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</si>
  <si>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</si>
  <si>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</si>
  <si>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</si>
  <si>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 xml:space="preserve"> 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</si>
  <si>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</si>
  <si>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</si>
  <si>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</si>
  <si>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</si>
  <si>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</si>
  <si>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</si>
  <si>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</si>
  <si>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</si>
  <si>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</si>
  <si>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</si>
  <si>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</si>
  <si>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</si>
  <si>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</si>
  <si>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</si>
  <si>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</si>
  <si>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</si>
  <si>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</si>
  <si>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no AMV TIQ NORTE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</si>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</sst>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" tableBorderDxfId="16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5"/>
    <tableColumn id="8" xr3:uid="{69D5AC3B-4F64-4F8F-AD2A-0AD158918DDD}" name="CORRELATO" dataDxfId="16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>
    <filterColumn colId="1">
      <filters>
        <dateGroupItem year="2026" month="1" day="3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AO1" activePane="topRight" state="frozen"/>
      <selection pane="topRight" activeCell="BA470" sqref="AS470:BA47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 hidden="1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/>
      <c r="AU470" s="285"/>
      <c r="AV470" s="285"/>
      <c r="AW470" s="285"/>
      <c r="AX470" s="175"/>
      <c r="AY470" s="288" t="str">
        <f t="shared" si="10"/>
        <v>ERRO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e">
        <f t="shared" si="11"/>
        <v>#VALUE!</v>
      </c>
      <c r="BR470" s="18" t="e">
        <f t="shared" si="12"/>
        <v>#VALUE!</v>
      </c>
      <c r="BS470" s="18">
        <f t="shared" si="13"/>
        <v>0</v>
      </c>
      <c r="BT470" s="212" t="str">
        <f t="shared" si="14"/>
        <v/>
      </c>
    </row>
    <row r="471" spans="1:72" hidden="1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 hidden="1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 t="s">
        <v>1929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1</v>
      </c>
      <c r="BI472" s="178"/>
      <c r="BJ472" s="336" t="s">
        <v>1930</v>
      </c>
      <c r="BK472" s="336" t="s">
        <v>1931</v>
      </c>
      <c r="BL472" s="177"/>
      <c r="BM472" s="173"/>
      <c r="BN472" s="173"/>
      <c r="BO472" s="203"/>
      <c r="BP472" s="179"/>
      <c r="BQ472" s="12" t="e">
        <f t="shared" si="11"/>
        <v>#VALUE!</v>
      </c>
      <c r="BR472" s="18">
        <f t="shared" si="12"/>
        <v>0</v>
      </c>
      <c r="BS472" s="18" t="e">
        <f t="shared" si="13"/>
        <v>#VALUE!</v>
      </c>
      <c r="BT472" s="212" t="str">
        <f t="shared" si="14"/>
        <v/>
      </c>
    </row>
    <row r="473" spans="1:72" hidden="1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1932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1933</v>
      </c>
      <c r="BK473" s="179" t="s">
        <v>1934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 hidden="1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1935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1936</v>
      </c>
      <c r="BK476" s="179" t="s">
        <v>1937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 hidden="1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1938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1939</v>
      </c>
      <c r="BK477" s="179" t="s">
        <v>1940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 hidden="1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1941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 hidden="1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1942</v>
      </c>
      <c r="BK479" s="336" t="s">
        <v>1942</v>
      </c>
      <c r="BL479" s="177"/>
      <c r="BM479" s="173" t="s">
        <v>998</v>
      </c>
      <c r="BN479" s="173" t="s">
        <v>998</v>
      </c>
      <c r="BO479" s="203" t="s">
        <v>998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 hidden="1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1943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1944</v>
      </c>
      <c r="BK480" s="179" t="s">
        <v>1945</v>
      </c>
      <c r="BL480" s="177"/>
      <c r="BM480" s="173" t="s">
        <v>998</v>
      </c>
      <c r="BN480" s="173" t="s">
        <v>998</v>
      </c>
      <c r="BO480" s="203" t="s">
        <v>998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53" t="s">
        <v>977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53" t="s">
        <v>977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53" t="s">
        <v>977</v>
      </c>
      <c r="Z487" s="173"/>
      <c r="AA487" s="171" t="s">
        <v>1238</v>
      </c>
      <c r="AB487" s="70" t="s">
        <v>966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T487" s="212" t="str">
        <f>IF(BN487="","",SUBSTITUTE(BM487," ","")&amp;SUBSTITUTE(BN487," ",""))</f>
        <v/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1946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1946</v>
      </c>
      <c r="O488" s="158">
        <v>0.41666666666666669</v>
      </c>
      <c r="P488" s="158">
        <v>0.125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1947</v>
      </c>
      <c r="X488" s="205" t="s">
        <v>969</v>
      </c>
      <c r="Y488" s="153" t="s">
        <v>977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 t="str">
        <f>IF(AND(BR488&lt;1,BS488&lt;1),"Produção e Intervalo",IF(BR488&lt;1,"Intervalo",IF(BS488&lt;1,"Produção","Aderente")))</f>
        <v>Produção e Intervalo</v>
      </c>
      <c r="BR488" s="18">
        <f>IF(OR(B487="",F487=""),"*",AY487/P487)</f>
        <v>0</v>
      </c>
      <c r="BS488" s="18">
        <f>IF(OR(B487="",F487=""),"*",BA487/Q487)</f>
        <v>0</v>
      </c>
      <c r="BT488" s="212"/>
    </row>
    <row r="489" spans="1:72">
      <c r="A489" s="161" t="s">
        <v>1948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53" t="s">
        <v>977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9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Produção e Intervalo</v>
      </c>
      <c r="BR489" s="18">
        <f t="shared" ref="BR489:BR531" si="21">IF(OR(B489="",F489=""),"*",AY489/P489)</f>
        <v>0</v>
      </c>
      <c r="BS489" s="18">
        <f t="shared" ref="BS489:BS531" si="22">IF(OR(B489="",F489=""),"*",BA489/Q489)</f>
        <v>0</v>
      </c>
      <c r="BT489" s="212" t="str">
        <f t="shared" ref="BT489:BT531" si="23">IF(BN489="","",SUBSTITUTE(BM489," ","")&amp;SUBSTITUTE(BN489," ",""))</f>
        <v/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1949</v>
      </c>
      <c r="X491" s="205" t="s">
        <v>974</v>
      </c>
      <c r="Y491" s="153" t="s">
        <v>977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53" t="s">
        <v>977</v>
      </c>
      <c r="Z494" s="173"/>
      <c r="AA494" s="171" t="s">
        <v>1657</v>
      </c>
      <c r="AB494" s="70" t="s">
        <v>966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53" t="s">
        <v>977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1950</v>
      </c>
      <c r="X497" s="205" t="s">
        <v>974</v>
      </c>
      <c r="Y497" s="153" t="s">
        <v>977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 ht="23.25">
      <c r="A499" s="161" t="str">
        <f t="shared" ref="A499:A502" si="25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53" t="s">
        <v>977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ref="A501:A514" si="26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1951</v>
      </c>
      <c r="X501" s="205" t="s">
        <v>974</v>
      </c>
      <c r="Y501" s="153" t="s">
        <v>977</v>
      </c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 hidden="1">
      <c r="A502" s="161" t="str">
        <f t="shared" si="26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 ht="21.75" customHeight="1">
      <c r="A504" s="161" t="str">
        <f t="shared" si="26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1952</v>
      </c>
      <c r="X504" s="205" t="s">
        <v>974</v>
      </c>
      <c r="Y504" s="153" t="s">
        <v>977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 hidden="1">
      <c r="A505" s="161" t="str">
        <f t="shared" si="26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 hidden="1">
      <c r="A506" s="161" t="str">
        <f t="shared" si="26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 hidden="1">
      <c r="A507" s="161" t="str">
        <f t="shared" si="26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 hidden="1">
      <c r="A508" s="161" t="str">
        <f t="shared" si="26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 hidden="1">
      <c r="A509" s="161" t="str">
        <f t="shared" si="26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 hidden="1">
      <c r="A510" s="161" t="str">
        <f t="shared" si="26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 hidden="1">
      <c r="A511" s="161" t="str">
        <f t="shared" si="26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 hidden="1">
      <c r="A512" s="161" t="str">
        <f t="shared" si="26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 hidden="1">
      <c r="A513" s="161" t="str">
        <f t="shared" si="26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 hidden="1">
      <c r="A514" s="161" t="str">
        <f t="shared" si="26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 hidden="1">
      <c r="A515" s="161" t="str">
        <f t="shared" ref="A503:A524" si="27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 hidden="1">
      <c r="A516" s="161" t="str">
        <f t="shared" si="27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 hidden="1">
      <c r="A517" s="161" t="str">
        <f t="shared" si="27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 hidden="1">
      <c r="A518" s="161" t="str">
        <f t="shared" si="27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 hidden="1">
      <c r="A519" s="161" t="str">
        <f t="shared" si="27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 hidden="1">
      <c r="A520" s="161" t="str">
        <f t="shared" si="27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 hidden="1">
      <c r="A521" s="161" t="str">
        <f t="shared" si="27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 hidden="1">
      <c r="A522" s="161" t="str">
        <f t="shared" si="27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 hidden="1">
      <c r="A523" s="161" t="str">
        <f t="shared" si="27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 hidden="1">
      <c r="A524" s="161" t="str">
        <f t="shared" si="27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 hidden="1">
      <c r="A525" s="161" t="str">
        <f t="shared" ref="A525:A530" si="28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 hidden="1">
      <c r="A526" s="161" t="str">
        <f t="shared" si="28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 hidden="1">
      <c r="A527" s="161" t="str">
        <f t="shared" si="28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 hidden="1">
      <c r="A528" s="161" t="str">
        <f t="shared" si="28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 hidden="1">
      <c r="A529" s="161" t="str">
        <f t="shared" si="28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 hidden="1">
      <c r="A530" s="161" t="str">
        <f t="shared" si="28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 hidden="1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63" priority="18470" operator="equal">
      <formula>"ERRO"</formula>
    </cfRule>
  </conditionalFormatting>
  <conditionalFormatting sqref="X4 Y1:Z368 Y369:Y446">
    <cfRule type="cellIs" dxfId="162" priority="18459" operator="equal">
      <formula>"OPORTUNIDADE"</formula>
    </cfRule>
  </conditionalFormatting>
  <conditionalFormatting sqref="AZ6:AZ416">
    <cfRule type="expression" dxfId="161" priority="18454">
      <formula>$BU6=1</formula>
    </cfRule>
  </conditionalFormatting>
  <conditionalFormatting sqref="BQ6:BQ486 BQ488:BQ531">
    <cfRule type="cellIs" dxfId="160" priority="18465" operator="equal">
      <formula>"Produção e Intervalo"</formula>
    </cfRule>
    <cfRule type="cellIs" dxfId="159" priority="18466" operator="equal">
      <formula>"Aderente"</formula>
    </cfRule>
    <cfRule type="cellIs" dxfId="158" priority="18467" operator="equal">
      <formula>"Intervalo"</formula>
    </cfRule>
    <cfRule type="cellIs" dxfId="157" priority="18468" operator="equal">
      <formula>"Produção"</formula>
    </cfRule>
    <cfRule type="cellIs" dxfId="156" priority="18469" operator="equal">
      <formula>"ERRO"</formula>
    </cfRule>
  </conditionalFormatting>
  <conditionalFormatting sqref="BR6:BS486 BR488:BS531">
    <cfRule type="cellIs" dxfId="155" priority="18447" operator="equal">
      <formula>"*"</formula>
    </cfRule>
    <cfRule type="cellIs" dxfId="154" priority="18448" operator="greaterThanOrEqual">
      <formula>1</formula>
    </cfRule>
    <cfRule type="cellIs" dxfId="153" priority="18449" operator="lessThan">
      <formula>1</formula>
    </cfRule>
  </conditionalFormatting>
  <conditionalFormatting sqref="Y6:Z368 X370:X416 X418 X420 Y369:Y446">
    <cfRule type="cellIs" dxfId="152" priority="18395" operator="equal">
      <formula>"NÃO"</formula>
    </cfRule>
    <cfRule type="cellIs" dxfId="151" priority="18396" operator="equal">
      <formula>"SIM"</formula>
    </cfRule>
  </conditionalFormatting>
  <conditionalFormatting sqref="X370:X416 X418 X420">
    <cfRule type="cellIs" dxfId="150" priority="18394" operator="equal">
      <formula>"OPORTUNIDADE"</formula>
    </cfRule>
  </conditionalFormatting>
  <conditionalFormatting sqref="Z369:Z416">
    <cfRule type="cellIs" dxfId="149" priority="18392" operator="equal">
      <formula>"NÃO"</formula>
    </cfRule>
    <cfRule type="cellIs" dxfId="148" priority="18393" operator="equal">
      <formula>"SIM"</formula>
    </cfRule>
  </conditionalFormatting>
  <conditionalFormatting sqref="Z369:Z416">
    <cfRule type="cellIs" dxfId="147" priority="18391" operator="equal">
      <formula>"OPORTUNIDADE"</formula>
    </cfRule>
  </conditionalFormatting>
  <conditionalFormatting sqref="Y1048507:Y1048576">
    <cfRule type="cellIs" dxfId="146" priority="18276" operator="equal">
      <formula>"OPORTUNIDADE"</formula>
    </cfRule>
  </conditionalFormatting>
  <conditionalFormatting sqref="Y1048507:Y1048576">
    <cfRule type="cellIs" dxfId="145" priority="18274" operator="equal">
      <formula>"NÃO"</formula>
    </cfRule>
    <cfRule type="cellIs" dxfId="144" priority="18275" operator="equal">
      <formula>"SIM"</formula>
    </cfRule>
  </conditionalFormatting>
  <conditionalFormatting sqref="Z417:Z444">
    <cfRule type="cellIs" dxfId="143" priority="18011" operator="equal">
      <formula>"OPORTUNIDADE"</formula>
    </cfRule>
  </conditionalFormatting>
  <conditionalFormatting sqref="Z417:Z444">
    <cfRule type="cellIs" dxfId="142" priority="18009" operator="equal">
      <formula>"NÃO"</formula>
    </cfRule>
    <cfRule type="cellIs" dxfId="141" priority="18010" operator="equal">
      <formula>"SIM"</formula>
    </cfRule>
  </conditionalFormatting>
  <conditionalFormatting sqref="Z443">
    <cfRule type="cellIs" dxfId="140" priority="17994" operator="equal">
      <formula>"NÃO"</formula>
    </cfRule>
    <cfRule type="cellIs" dxfId="139" priority="17995" operator="equal">
      <formula>"SIM"</formula>
    </cfRule>
  </conditionalFormatting>
  <conditionalFormatting sqref="Z443">
    <cfRule type="cellIs" dxfId="138" priority="17993" operator="equal">
      <formula>"OPORTUNIDADE"</formula>
    </cfRule>
  </conditionalFormatting>
  <conditionalFormatting sqref="BI443">
    <cfRule type="iconSet" priority="18002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05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7" priority="18613">
      <formula>$BU386=1</formula>
    </cfRule>
  </conditionalFormatting>
  <conditionalFormatting sqref="AZ419:AZ443">
    <cfRule type="expression" dxfId="136" priority="18773">
      <formula>$BU391=1</formula>
    </cfRule>
  </conditionalFormatting>
  <conditionalFormatting sqref="BI417:BI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6">
      <iconSet showValue="0">
        <cfvo type="percent" val="0"/>
        <cfvo type="num" val="1"/>
        <cfvo type="num" val="1" gte="0"/>
      </iconSet>
    </cfRule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7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9">
      <iconSet showValue="0">
        <cfvo type="percent" val="0"/>
        <cfvo type="num" val="1"/>
        <cfvo type="num" val="1" gte="0"/>
      </iconSet>
    </cfRule>
    <cfRule type="iconSet" priority="207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35" priority="33" operator="equal">
      <formula>"OPORTUNIDADE"</formula>
    </cfRule>
  </conditionalFormatting>
  <conditionalFormatting sqref="Y464:Y466">
    <cfRule type="cellIs" dxfId="134" priority="31" operator="equal">
      <formula>"NÃO"</formula>
    </cfRule>
    <cfRule type="cellIs" dxfId="133" priority="32" operator="equal">
      <formula>"SIM"</formula>
    </cfRule>
  </conditionalFormatting>
  <conditionalFormatting sqref="Y450">
    <cfRule type="cellIs" dxfId="132" priority="30" operator="equal">
      <formula>"OPORTUNIDADE"</formula>
    </cfRule>
  </conditionalFormatting>
  <conditionalFormatting sqref="Y450">
    <cfRule type="cellIs" dxfId="131" priority="28" operator="equal">
      <formula>"NÃO"</formula>
    </cfRule>
    <cfRule type="cellIs" dxfId="130" priority="29" operator="equal">
      <formula>"SIM"</formula>
    </cfRule>
  </conditionalFormatting>
  <conditionalFormatting sqref="Y453">
    <cfRule type="cellIs" dxfId="129" priority="27" operator="equal">
      <formula>"OPORTUNIDADE"</formula>
    </cfRule>
  </conditionalFormatting>
  <conditionalFormatting sqref="Y453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8">
    <cfRule type="cellIs" dxfId="126" priority="24" operator="equal">
      <formula>"OPORTUNIDADE"</formula>
    </cfRule>
  </conditionalFormatting>
  <conditionalFormatting sqref="Y458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7 Y455">
    <cfRule type="cellIs" dxfId="123" priority="21" operator="equal">
      <formula>"OPORTUNIDADE"</formula>
    </cfRule>
  </conditionalFormatting>
  <conditionalFormatting sqref="Y457 Y455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62 Y460">
    <cfRule type="cellIs" dxfId="120" priority="18" operator="equal">
      <formula>"OPORTUNIDADE"</formula>
    </cfRule>
  </conditionalFormatting>
  <conditionalFormatting sqref="Y462 Y460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69">
    <cfRule type="cellIs" dxfId="117" priority="12" operator="equal">
      <formula>"OPORTUNIDADE"</formula>
    </cfRule>
  </conditionalFormatting>
  <conditionalFormatting sqref="Y469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76:Y480 Y470:Y473">
    <cfRule type="cellIs" dxfId="114" priority="9" operator="equal">
      <formula>"OPORTUNIDADE"</formula>
    </cfRule>
  </conditionalFormatting>
  <conditionalFormatting sqref="Y476:Y480 Y470:Y473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71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8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71">
      <iconSet showValue="0">
        <cfvo type="percent" val="0"/>
        <cfvo type="num" val="1"/>
        <cfvo type="num" val="1" gte="0"/>
      </iconSet>
    </cfRule>
    <cfRule type="iconSet" priority="2167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75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91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11" priority="6" operator="equal">
      <formula>"OPORTUNIDADE"</formula>
    </cfRule>
  </conditionalFormatting>
  <conditionalFormatting sqref="Y484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504 Y501 Y499 Y496:Y497 Y494 Y491 Y486:Y489">
    <cfRule type="cellIs" dxfId="108" priority="3" operator="equal">
      <formula>"OPORTUNIDADE"</formula>
    </cfRule>
  </conditionalFormatting>
  <conditionalFormatting sqref="Y504 Y501 Y499 Y496:Y497 Y494 Y491 Y486:Y489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F487:F531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1953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1954</v>
      </c>
      <c r="E3" s="291" t="s">
        <v>1955</v>
      </c>
      <c r="F3" s="291" t="s">
        <v>1956</v>
      </c>
      <c r="G3" s="291" t="s">
        <v>1957</v>
      </c>
      <c r="H3" s="291" t="s">
        <v>1958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1959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1960</v>
      </c>
      <c r="G10" s="292" t="s">
        <v>1961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1962</v>
      </c>
      <c r="G11" s="292" t="s">
        <v>1963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1964</v>
      </c>
      <c r="G12" s="292" t="s">
        <v>1963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1965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1966</v>
      </c>
      <c r="C4" s="296" t="s">
        <v>1967</v>
      </c>
      <c r="D4" s="296" t="s">
        <v>1968</v>
      </c>
      <c r="E4" s="296" t="s">
        <v>1969</v>
      </c>
      <c r="F4" s="296" t="s">
        <v>7</v>
      </c>
      <c r="G4" s="296" t="s">
        <v>1970</v>
      </c>
      <c r="H4" s="181"/>
    </row>
    <row r="5" spans="1:8">
      <c r="A5" s="181"/>
      <c r="B5" s="297" t="s">
        <v>1971</v>
      </c>
      <c r="C5" s="297">
        <v>309525</v>
      </c>
      <c r="D5" s="297" t="s">
        <v>1972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1973</v>
      </c>
      <c r="C6" s="297">
        <v>257410</v>
      </c>
      <c r="D6" s="297" t="s">
        <v>1974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1975</v>
      </c>
      <c r="C7" s="297">
        <v>256875</v>
      </c>
      <c r="D7" s="297" t="s">
        <v>1976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1977</v>
      </c>
      <c r="C8" s="297">
        <v>257278</v>
      </c>
      <c r="D8" s="297" t="s">
        <v>1978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1979</v>
      </c>
      <c r="C9" s="297">
        <v>261794</v>
      </c>
      <c r="D9" s="297" t="s">
        <v>1980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1981</v>
      </c>
      <c r="C10" s="297">
        <v>257033</v>
      </c>
      <c r="D10" s="297" t="s">
        <v>1982</v>
      </c>
      <c r="E10" s="297" t="s">
        <v>838</v>
      </c>
      <c r="F10" s="297" t="s">
        <v>194</v>
      </c>
      <c r="G10" s="297" t="s">
        <v>1983</v>
      </c>
      <c r="H10" s="181"/>
    </row>
    <row r="11" spans="1:8">
      <c r="A11" s="181"/>
      <c r="B11" s="297" t="s">
        <v>1984</v>
      </c>
      <c r="C11" s="297">
        <v>396578</v>
      </c>
      <c r="D11" s="297" t="s">
        <v>1985</v>
      </c>
      <c r="E11" s="297" t="s">
        <v>838</v>
      </c>
      <c r="F11" s="297" t="s">
        <v>194</v>
      </c>
      <c r="G11" s="297" t="s">
        <v>1983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sqref="A1:U5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1986</v>
      </c>
      <c r="W1" s="377"/>
      <c r="X1" s="377"/>
      <c r="Y1" s="103"/>
    </row>
    <row r="2" spans="1:25" s="100" customFormat="1" ht="11.25" customHeight="1">
      <c r="A2" s="104" t="s">
        <v>1987</v>
      </c>
      <c r="B2" s="104" t="s">
        <v>1988</v>
      </c>
      <c r="C2" s="104" t="s">
        <v>605</v>
      </c>
      <c r="D2" s="105" t="s">
        <v>1179</v>
      </c>
      <c r="E2" s="105" t="s">
        <v>1180</v>
      </c>
      <c r="F2" s="105" t="s">
        <v>1989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1990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OPORTUNIDADE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>
      <c r="A488" s="108" t="str">
        <f>IF(FN_MC!Y487="","*",FN_MC!Y487)</f>
        <v>OPORTUNIDADE</v>
      </c>
      <c r="B488" s="108" t="str">
        <f>IF(FN_MC!X487="","*",FN_MC!X487)</f>
        <v>Contrato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>
        <f ca="1">_xlfn.XLOOKUP(G488&amp;$W$2,BS_CONTROLE[CHAVE],BS_CONTROLE[Quantidade_11],"-")</f>
        <v>27</v>
      </c>
      <c r="X488" s="111">
        <f ca="1">_xlfn.XLOOKUP(G488&amp;$X$2,BS_CONTROLE[CHAVE],BS_CONTROLE[Quantidade_11],"-")</f>
        <v>0</v>
      </c>
    </row>
    <row r="489" spans="1:24" s="112" customFormat="1">
      <c r="A489" s="108" t="str">
        <f>IF(FN_MC!Y488="","*",FN_MC!Y488)</f>
        <v>OPORTUNIDADE</v>
      </c>
      <c r="B489" s="108" t="str">
        <f>IF(FN_MC!X488="","*",FN_MC!X488)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0.125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>
      <c r="A490" s="108" t="str">
        <f>IF(FN_MC!Y489="","*",FN_MC!Y489)</f>
        <v>OPORTUNIDADE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IF(FN_MC!Y494="","*",FN_MC!Y494)</f>
        <v>OPORTUNIDADE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1991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1992</v>
      </c>
      <c r="C2" s="95" t="s">
        <v>1164</v>
      </c>
      <c r="D2" s="95" t="s">
        <v>1166</v>
      </c>
      <c r="E2" s="95" t="s">
        <v>1993</v>
      </c>
      <c r="F2" s="95" t="s">
        <v>1994</v>
      </c>
      <c r="G2" s="95" t="s">
        <v>1995</v>
      </c>
      <c r="H2" s="95" t="s">
        <v>1996</v>
      </c>
      <c r="I2" s="95" t="s">
        <v>1997</v>
      </c>
      <c r="J2" s="95" t="s">
        <v>1998</v>
      </c>
      <c r="K2" s="130" t="s">
        <v>1999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OPORTUNIDADE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OPORTUNIDADE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e">
        <f>IF(FN_MC!#REF!="","*",FN_MC!#REF!)</f>
        <v>#REF!</v>
      </c>
      <c r="C597" s="120" t="e">
        <f>IF(FN_MC!#REF!="","*",FN_MC!#REF!)</f>
        <v>#REF!</v>
      </c>
      <c r="D597" s="120" t="e">
        <f>IF(FN_MC!#REF!="","*",FN_MC!#REF!)</f>
        <v>#REF!</v>
      </c>
      <c r="E597" s="120" t="e">
        <f>IF(FN_MC!#REF!="","*",FN_MC!#REF!)</f>
        <v>#REF!</v>
      </c>
      <c r="F597" s="136" t="e">
        <f>IF(FN_MC!#REF!="","*",FN_MC!#REF!)</f>
        <v>#REF!</v>
      </c>
      <c r="G597" s="120" t="e">
        <f>IF(FN_MC!#REF!="","*",FN_MC!#REF!)</f>
        <v>#REF!</v>
      </c>
      <c r="H597" s="120" t="e">
        <f>IF(FN_MC!#REF!="","*",FN_MC!#REF!)</f>
        <v>#REF!</v>
      </c>
      <c r="I597" s="120" t="e">
        <f>IF(FN_MC!#REF!="","*",FN_MC!#REF!)</f>
        <v>#REF!</v>
      </c>
      <c r="J597" s="121" t="e">
        <f>IF(FN_MC!#REF!="","*",FN_MC!#REF!)</f>
        <v>#REF!</v>
      </c>
      <c r="K597" s="133" t="e">
        <f>IF(FN_MC!#REF!="","*",FN_MC!#REF!)</f>
        <v>#REF!</v>
      </c>
    </row>
    <row r="598" spans="2:11" s="122" customFormat="1" hidden="1">
      <c r="B598" s="119" t="str">
        <f>IF(FN_MC!Y487="","*",FN_MC!Y487)</f>
        <v>OPORTUNIDADE</v>
      </c>
      <c r="C598" s="120">
        <f>IF(FN_MC!B487="","*",FN_MC!B487)</f>
        <v>46052</v>
      </c>
      <c r="D598" s="120" t="str">
        <f>IF(FN_MC!D487="","*",FN_MC!D487)</f>
        <v>W70</v>
      </c>
      <c r="E598" s="120" t="str">
        <f>IF(FN_MC!H487="","*",FN_MC!H487)</f>
        <v>TGR2</v>
      </c>
      <c r="F598" s="136" t="str">
        <f>IF(FN_MC!M487="","*",FN_MC!M487)</f>
        <v>TAL-TSF</v>
      </c>
      <c r="G598" s="120" t="str">
        <f>IF(FN_MC!I487="","*",FN_MC!I487)</f>
        <v>TGR2</v>
      </c>
      <c r="H598" s="120" t="str">
        <f>IF(FN_MC!AB487="","*",FN_MC!AB487)</f>
        <v>FIXO</v>
      </c>
      <c r="I598" s="120" t="str">
        <f>IF(FN_MC!AC487="","*",FN_MC!AC487)</f>
        <v>*</v>
      </c>
      <c r="J598" s="121" t="str">
        <f>IF(FN_MC!AA487="","*",FN_MC!AA487)</f>
        <v>2 (Enio e Daniel)</v>
      </c>
      <c r="K598" s="133" t="str">
        <f>IF(FN_MC!AD487="","*",FN_MC!AD487)</f>
        <v>*</v>
      </c>
    </row>
    <row r="599" spans="2:11" s="122" customFormat="1" hidden="1">
      <c r="B599" s="119" t="str">
        <f>IF(FN_MC!Y532="","*",FN_MC!Y532)</f>
        <v>*</v>
      </c>
      <c r="C599" s="120" t="str">
        <f>IF(FN_MC!B532="","*",FN_MC!B532)</f>
        <v>*</v>
      </c>
      <c r="D599" s="120" t="str">
        <f>IF(FN_MC!D532="","*",FN_MC!D532)</f>
        <v>*</v>
      </c>
      <c r="E599" s="120" t="str">
        <f>IF(FN_MC!H532="","*",FN_MC!H532)</f>
        <v>*</v>
      </c>
      <c r="F599" s="136" t="str">
        <f>IF(FN_MC!M532="","*",FN_MC!M532)</f>
        <v>*</v>
      </c>
      <c r="G599" s="120" t="str">
        <f>IF(FN_MC!I532="","*",FN_MC!I532)</f>
        <v>*</v>
      </c>
      <c r="H599" s="120" t="str">
        <f>IF(FN_MC!AB532="","*",FN_MC!AB532)</f>
        <v>*</v>
      </c>
      <c r="I599" s="120" t="str">
        <f>IF(FN_MC!AC532="","*",FN_MC!AC532)</f>
        <v>*</v>
      </c>
      <c r="J599" s="121" t="str">
        <f>IF(FN_MC!AA532="","*",FN_MC!AA532)</f>
        <v>*</v>
      </c>
      <c r="K599" s="133" t="str">
        <f>IF(FN_MC!AD532="","*",FN_MC!AD532)</f>
        <v>*</v>
      </c>
    </row>
    <row r="600" spans="2:11" s="122" customFormat="1" hidden="1">
      <c r="B600" s="119" t="str">
        <f>IF(FN_MC!Y533="","*",FN_MC!Y533)</f>
        <v>*</v>
      </c>
      <c r="C600" s="120" t="str">
        <f>IF(FN_MC!B533="","*",FN_MC!B533)</f>
        <v>*</v>
      </c>
      <c r="D600" s="120" t="str">
        <f>IF(FN_MC!D533="","*",FN_MC!D533)</f>
        <v>*</v>
      </c>
      <c r="E600" s="120" t="str">
        <f>IF(FN_MC!H533="","*",FN_MC!H533)</f>
        <v>*</v>
      </c>
      <c r="F600" s="136" t="str">
        <f>IF(FN_MC!M533="","*",FN_MC!M533)</f>
        <v>*</v>
      </c>
      <c r="G600" s="120" t="str">
        <f>IF(FN_MC!I533="","*",FN_MC!I533)</f>
        <v>*</v>
      </c>
      <c r="H600" s="120" t="str">
        <f>IF(FN_MC!AB533="","*",FN_MC!AB533)</f>
        <v>*</v>
      </c>
      <c r="I600" s="120" t="str">
        <f>IF(FN_MC!AC533="","*",FN_MC!AC533)</f>
        <v>*</v>
      </c>
      <c r="J600" s="121" t="str">
        <f>IF(FN_MC!AA533="","*",FN_MC!AA533)</f>
        <v>*</v>
      </c>
      <c r="K600" s="133" t="str">
        <f>IF(FN_MC!AD533="","*",FN_MC!AD533)</f>
        <v>*</v>
      </c>
    </row>
    <row r="601" spans="2:11" s="122" customFormat="1" hidden="1">
      <c r="B601" s="119" t="str">
        <f>IF(FN_MC!Y534="","*",FN_MC!Y534)</f>
        <v>*</v>
      </c>
      <c r="C601" s="120" t="str">
        <f>IF(FN_MC!B534="","*",FN_MC!B534)</f>
        <v>*</v>
      </c>
      <c r="D601" s="120" t="str">
        <f>IF(FN_MC!D534="","*",FN_MC!D534)</f>
        <v>*</v>
      </c>
      <c r="E601" s="120" t="str">
        <f>IF(FN_MC!H534="","*",FN_MC!H534)</f>
        <v>*</v>
      </c>
      <c r="F601" s="136" t="str">
        <f>IF(FN_MC!M534="","*",FN_MC!M534)</f>
        <v>*</v>
      </c>
      <c r="G601" s="120" t="str">
        <f>IF(FN_MC!I534="","*",FN_MC!I534)</f>
        <v>*</v>
      </c>
      <c r="H601" s="120" t="str">
        <f>IF(FN_MC!AB534="","*",FN_MC!AB534)</f>
        <v>*</v>
      </c>
      <c r="I601" s="120" t="str">
        <f>IF(FN_MC!AC534="","*",FN_MC!AC534)</f>
        <v>*</v>
      </c>
      <c r="J601" s="121" t="str">
        <f>IF(FN_MC!AA534="","*",FN_MC!AA534)</f>
        <v>*</v>
      </c>
      <c r="K601" s="133" t="str">
        <f>IF(FN_MC!AD534="","*",FN_MC!AD534)</f>
        <v>*</v>
      </c>
    </row>
    <row r="602" spans="2:11" s="122" customFormat="1" hidden="1">
      <c r="B602" s="119" t="str">
        <f>IF(FN_MC!Y535="","*",FN_MC!Y535)</f>
        <v>*</v>
      </c>
      <c r="C602" s="120" t="str">
        <f>IF(FN_MC!B535="","*",FN_MC!B535)</f>
        <v>*</v>
      </c>
      <c r="D602" s="120" t="str">
        <f>IF(FN_MC!D535="","*",FN_MC!D535)</f>
        <v>*</v>
      </c>
      <c r="E602" s="120" t="str">
        <f>IF(FN_MC!H535="","*",FN_MC!H535)</f>
        <v>*</v>
      </c>
      <c r="F602" s="136" t="str">
        <f>IF(FN_MC!M535="","*",FN_MC!M535)</f>
        <v>*</v>
      </c>
      <c r="G602" s="120" t="str">
        <f>IF(FN_MC!I535="","*",FN_MC!I535)</f>
        <v>*</v>
      </c>
      <c r="H602" s="120" t="str">
        <f>IF(FN_MC!AB535="","*",FN_MC!AB535)</f>
        <v>*</v>
      </c>
      <c r="I602" s="120" t="str">
        <f>IF(FN_MC!AC535="","*",FN_MC!AC535)</f>
        <v>*</v>
      </c>
      <c r="J602" s="121" t="str">
        <f>IF(FN_MC!AA535="","*",FN_MC!AA535)</f>
        <v>*</v>
      </c>
      <c r="K602" s="133" t="str">
        <f>IF(FN_MC!AD535="","*",FN_MC!AD535)</f>
        <v>*</v>
      </c>
    </row>
    <row r="603" spans="2:11" s="122" customFormat="1" hidden="1">
      <c r="B603" s="119" t="str">
        <f>IF(FN_MC!Y536="","*",FN_MC!Y536)</f>
        <v>*</v>
      </c>
      <c r="C603" s="120" t="str">
        <f>IF(FN_MC!B536="","*",FN_MC!B536)</f>
        <v>*</v>
      </c>
      <c r="D603" s="120" t="str">
        <f>IF(FN_MC!D536="","*",FN_MC!D536)</f>
        <v>*</v>
      </c>
      <c r="E603" s="120" t="str">
        <f>IF(FN_MC!H536="","*",FN_MC!H536)</f>
        <v>*</v>
      </c>
      <c r="F603" s="136" t="str">
        <f>IF(FN_MC!M536="","*",FN_MC!M536)</f>
        <v>*</v>
      </c>
      <c r="G603" s="120" t="str">
        <f>IF(FN_MC!I536="","*",FN_MC!I536)</f>
        <v>*</v>
      </c>
      <c r="H603" s="120" t="str">
        <f>IF(FN_MC!AB536="","*",FN_MC!AB536)</f>
        <v>*</v>
      </c>
      <c r="I603" s="120" t="str">
        <f>IF(FN_MC!AC536="","*",FN_MC!AC536)</f>
        <v>*</v>
      </c>
      <c r="J603" s="121" t="str">
        <f>IF(FN_MC!AA536="","*",FN_MC!AA536)</f>
        <v>*</v>
      </c>
      <c r="K603" s="133" t="str">
        <f>IF(FN_MC!AD536="","*",FN_MC!AD536)</f>
        <v>*</v>
      </c>
    </row>
    <row r="604" spans="2:11" s="122" customFormat="1" hidden="1">
      <c r="B604" s="119" t="str">
        <f>IF(FN_MC!Y537="","*",FN_MC!Y537)</f>
        <v>*</v>
      </c>
      <c r="C604" s="120" t="str">
        <f>IF(FN_MC!B537="","*",FN_MC!B537)</f>
        <v>*</v>
      </c>
      <c r="D604" s="120" t="str">
        <f>IF(FN_MC!D537="","*",FN_MC!D537)</f>
        <v>*</v>
      </c>
      <c r="E604" s="120" t="str">
        <f>IF(FN_MC!H537="","*",FN_MC!H537)</f>
        <v>*</v>
      </c>
      <c r="F604" s="136" t="str">
        <f>IF(FN_MC!M537="","*",FN_MC!M537)</f>
        <v>*</v>
      </c>
      <c r="G604" s="120" t="str">
        <f>IF(FN_MC!I537="","*",FN_MC!I537)</f>
        <v>*</v>
      </c>
      <c r="H604" s="120" t="str">
        <f>IF(FN_MC!AB537="","*",FN_MC!AB537)</f>
        <v>*</v>
      </c>
      <c r="I604" s="120" t="str">
        <f>IF(FN_MC!AC537="","*",FN_MC!AC537)</f>
        <v>*</v>
      </c>
      <c r="J604" s="121" t="str">
        <f>IF(FN_MC!AA537="","*",FN_MC!AA537)</f>
        <v>*</v>
      </c>
      <c r="K604" s="133" t="str">
        <f>IF(FN_MC!AD537="","*",FN_MC!AD537)</f>
        <v>*</v>
      </c>
    </row>
    <row r="605" spans="2:11" s="122" customFormat="1" hidden="1">
      <c r="B605" s="119" t="str">
        <f>IF(FN_MC!Y538="","*",FN_MC!Y538)</f>
        <v>*</v>
      </c>
      <c r="C605" s="120" t="str">
        <f>IF(FN_MC!B538="","*",FN_MC!B538)</f>
        <v>*</v>
      </c>
      <c r="D605" s="120" t="str">
        <f>IF(FN_MC!D538="","*",FN_MC!D538)</f>
        <v>*</v>
      </c>
      <c r="E605" s="120" t="str">
        <f>IF(FN_MC!H538="","*",FN_MC!H538)</f>
        <v>*</v>
      </c>
      <c r="F605" s="136" t="str">
        <f>IF(FN_MC!M538="","*",FN_MC!M538)</f>
        <v>*</v>
      </c>
      <c r="G605" s="120" t="str">
        <f>IF(FN_MC!I538="","*",FN_MC!I538)</f>
        <v>*</v>
      </c>
      <c r="H605" s="120" t="str">
        <f>IF(FN_MC!AB538="","*",FN_MC!AB538)</f>
        <v>*</v>
      </c>
      <c r="I605" s="120" t="str">
        <f>IF(FN_MC!AC538="","*",FN_MC!AC538)</f>
        <v>*</v>
      </c>
      <c r="J605" s="121" t="str">
        <f>IF(FN_MC!AA538="","*",FN_MC!AA538)</f>
        <v>*</v>
      </c>
      <c r="K605" s="133" t="str">
        <f>IF(FN_MC!AD538="","*",FN_MC!AD538)</f>
        <v>*</v>
      </c>
    </row>
    <row r="606" spans="2:11" s="122" customFormat="1" hidden="1">
      <c r="B606" s="119" t="str">
        <f>IF(FN_MC!Y539="","*",FN_MC!Y539)</f>
        <v>*</v>
      </c>
      <c r="C606" s="120" t="str">
        <f>IF(FN_MC!B539="","*",FN_MC!B539)</f>
        <v>*</v>
      </c>
      <c r="D606" s="120" t="str">
        <f>IF(FN_MC!D539="","*",FN_MC!D539)</f>
        <v>*</v>
      </c>
      <c r="E606" s="120" t="str">
        <f>IF(FN_MC!H539="","*",FN_MC!H539)</f>
        <v>*</v>
      </c>
      <c r="F606" s="136" t="str">
        <f>IF(FN_MC!M539="","*",FN_MC!M539)</f>
        <v>*</v>
      </c>
      <c r="G606" s="120" t="str">
        <f>IF(FN_MC!I539="","*",FN_MC!I539)</f>
        <v>*</v>
      </c>
      <c r="H606" s="120" t="str">
        <f>IF(FN_MC!AB539="","*",FN_MC!AB539)</f>
        <v>*</v>
      </c>
      <c r="I606" s="120" t="str">
        <f>IF(FN_MC!AC539="","*",FN_MC!AC539)</f>
        <v>*</v>
      </c>
      <c r="J606" s="121" t="str">
        <f>IF(FN_MC!AA539="","*",FN_MC!AA539)</f>
        <v>*</v>
      </c>
      <c r="K606" s="133" t="str">
        <f>IF(FN_MC!AD539="","*",FN_MC!AD539)</f>
        <v>*</v>
      </c>
    </row>
    <row r="607" spans="2:11" s="122" customFormat="1" hidden="1">
      <c r="B607" s="119" t="str">
        <f>IF(FN_MC!Y540="","*",FN_MC!Y540)</f>
        <v>*</v>
      </c>
      <c r="C607" s="120" t="str">
        <f>IF(FN_MC!B540="","*",FN_MC!B540)</f>
        <v>*</v>
      </c>
      <c r="D607" s="120" t="str">
        <f>IF(FN_MC!D540="","*",FN_MC!D540)</f>
        <v>*</v>
      </c>
      <c r="E607" s="120" t="str">
        <f>IF(FN_MC!H540="","*",FN_MC!H540)</f>
        <v>*</v>
      </c>
      <c r="F607" s="136" t="str">
        <f>IF(FN_MC!M540="","*",FN_MC!M540)</f>
        <v>*</v>
      </c>
      <c r="G607" s="120" t="str">
        <f>IF(FN_MC!I540="","*",FN_MC!I540)</f>
        <v>*</v>
      </c>
      <c r="H607" s="120" t="str">
        <f>IF(FN_MC!AB540="","*",FN_MC!AB540)</f>
        <v>*</v>
      </c>
      <c r="I607" s="120" t="str">
        <f>IF(FN_MC!AC540="","*",FN_MC!AC540)</f>
        <v>*</v>
      </c>
      <c r="J607" s="121" t="str">
        <f>IF(FN_MC!AA540="","*",FN_MC!AA540)</f>
        <v>*</v>
      </c>
      <c r="K607" s="133" t="str">
        <f>IF(FN_MC!AD540="","*",FN_MC!AD540)</f>
        <v>*</v>
      </c>
    </row>
    <row r="608" spans="2:11" s="122" customFormat="1" hidden="1">
      <c r="B608" s="119" t="str">
        <f>IF(FN_MC!Y541="","*",FN_MC!Y541)</f>
        <v>*</v>
      </c>
      <c r="C608" s="120" t="str">
        <f>IF(FN_MC!B541="","*",FN_MC!B541)</f>
        <v>*</v>
      </c>
      <c r="D608" s="120" t="str">
        <f>IF(FN_MC!D541="","*",FN_MC!D541)</f>
        <v>*</v>
      </c>
      <c r="E608" s="120" t="str">
        <f>IF(FN_MC!H541="","*",FN_MC!H541)</f>
        <v>*</v>
      </c>
      <c r="F608" s="136" t="str">
        <f>IF(FN_MC!M541="","*",FN_MC!M541)</f>
        <v>*</v>
      </c>
      <c r="G608" s="120" t="str">
        <f>IF(FN_MC!I541="","*",FN_MC!I541)</f>
        <v>*</v>
      </c>
      <c r="H608" s="120" t="str">
        <f>IF(FN_MC!AB541="","*",FN_MC!AB541)</f>
        <v>*</v>
      </c>
      <c r="I608" s="120" t="str">
        <f>IF(FN_MC!AC541="","*",FN_MC!AC541)</f>
        <v>*</v>
      </c>
      <c r="J608" s="121" t="str">
        <f>IF(FN_MC!AA541="","*",FN_MC!AA541)</f>
        <v>*</v>
      </c>
      <c r="K608" s="133" t="str">
        <f>IF(FN_MC!AD541="","*",FN_MC!AD541)</f>
        <v>*</v>
      </c>
    </row>
    <row r="609" spans="2:11" s="122" customFormat="1" hidden="1">
      <c r="B609" s="119" t="str">
        <f>IF(FN_MC!Y542="","*",FN_MC!Y542)</f>
        <v>*</v>
      </c>
      <c r="C609" s="120" t="str">
        <f>IF(FN_MC!B542="","*",FN_MC!B542)</f>
        <v>*</v>
      </c>
      <c r="D609" s="120" t="str">
        <f>IF(FN_MC!D542="","*",FN_MC!D542)</f>
        <v>*</v>
      </c>
      <c r="E609" s="120" t="str">
        <f>IF(FN_MC!H542="","*",FN_MC!H542)</f>
        <v>*</v>
      </c>
      <c r="F609" s="136" t="str">
        <f>IF(FN_MC!M542="","*",FN_MC!M542)</f>
        <v>*</v>
      </c>
      <c r="G609" s="120" t="str">
        <f>IF(FN_MC!I542="","*",FN_MC!I542)</f>
        <v>*</v>
      </c>
      <c r="H609" s="120" t="str">
        <f>IF(FN_MC!AB542="","*",FN_MC!AB542)</f>
        <v>*</v>
      </c>
      <c r="I609" s="120" t="str">
        <f>IF(FN_MC!AC542="","*",FN_MC!AC542)</f>
        <v>*</v>
      </c>
      <c r="J609" s="121" t="str">
        <f>IF(FN_MC!AA542="","*",FN_MC!AA542)</f>
        <v>*</v>
      </c>
      <c r="K609" s="133" t="str">
        <f>IF(FN_MC!AD542="","*",FN_MC!AD542)</f>
        <v>*</v>
      </c>
    </row>
    <row r="610" spans="2:11" s="122" customFormat="1" hidden="1">
      <c r="B610" s="119" t="str">
        <f>IF(FN_MC!Y543="","*",FN_MC!Y543)</f>
        <v>*</v>
      </c>
      <c r="C610" s="120" t="str">
        <f>IF(FN_MC!B543="","*",FN_MC!B543)</f>
        <v>*</v>
      </c>
      <c r="D610" s="120" t="str">
        <f>IF(FN_MC!D543="","*",FN_MC!D543)</f>
        <v>*</v>
      </c>
      <c r="E610" s="120" t="str">
        <f>IF(FN_MC!H543="","*",FN_MC!H543)</f>
        <v>*</v>
      </c>
      <c r="F610" s="136" t="str">
        <f>IF(FN_MC!M543="","*",FN_MC!M543)</f>
        <v>*</v>
      </c>
      <c r="G610" s="120" t="str">
        <f>IF(FN_MC!I543="","*",FN_MC!I543)</f>
        <v>*</v>
      </c>
      <c r="H610" s="120" t="str">
        <f>IF(FN_MC!AB543="","*",FN_MC!AB543)</f>
        <v>*</v>
      </c>
      <c r="I610" s="120" t="str">
        <f>IF(FN_MC!AC543="","*",FN_MC!AC543)</f>
        <v>*</v>
      </c>
      <c r="J610" s="121" t="str">
        <f>IF(FN_MC!AA543="","*",FN_MC!AA543)</f>
        <v>*</v>
      </c>
      <c r="K610" s="133" t="str">
        <f>IF(FN_MC!AD543="","*",FN_MC!AD543)</f>
        <v>*</v>
      </c>
    </row>
    <row r="611" spans="2:11" s="122" customFormat="1" hidden="1">
      <c r="B611" s="119" t="str">
        <f>IF(FN_MC!Y544="","*",FN_MC!Y544)</f>
        <v>*</v>
      </c>
      <c r="C611" s="120" t="str">
        <f>IF(FN_MC!B544="","*",FN_MC!B544)</f>
        <v>*</v>
      </c>
      <c r="D611" s="120" t="str">
        <f>IF(FN_MC!D544="","*",FN_MC!D544)</f>
        <v>*</v>
      </c>
      <c r="E611" s="120" t="str">
        <f>IF(FN_MC!H544="","*",FN_MC!H544)</f>
        <v>*</v>
      </c>
      <c r="F611" s="136" t="str">
        <f>IF(FN_MC!M544="","*",FN_MC!M544)</f>
        <v>*</v>
      </c>
      <c r="G611" s="120" t="str">
        <f>IF(FN_MC!I544="","*",FN_MC!I544)</f>
        <v>*</v>
      </c>
      <c r="H611" s="120" t="str">
        <f>IF(FN_MC!AB544="","*",FN_MC!AB544)</f>
        <v>*</v>
      </c>
      <c r="I611" s="120" t="str">
        <f>IF(FN_MC!AC544="","*",FN_MC!AC544)</f>
        <v>*</v>
      </c>
      <c r="J611" s="121" t="str">
        <f>IF(FN_MC!AA544="","*",FN_MC!AA544)</f>
        <v>*</v>
      </c>
      <c r="K611" s="133" t="str">
        <f>IF(FN_MC!AD544="","*",FN_MC!AD544)</f>
        <v>*</v>
      </c>
    </row>
    <row r="612" spans="2:11" s="122" customFormat="1" hidden="1">
      <c r="B612" s="119" t="str">
        <f>IF(FN_MC!Y545="","*",FN_MC!Y545)</f>
        <v>*</v>
      </c>
      <c r="C612" s="120" t="str">
        <f>IF(FN_MC!B545="","*",FN_MC!B545)</f>
        <v>*</v>
      </c>
      <c r="D612" s="120" t="str">
        <f>IF(FN_MC!D545="","*",FN_MC!D545)</f>
        <v>*</v>
      </c>
      <c r="E612" s="120" t="str">
        <f>IF(FN_MC!H545="","*",FN_MC!H545)</f>
        <v>*</v>
      </c>
      <c r="F612" s="136" t="str">
        <f>IF(FN_MC!M545="","*",FN_MC!M545)</f>
        <v>*</v>
      </c>
      <c r="G612" s="120" t="str">
        <f>IF(FN_MC!I545="","*",FN_MC!I545)</f>
        <v>*</v>
      </c>
      <c r="H612" s="120" t="str">
        <f>IF(FN_MC!AB545="","*",FN_MC!AB545)</f>
        <v>*</v>
      </c>
      <c r="I612" s="120" t="str">
        <f>IF(FN_MC!AC545="","*",FN_MC!AC545)</f>
        <v>*</v>
      </c>
      <c r="J612" s="121" t="str">
        <f>IF(FN_MC!AA545="","*",FN_MC!AA545)</f>
        <v>*</v>
      </c>
      <c r="K612" s="133" t="str">
        <f>IF(FN_MC!AD545="","*",FN_MC!AD545)</f>
        <v>*</v>
      </c>
    </row>
    <row r="613" spans="2:11" s="122" customFormat="1" hidden="1">
      <c r="B613" s="119" t="str">
        <f>IF(FN_MC!Y546="","*",FN_MC!Y546)</f>
        <v>*</v>
      </c>
      <c r="C613" s="120" t="str">
        <f>IF(FN_MC!B546="","*",FN_MC!B546)</f>
        <v>*</v>
      </c>
      <c r="D613" s="120" t="str">
        <f>IF(FN_MC!D546="","*",FN_MC!D546)</f>
        <v>*</v>
      </c>
      <c r="E613" s="120" t="str">
        <f>IF(FN_MC!H546="","*",FN_MC!H546)</f>
        <v>*</v>
      </c>
      <c r="F613" s="136" t="str">
        <f>IF(FN_MC!M546="","*",FN_MC!M546)</f>
        <v>*</v>
      </c>
      <c r="G613" s="120" t="str">
        <f>IF(FN_MC!I546="","*",FN_MC!I546)</f>
        <v>*</v>
      </c>
      <c r="H613" s="120" t="str">
        <f>IF(FN_MC!AB546="","*",FN_MC!AB546)</f>
        <v>*</v>
      </c>
      <c r="I613" s="120" t="str">
        <f>IF(FN_MC!AC546="","*",FN_MC!AC546)</f>
        <v>*</v>
      </c>
      <c r="J613" s="121" t="str">
        <f>IF(FN_MC!AA546="","*",FN_MC!AA546)</f>
        <v>*</v>
      </c>
      <c r="K613" s="133" t="str">
        <f>IF(FN_MC!AD546="","*",FN_MC!AD546)</f>
        <v>*</v>
      </c>
    </row>
    <row r="614" spans="2:11" s="122" customFormat="1" hidden="1">
      <c r="B614" s="119" t="str">
        <f>IF(FN_MC!Y547="","*",FN_MC!Y547)</f>
        <v>*</v>
      </c>
      <c r="C614" s="120" t="str">
        <f>IF(FN_MC!B547="","*",FN_MC!B547)</f>
        <v>*</v>
      </c>
      <c r="D614" s="120" t="str">
        <f>IF(FN_MC!D547="","*",FN_MC!D547)</f>
        <v>*</v>
      </c>
      <c r="E614" s="120" t="str">
        <f>IF(FN_MC!H547="","*",FN_MC!H547)</f>
        <v>*</v>
      </c>
      <c r="F614" s="136" t="str">
        <f>IF(FN_MC!M547="","*",FN_MC!M547)</f>
        <v>*</v>
      </c>
      <c r="G614" s="120" t="str">
        <f>IF(FN_MC!I547="","*",FN_MC!I547)</f>
        <v>*</v>
      </c>
      <c r="H614" s="120" t="str">
        <f>IF(FN_MC!AB547="","*",FN_MC!AB547)</f>
        <v>*</v>
      </c>
      <c r="I614" s="120" t="str">
        <f>IF(FN_MC!AC547="","*",FN_MC!AC547)</f>
        <v>*</v>
      </c>
      <c r="J614" s="121" t="str">
        <f>IF(FN_MC!AA547="","*",FN_MC!AA547)</f>
        <v>*</v>
      </c>
      <c r="K614" s="133" t="str">
        <f>IF(FN_MC!AD547="","*",FN_MC!AD547)</f>
        <v>*</v>
      </c>
    </row>
    <row r="615" spans="2:11" s="122" customFormat="1" hidden="1">
      <c r="B615" s="119" t="str">
        <f>IF(FN_MC!Y548="","*",FN_MC!Y548)</f>
        <v>*</v>
      </c>
      <c r="C615" s="120" t="str">
        <f>IF(FN_MC!B548="","*",FN_MC!B548)</f>
        <v>*</v>
      </c>
      <c r="D615" s="120" t="str">
        <f>IF(FN_MC!D548="","*",FN_MC!D548)</f>
        <v>*</v>
      </c>
      <c r="E615" s="120" t="str">
        <f>IF(FN_MC!H548="","*",FN_MC!H548)</f>
        <v>*</v>
      </c>
      <c r="F615" s="136" t="str">
        <f>IF(FN_MC!M548="","*",FN_MC!M548)</f>
        <v>*</v>
      </c>
      <c r="G615" s="120" t="str">
        <f>IF(FN_MC!I548="","*",FN_MC!I548)</f>
        <v>*</v>
      </c>
      <c r="H615" s="120" t="str">
        <f>IF(FN_MC!AB548="","*",FN_MC!AB548)</f>
        <v>*</v>
      </c>
      <c r="I615" s="120" t="str">
        <f>IF(FN_MC!AC548="","*",FN_MC!AC548)</f>
        <v>*</v>
      </c>
      <c r="J615" s="121" t="str">
        <f>IF(FN_MC!AA548="","*",FN_MC!AA548)</f>
        <v>*</v>
      </c>
      <c r="K615" s="133" t="str">
        <f>IF(FN_MC!AD548="","*",FN_MC!AD548)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2000</v>
      </c>
      <c r="D5" s="379"/>
      <c r="E5" s="379"/>
      <c r="F5" s="379"/>
      <c r="G5" s="379"/>
      <c r="H5" s="379"/>
      <c r="I5" s="379"/>
      <c r="J5" s="380"/>
      <c r="K5" s="381" t="s">
        <v>2001</v>
      </c>
      <c r="L5" s="382"/>
      <c r="M5" s="382"/>
      <c r="N5" s="382"/>
      <c r="O5" s="383" t="s">
        <v>2002</v>
      </c>
      <c r="P5" s="384"/>
      <c r="Q5" s="385"/>
    </row>
    <row r="6" spans="1:17" s="93" customFormat="1" ht="15.75" customHeight="1">
      <c r="A6" s="87" t="s">
        <v>1989</v>
      </c>
      <c r="B6" s="94" t="s">
        <v>1988</v>
      </c>
      <c r="C6" s="95" t="s">
        <v>1179</v>
      </c>
      <c r="D6" s="96" t="s">
        <v>1180</v>
      </c>
      <c r="E6" s="95" t="s">
        <v>2003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2004</v>
      </c>
      <c r="M6" s="138" t="s">
        <v>628</v>
      </c>
      <c r="N6" s="139" t="s">
        <v>1174</v>
      </c>
      <c r="O6" s="233" t="s">
        <v>1217</v>
      </c>
      <c r="P6" s="152"/>
      <c r="Q6" s="182" t="s">
        <v>2005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1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2005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2026-01-29T21:35:18Z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