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064" documentId="120_S{118792C3-22EF-5104-A093-F22BFE3913F3}" xr6:coauthVersionLast="47" xr6:coauthVersionMax="47" xr10:uidLastSave="{DF926873-4714-43A4-889B-28F045321E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9" i="1" l="1" a="1"/>
  <c r="M219" i="1" s="1"/>
  <c r="N219" i="1" a="1"/>
  <c r="N219" i="1" s="1"/>
  <c r="M220" i="1" a="1"/>
  <c r="M220" i="1" s="1"/>
  <c r="N220" i="1" a="1"/>
  <c r="N220" i="1" s="1"/>
  <c r="H221" i="1" a="1"/>
  <c r="H221" i="1" s="1"/>
  <c r="M221" i="1" a="1"/>
  <c r="M221" i="1" s="1"/>
  <c r="M222" i="1" a="1"/>
  <c r="M222" i="1" s="1"/>
  <c r="N222" i="1" a="1"/>
  <c r="N222" i="1" s="1"/>
  <c r="M210" i="1" a="1"/>
  <c r="M210" i="1" s="1"/>
  <c r="N210" i="1" a="1"/>
  <c r="N210" i="1" s="1"/>
  <c r="M211" i="1" a="1"/>
  <c r="M211" i="1" s="1"/>
  <c r="N211" i="1" a="1"/>
  <c r="N211" i="1" s="1"/>
  <c r="M212" i="1" a="1"/>
  <c r="M212" i="1" s="1"/>
  <c r="N212" i="1" a="1"/>
  <c r="N212" i="1" s="1"/>
  <c r="M213" i="1" a="1"/>
  <c r="M213" i="1" s="1"/>
  <c r="N213" i="1" a="1"/>
  <c r="N213" i="1" s="1"/>
  <c r="Q213" i="1"/>
  <c r="M214" i="1" a="1"/>
  <c r="M214" i="1" s="1"/>
  <c r="N214" i="1" a="1"/>
  <c r="N214" i="1" s="1"/>
  <c r="M215" i="1" a="1"/>
  <c r="M215" i="1" s="1"/>
  <c r="N215" i="1" a="1"/>
  <c r="N215" i="1" s="1"/>
  <c r="H216" i="1" a="1"/>
  <c r="H216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07" i="1" a="1"/>
  <c r="H207" i="1" s="1"/>
  <c r="N207" i="1" a="1"/>
  <c r="N207" i="1" s="1"/>
  <c r="M207" i="1" a="1"/>
  <c r="M207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R188" i="11" s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R196" i="11" s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R192" i="11" s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R193" i="11" s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R197" i="11" s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R186" i="11" s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R90" i="11" l="1"/>
  <c r="R105" i="11"/>
  <c r="R134" i="11"/>
  <c r="R169" i="11"/>
  <c r="AM221" i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<sst xmlns="http://schemas.openxmlformats.org/spreadsheetml/2006/main" count="7144" uniqueCount="1522">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</sst>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W1" activePane="topRight" state="frozen"/>
      <selection pane="topRight" activeCell="AA221" sqref="AA2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1480</v>
      </c>
      <c r="X207" s="116" t="s">
        <v>519</v>
      </c>
      <c r="Y207" s="143"/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1481</v>
      </c>
      <c r="N208" s="141" t="s">
        <v>1482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1483</v>
      </c>
      <c r="X208" s="116" t="s">
        <v>519</v>
      </c>
      <c r="Y208" s="143"/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1484</v>
      </c>
      <c r="N209" s="141" t="s">
        <v>1485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/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/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1486</v>
      </c>
      <c r="X211" s="116" t="s">
        <v>519</v>
      </c>
      <c r="Y211" s="143"/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1486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/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1487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1486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1486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1488</v>
      </c>
      <c r="W216" s="117" t="s">
        <v>1486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1489</v>
      </c>
      <c r="W217" s="117" t="s">
        <v>1490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1491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1492</v>
      </c>
      <c r="N218" s="141" t="s">
        <v>1493</v>
      </c>
      <c r="O218" s="118">
        <v>0.35416666666666669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1494</v>
      </c>
      <c r="W218" s="117" t="s">
        <v>1495</v>
      </c>
      <c r="X218" s="116" t="s">
        <v>513</v>
      </c>
      <c r="Y218" s="143"/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0.16666666666666666</v>
      </c>
      <c r="Q219" s="117">
        <v>4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1475</v>
      </c>
      <c r="W219" s="117" t="s">
        <v>1182</v>
      </c>
      <c r="X219" s="116" t="s">
        <v>519</v>
      </c>
      <c r="Y219" s="143"/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1496</v>
      </c>
      <c r="W220" s="117" t="s">
        <v>1497</v>
      </c>
      <c r="X220" s="116" t="s">
        <v>519</v>
      </c>
      <c r="Y220" s="143"/>
      <c r="Z220" s="116" t="s">
        <v>520</v>
      </c>
      <c r="AA220" s="117" t="s">
        <v>1498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1499</v>
      </c>
      <c r="X221" s="116" t="s">
        <v>519</v>
      </c>
      <c r="Y221" s="143"/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1500</v>
      </c>
      <c r="W222" s="117" t="s">
        <v>1501</v>
      </c>
      <c r="X222" s="116" t="s">
        <v>519</v>
      </c>
      <c r="Y222" s="143"/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3:AE194 AA191:AE191 AA206:AE207 AA209:AE210 AA212:AE212" name="Range1_1_7_35_1"/>
    <protectedRange sqref="AF27 AF35 AF125:AF128 AF121 AF165:AF168 AF136 AF251 AF113:AF119 AF144 AF187:AF189 AF193:AF194 AF191 AF206:AF207 AF209:AF210 AF212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1502</v>
      </c>
      <c r="V1" s="294"/>
      <c r="W1" s="294"/>
    </row>
    <row r="2" spans="1:23" s="91" customFormat="1">
      <c r="A2" s="94" t="s">
        <v>1503</v>
      </c>
      <c r="B2" s="94" t="s">
        <v>1504</v>
      </c>
      <c r="C2" s="94" t="s">
        <v>508</v>
      </c>
      <c r="D2" s="95" t="s">
        <v>1062</v>
      </c>
      <c r="E2" s="95" t="s">
        <v>1063</v>
      </c>
      <c r="F2" s="95" t="s">
        <v>1505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1506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0.16666666666666666</v>
      </c>
      <c r="R216" s="180" t="str">
        <f>IF(SP_NORTE!Q219="","*",CONCATENATE(SP_NORTE!Q219," ",SP_NORTE!R219))</f>
        <v>4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1508</v>
      </c>
      <c r="D5" s="296"/>
      <c r="E5" s="296"/>
      <c r="F5" s="296"/>
      <c r="G5" s="296"/>
      <c r="H5" s="296"/>
      <c r="I5" s="296"/>
      <c r="J5" s="297"/>
      <c r="K5" s="298" t="s">
        <v>1509</v>
      </c>
      <c r="L5" s="299"/>
      <c r="M5" s="299"/>
      <c r="N5" s="299"/>
      <c r="O5" s="300" t="s">
        <v>1510</v>
      </c>
      <c r="P5" s="301"/>
    </row>
    <row r="6" spans="1:16" s="81" customFormat="1" ht="15" customHeight="1">
      <c r="A6" s="73" t="s">
        <v>1505</v>
      </c>
      <c r="B6" s="82" t="s">
        <v>1504</v>
      </c>
      <c r="C6" s="83" t="s">
        <v>1062</v>
      </c>
      <c r="D6" s="84" t="s">
        <v>1063</v>
      </c>
      <c r="E6" s="83" t="s">
        <v>1511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1512</v>
      </c>
      <c r="M6" s="87" t="s">
        <v>708</v>
      </c>
      <c r="N6" s="88" t="s">
        <v>1057</v>
      </c>
      <c r="O6" s="204" t="s">
        <v>1100</v>
      </c>
      <c r="P6" s="149" t="s">
        <v>1513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JOVÂNIO (TP-850)</v>
      </c>
      <c r="F205" s="90" t="str">
        <f>IF(SP_NORTE!H207="","*",SP_NORTE!H207)</f>
        <v>ZSFZRW</v>
      </c>
      <c r="G205" s="90" t="str">
        <f>IF(SP_NORTE!M207="","*",SP_NORTE!M207)</f>
        <v>ZSF-ZRW</v>
      </c>
      <c r="H205" s="129">
        <f>IF(SP_NORTE!K207="","*",SP_NORTE!K207)</f>
        <v>423.04</v>
      </c>
      <c r="I205" s="126">
        <f>IF(SP_NORTE!O207="","*",SP_NORTE!O207)</f>
        <v>0.35416666666666669</v>
      </c>
      <c r="J205" s="126">
        <f>IF(SP_NORTE!P207="","*",SP_NORTE!P207)</f>
        <v>6.25E-2</v>
      </c>
      <c r="K205" s="90" t="str">
        <f>IF(SP_NORTE!AK207="","*",SP_NORTE!AK207)</f>
        <v>ZSFZRW</v>
      </c>
      <c r="L205" s="90" t="str">
        <f>IF(SP_NORTE!AM207="","*",SP_NORTE!AM207)</f>
        <v>ZSF-ZRW</v>
      </c>
      <c r="M205" s="90">
        <f>IF(SP_NORTE!AP207="","*",SP_NORTE!AP207)</f>
        <v>423.04</v>
      </c>
      <c r="N205" s="90" t="str">
        <f>IF(SP_NORTE!AM207="","*",SP_NORTE!AM207)</f>
        <v>ZSF-ZRW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E14</v>
      </c>
      <c r="F206" s="90" t="str">
        <f>IF(SP_NORTE!H208="","*",SP_NORTE!H208)</f>
        <v>ZJA2</v>
      </c>
      <c r="G206" s="90" t="str">
        <f>IF(SP_NORTE!M208="","*",SP_NORTE!M208)</f>
        <v>ZJA-ZFN</v>
      </c>
      <c r="H206" s="129">
        <f>IF(SP_NORTE!K208="","*",SP_NORTE!K208)</f>
        <v>373.58800000000002</v>
      </c>
      <c r="I206" s="126">
        <f>IF(SP_NORTE!O208="","*",SP_NORTE!O208)</f>
        <v>0.99930555555555556</v>
      </c>
      <c r="J206" s="126">
        <f>IF(SP_NORTE!P208="","*",SP_NORTE!P208)</f>
        <v>4.1666666666666664E-2</v>
      </c>
      <c r="K206" s="90" t="str">
        <f>IF(SP_NORTE!AK208="","*",SP_NORTE!AK208)</f>
        <v>ZJA2</v>
      </c>
      <c r="L206" s="90" t="str">
        <f>IF(SP_NORTE!AM208="","*",SP_NORTE!AM208)</f>
        <v>ZJA-ZFN</v>
      </c>
      <c r="M206" s="90">
        <f>IF(SP_NORTE!AP208="","*",SP_NORTE!AP208)</f>
        <v>373.58800000000002</v>
      </c>
      <c r="N206" s="90" t="str">
        <f>IF(SP_NORTE!AM208="","*",SP_NORTE!AM208)</f>
        <v>ZJA-ZFN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V80</v>
      </c>
      <c r="F207" s="90" t="str">
        <f>IF(SP_NORTE!H209="","*",SP_NORTE!H209)</f>
        <v>ZFN2</v>
      </c>
      <c r="G207" s="90" t="str">
        <f>IF(SP_NORTE!M209="","*",SP_NORTE!M209)</f>
        <v>ZFN-ZGI</v>
      </c>
      <c r="H207" s="129">
        <f>IF(SP_NORTE!K209="","*",SP_NORTE!K209)</f>
        <v>339.9</v>
      </c>
      <c r="I207" s="126">
        <f>IF(SP_NORTE!O209="","*",SP_NORTE!O209)</f>
        <v>0.375</v>
      </c>
      <c r="J207" s="126">
        <f>IF(SP_NORTE!P209="","*",SP_NORTE!P209)</f>
        <v>4.1666666666666664E-2</v>
      </c>
      <c r="K207" s="90" t="str">
        <f>IF(SP_NORTE!AK209="","*",SP_NORTE!AK209)</f>
        <v>ZFN2</v>
      </c>
      <c r="L207" s="90" t="str">
        <f>IF(SP_NORTE!AM209="","*",SP_NORTE!AM209)</f>
        <v>ZFN-ZGI</v>
      </c>
      <c r="M207" s="90">
        <f>IF(SP_NORTE!AP209="","*",SP_NORTE!AP209)</f>
        <v>339.9</v>
      </c>
      <c r="N207" s="90" t="str">
        <f>IF(SP_NORTE!AM209="","*",SP_NORTE!AM209)</f>
        <v>ZFN-ZGI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V87</v>
      </c>
      <c r="F208" s="90" t="str">
        <f>IF(SP_NORTE!H210="","*",SP_NORTE!H210)</f>
        <v>ZFN2</v>
      </c>
      <c r="G208" s="90" t="str">
        <f>IF(SP_NORTE!M210="","*",SP_NORTE!M210)</f>
        <v>ZGI-ZFN</v>
      </c>
      <c r="H208" s="129">
        <f>IF(SP_NORTE!K210="","*",SP_NORTE!K210)</f>
        <v>326</v>
      </c>
      <c r="I208" s="126">
        <f>IF(SP_NORTE!O210="","*",SP_NORTE!O210)</f>
        <v>0.33333333333333331</v>
      </c>
      <c r="J208" s="126">
        <f>IF(SP_NORTE!P210="","*",SP_NORTE!P210)</f>
        <v>8.3333333333333329E-2</v>
      </c>
      <c r="K208" s="90" t="str">
        <f>IF(SP_NORTE!AK210="","*",SP_NORTE!AK210)</f>
        <v>ZFN2</v>
      </c>
      <c r="L208" s="90" t="str">
        <f>IF(SP_NORTE!AM210="","*",SP_NORTE!AM210)</f>
        <v>ZGI-ZFN</v>
      </c>
      <c r="M208" s="90">
        <f>IF(SP_NORTE!AP210="","*",SP_NORTE!AP210)</f>
        <v>326</v>
      </c>
      <c r="N208" s="90" t="str">
        <f>IF(SP_NORTE!AM210="","*",SP_NORTE!AM210)</f>
        <v>ZGI-ZFN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>
        <f>IF(SP_NORTE!B211="","*",SP_NORTE!B211)</f>
        <v>45974</v>
      </c>
      <c r="B209" s="90" t="str">
        <f>IF(SP_NORTE!X211="","*",SP_NORTE!X211)</f>
        <v>Oportunidade</v>
      </c>
      <c r="C209" s="90" t="str">
        <f>IF(SP_NORTE!S211="","*",SP_NORTE!S211)</f>
        <v>SP NORTE</v>
      </c>
      <c r="D209" s="90" t="str">
        <f>IF(SP_NORTE!T211="","*",SP_NORTE!T211)</f>
        <v>TMI-ZEB</v>
      </c>
      <c r="E209" s="90" t="str">
        <f>IF(SP_NORTE!D211="","*",SP_NORTE!D211)</f>
        <v>JULIO (TP-697)</v>
      </c>
      <c r="F209" s="90" t="str">
        <f>IF(SP_NORTE!H211="","*",SP_NORTE!H211)</f>
        <v>282286</v>
      </c>
      <c r="G209" s="90" t="str">
        <f>IF(SP_NORTE!M211="","*",SP_NORTE!M211)</f>
        <v>ZKY-ZZM</v>
      </c>
      <c r="H209" s="129">
        <f>IF(SP_NORTE!K211="","*",SP_NORTE!K211)</f>
        <v>283.3</v>
      </c>
      <c r="I209" s="126">
        <f>IF(SP_NORTE!O211="","*",SP_NORTE!O211)</f>
        <v>0.35416666666666669</v>
      </c>
      <c r="J209" s="126">
        <f>IF(SP_NORTE!P211="","*",SP_NORTE!P211)</f>
        <v>6.25E-2</v>
      </c>
      <c r="K209" s="90" t="str">
        <f>IF(SP_NORTE!AK211="","*",SP_NORTE!AK211)</f>
        <v>282286</v>
      </c>
      <c r="L209" s="90" t="str">
        <f>IF(SP_NORTE!AM211="","*",SP_NORTE!AM211)</f>
        <v>ZKY-ZZM</v>
      </c>
      <c r="M209" s="90">
        <f>IF(SP_NORTE!AP211="","*",SP_NORTE!AP211)</f>
        <v>283.3</v>
      </c>
      <c r="N209" s="90" t="str">
        <f>IF(SP_NORTE!AM211="","*",SP_NORTE!AM211)</f>
        <v>ZKY-ZZM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Oportunidade</v>
      </c>
      <c r="C210" s="90" t="str">
        <f>IF(SP_NORTE!S212="","*",SP_NORTE!S212)</f>
        <v>SP NORTE</v>
      </c>
      <c r="D210" s="90" t="str">
        <f>IF(SP_NORTE!T212="","*",SP_NORTE!T212)</f>
        <v>ZEB-ZCZ</v>
      </c>
      <c r="E210" s="90" t="str">
        <f>IF(SP_NORTE!D212="","*",SP_NORTE!D212)</f>
        <v>PEDRO (TP-696)</v>
      </c>
      <c r="F210" s="90" t="str">
        <f>IF(SP_NORTE!H212="","*",SP_NORTE!H212)</f>
        <v>152ZCT</v>
      </c>
      <c r="G210" s="90" t="str">
        <f>IF(SP_NORTE!M212="","*",SP_NORTE!M212)</f>
        <v>ZCV-ZCT</v>
      </c>
      <c r="H210" s="129">
        <f>IF(SP_NORTE!K212="","*",SP_NORTE!K212)</f>
        <v>153.68</v>
      </c>
      <c r="I210" s="126">
        <f>IF(SP_NORTE!O212="","*",SP_NORTE!O212)</f>
        <v>0.39583333333333331</v>
      </c>
      <c r="J210" s="126">
        <f>IF(SP_NORTE!P212="","*",SP_NORTE!P212)</f>
        <v>6.25E-2</v>
      </c>
      <c r="K210" s="90" t="str">
        <f>IF(SP_NORTE!AK212="","*",SP_NORTE!AK212)</f>
        <v>152ZCT</v>
      </c>
      <c r="L210" s="90" t="str">
        <f>IF(SP_NORTE!AM212="","*",SP_NORTE!AM212)</f>
        <v>ZCV-ZCT</v>
      </c>
      <c r="M210" s="90">
        <f>IF(SP_NORTE!AP212="","*",SP_NORTE!AP212)</f>
        <v>153.68</v>
      </c>
      <c r="N210" s="90" t="str">
        <f>IF(SP_NORTE!AM212="","*",SP_NORTE!AM212)</f>
        <v>ZCV-ZCT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>
        <f>IF(SP_NORTE!B213="","*",SP_NORTE!B213)</f>
        <v>45974</v>
      </c>
      <c r="B211" s="90" t="str">
        <f>IF(SP_NORTE!X213="","*",SP_NORTE!X213)</f>
        <v>Oportunidade</v>
      </c>
      <c r="C211" s="90" t="str">
        <f>IF(SP_NORTE!S213="","*",SP_NORTE!S213)</f>
        <v>SP NORTE</v>
      </c>
      <c r="D211" s="90" t="str">
        <f>IF(SP_NORTE!T213="","*",SP_NORTE!T213)</f>
        <v>ZEB-ZCZ</v>
      </c>
      <c r="E211" s="90" t="str">
        <f>IF(SP_NORTE!D213="","*",SP_NORTE!D213)</f>
        <v>E46</v>
      </c>
      <c r="F211" s="90" t="str">
        <f>IF(SP_NORTE!H213="","*",SP_NORTE!H213)</f>
        <v>ZRU2</v>
      </c>
      <c r="G211" s="90" t="str">
        <f>IF(SP_NORTE!M213="","*",SP_NORTE!M213)</f>
        <v>ZCV-ZCT</v>
      </c>
      <c r="H211" s="129">
        <f>IF(SP_NORTE!K213="","*",SP_NORTE!K213)</f>
        <v>149.9</v>
      </c>
      <c r="I211" s="126">
        <f>IF(SP_NORTE!O213="","*",SP_NORTE!O213)</f>
        <v>0.29166666666666669</v>
      </c>
      <c r="J211" s="126">
        <f>IF(SP_NORTE!P213="","*",SP_NORTE!P213)</f>
        <v>0.125</v>
      </c>
      <c r="K211" s="90" t="str">
        <f>IF(SP_NORTE!AK213="","*",SP_NORTE!AK213)</f>
        <v>ZRU2</v>
      </c>
      <c r="L211" s="90" t="str">
        <f>IF(SP_NORTE!AM213="","*",SP_NORTE!AM213)</f>
        <v>ZCV-ZCT</v>
      </c>
      <c r="M211" s="90">
        <f>IF(SP_NORTE!AP213="","*",SP_NORTE!AP213)</f>
        <v>149.9</v>
      </c>
      <c r="N211" s="90" t="str">
        <f>IF(SP_NORTE!AM213="","*",SP_NORTE!AM213)</f>
        <v>ZCV-ZCT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>
        <f>IF(SP_NORTE!B214="","*",SP_NORTE!B214)</f>
        <v>45974</v>
      </c>
      <c r="B212" s="90" t="str">
        <f>IF(SP_NORTE!X214="","*",SP_NORTE!X214)</f>
        <v>Oportunidade</v>
      </c>
      <c r="C212" s="90" t="str">
        <f>IF(SP_NORTE!S214="","*",SP_NORTE!S214)</f>
        <v>SP NORTE</v>
      </c>
      <c r="D212" s="90" t="str">
        <f>IF(SP_NORTE!T214="","*",SP_NORTE!T214)</f>
        <v>ZCZ-ZTI</v>
      </c>
      <c r="E212" s="90" t="str">
        <f>IF(SP_NORTE!D214="","*",SP_NORTE!D214)</f>
        <v>DANILO (TP-837)</v>
      </c>
      <c r="F212" s="90" t="str">
        <f>IF(SP_NORTE!H214="","*",SP_NORTE!H214)</f>
        <v>ZDGK58</v>
      </c>
      <c r="G212" s="90" t="str">
        <f>IF(SP_NORTE!M214="","*",SP_NORTE!M214)</f>
        <v>ZDG-ZTN</v>
      </c>
      <c r="H212" s="129">
        <f>IF(SP_NORTE!K214="","*",SP_NORTE!K214)</f>
        <v>56.296999999999997</v>
      </c>
      <c r="I212" s="126">
        <f>IF(SP_NORTE!O214="","*",SP_NORTE!O214)</f>
        <v>0.35416666666666669</v>
      </c>
      <c r="J212" s="126">
        <f>IF(SP_NORTE!P214="","*",SP_NORTE!P214)</f>
        <v>6.25E-2</v>
      </c>
      <c r="K212" s="90" t="str">
        <f>IF(SP_NORTE!AK214="","*",SP_NORTE!AK214)</f>
        <v>ZDGK58</v>
      </c>
      <c r="L212" s="90" t="str">
        <f>IF(SP_NORTE!AM214="","*",SP_NORTE!AM214)</f>
        <v>ZDG-ZTN</v>
      </c>
      <c r="M212" s="90">
        <f>IF(SP_NORTE!AP214="","*",SP_NORTE!AP214)</f>
        <v>56.296999999999997</v>
      </c>
      <c r="N212" s="90" t="str">
        <f>IF(SP_NORTE!AM214="","*",SP_NORTE!AM214)</f>
        <v>ZDG-ZTN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>
        <f>IF(SP_NORTE!B215="","*",SP_NORTE!B215)</f>
        <v>45974</v>
      </c>
      <c r="B213" s="90" t="str">
        <f>IF(SP_NORTE!X215="","*",SP_NORTE!X215)</f>
        <v>Oportunidade</v>
      </c>
      <c r="C213" s="90" t="str">
        <f>IF(SP_NORTE!S215="","*",SP_NORTE!S215)</f>
        <v>SP NORTE</v>
      </c>
      <c r="D213" s="90" t="str">
        <f>IF(SP_NORTE!T215="","*",SP_NORTE!T215)</f>
        <v>ZCZ-ZTI</v>
      </c>
      <c r="E213" s="90" t="str">
        <f>IF(SP_NORTE!D215="","*",SP_NORTE!D215)</f>
        <v>IGOR (TF-660)</v>
      </c>
      <c r="F213" s="90" t="str">
        <f>IF(SP_NORTE!H215="","*",SP_NORTE!H215)</f>
        <v>ZDGK58</v>
      </c>
      <c r="G213" s="90" t="str">
        <f>IF(SP_NORTE!M215="","*",SP_NORTE!M215)</f>
        <v>ZDG-ZTN</v>
      </c>
      <c r="H213" s="129">
        <f>IF(SP_NORTE!K215="","*",SP_NORTE!K215)</f>
        <v>55.252000000000002</v>
      </c>
      <c r="I213" s="126">
        <f>IF(SP_NORTE!O215="","*",SP_NORTE!O215)</f>
        <v>0.35416666666666669</v>
      </c>
      <c r="J213" s="126">
        <f>IF(SP_NORTE!P215="","*",SP_NORTE!P215)</f>
        <v>6.25E-2</v>
      </c>
      <c r="K213" s="90" t="str">
        <f>IF(SP_NORTE!AK215="","*",SP_NORTE!AK215)</f>
        <v>ZDGK58</v>
      </c>
      <c r="L213" s="90" t="str">
        <f>IF(SP_NORTE!AM215="","*",SP_NORTE!AM215)</f>
        <v>ZDG-ZTN</v>
      </c>
      <c r="M213" s="90">
        <f>IF(SP_NORTE!AP215="","*",SP_NORTE!AP215)</f>
        <v>55.252000000000002</v>
      </c>
      <c r="N213" s="90" t="str">
        <f>IF(SP_NORTE!AM215="","*",SP_NORTE!AM215)</f>
        <v>ZDG-ZTN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ZCZ-ZTI</v>
      </c>
      <c r="E214" s="90" t="str">
        <f>IF(SP_NORTE!D216="","*",SP_NORTE!D216)</f>
        <v>ANTÔNIO (TP-713)</v>
      </c>
      <c r="F214" s="90" t="str">
        <f>IF(SP_NORTE!H216="","*",SP_NORTE!H216)</f>
        <v>K14K18</v>
      </c>
      <c r="G214" s="90" t="str">
        <f>IF(SP_NORTE!M216="","*",SP_NORTE!M216)</f>
        <v>ZTO-ZDZ</v>
      </c>
      <c r="H214" s="129">
        <f>IF(SP_NORTE!K216="","*",SP_NORTE!K216)</f>
        <v>15.7</v>
      </c>
      <c r="I214" s="126">
        <f>IF(SP_NORTE!O216="","*",SP_NORTE!O216)</f>
        <v>0.375</v>
      </c>
      <c r="J214" s="126">
        <f>IF(SP_NORTE!P216="","*",SP_NORTE!P216)</f>
        <v>0.125</v>
      </c>
      <c r="K214" s="90" t="str">
        <f>IF(SP_NORTE!AK216="","*",SP_NORTE!AK216)</f>
        <v>K14K18</v>
      </c>
      <c r="L214" s="90" t="str">
        <f>IF(SP_NORTE!AM216="","*",SP_NORTE!AM216)</f>
        <v>ZTO-ZDZ</v>
      </c>
      <c r="M214" s="90">
        <f>IF(SP_NORTE!AP216="","*",SP_NORTE!AP216)</f>
        <v>15.7</v>
      </c>
      <c r="N214" s="90" t="str">
        <f>IF(SP_NORTE!AM216="","*",SP_NORTE!AM216)</f>
        <v>ZTO-ZDZ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IF(SP_NORTE!B217="","*",SP_NORTE!B217)</f>
        <v>45974</v>
      </c>
      <c r="B215" s="90" t="str">
        <f>IF(SP_NORTE!X217="","*",SP_NORTE!X217)</f>
        <v>Oportunidade</v>
      </c>
      <c r="C215" s="90" t="str">
        <f>IF(SP_NORTE!S217="","*",SP_NORTE!S217)</f>
        <v>SP NORTE</v>
      </c>
      <c r="D215" s="90" t="str">
        <f>IF(SP_NORTE!T217="","*",SP_NORTE!T217)</f>
        <v>ZCZ-ZTI</v>
      </c>
      <c r="E215" s="90" t="str">
        <f>IF(SP_NORTE!D217="","*",SP_NORTE!D217)</f>
        <v>EDVAN (TP-691)</v>
      </c>
      <c r="F215" s="90" t="str">
        <f>IF(SP_NORTE!H217="","*",SP_NORTE!H217)</f>
        <v>K14K18</v>
      </c>
      <c r="G215" s="90" t="str">
        <f>IF(SP_NORTE!M217="","*",SP_NORTE!M217)</f>
        <v>ZTO-ZDZ</v>
      </c>
      <c r="H215" s="129">
        <f>IF(SP_NORTE!K217="","*",SP_NORTE!K217)</f>
        <v>15.7</v>
      </c>
      <c r="I215" s="126">
        <f>IF(SP_NORTE!O217="","*",SP_NORTE!O217)</f>
        <v>0.375</v>
      </c>
      <c r="J215" s="126">
        <f>IF(SP_NORTE!P217="","*",SP_NORTE!P217)</f>
        <v>0.125</v>
      </c>
      <c r="K215" s="90" t="str">
        <f>IF(SP_NORTE!AK217="","*",SP_NORTE!AK217)</f>
        <v>K14K18</v>
      </c>
      <c r="L215" s="90" t="str">
        <f>IF(SP_NORTE!AM217="","*",SP_NORTE!AM217)</f>
        <v>ZTO-ZDZ</v>
      </c>
      <c r="M215" s="90">
        <f>IF(SP_NORTE!AP217="","*",SP_NORTE!AP217)</f>
        <v>15.7</v>
      </c>
      <c r="N215" s="90" t="str">
        <f>IF(SP_NORTE!AM217="","*",SP_NORTE!AM217)</f>
        <v>ZTO-ZDZ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>
        <f>IF(SP_NORTE!B218="","*",SP_NORTE!B218)</f>
        <v>45974</v>
      </c>
      <c r="B216" s="90" t="str">
        <f>IF(SP_NORTE!X218="","*",SP_NORTE!X218)</f>
        <v>Contrato</v>
      </c>
      <c r="C216" s="90" t="str">
        <f>IF(SP_NORTE!S218="","*",SP_NORTE!S218)</f>
        <v>SP NORTE</v>
      </c>
      <c r="D216" s="90" t="str">
        <f>IF(SP_NORTE!T218="","*",SP_NORTE!T218)</f>
        <v>ZBV-ZTI</v>
      </c>
      <c r="E216" s="90" t="str">
        <f>IF(SP_NORTE!D218="","*",SP_NORTE!D218)</f>
        <v>A74</v>
      </c>
      <c r="F216" s="90" t="str">
        <f>IF(SP_NORTE!H218="","*",SP_NORTE!H218)</f>
        <v>ZRX133</v>
      </c>
      <c r="G216" s="90" t="str">
        <f>IF(SP_NORTE!M218="","*",SP_NORTE!M218)</f>
        <v>ZRX-ZIQ</v>
      </c>
      <c r="H216" s="129">
        <f>IF(SP_NORTE!K218="","*",SP_NORTE!K218)</f>
        <v>132</v>
      </c>
      <c r="I216" s="126">
        <f>IF(SP_NORTE!O218="","*",SP_NORTE!O218)</f>
        <v>0.35416666666666669</v>
      </c>
      <c r="J216" s="126">
        <f>IF(SP_NORTE!P218="","*",SP_NORTE!P218)</f>
        <v>4.1666666666666664E-2</v>
      </c>
      <c r="K216" s="90" t="str">
        <f>IF(SP_NORTE!AK218="","*",SP_NORTE!AK218)</f>
        <v>ZRX133</v>
      </c>
      <c r="L216" s="90" t="str">
        <f>IF(SP_NORTE!AM218="","*",SP_NORTE!AM218)</f>
        <v>ZRX-ZIQ</v>
      </c>
      <c r="M216" s="90">
        <f>IF(SP_NORTE!AP218="","*",SP_NORTE!AP218)</f>
        <v>132</v>
      </c>
      <c r="N216" s="90" t="str">
        <f>IF(SP_NORTE!AM218="","*",SP_NORTE!AM218)</f>
        <v>ZRX-ZIQ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>
        <f>IF(SP_NORTE!B219="","*",SP_NORTE!B219)</f>
        <v>45974</v>
      </c>
      <c r="B217" s="90" t="str">
        <f>IF(SP_NORTE!X219="","*",SP_NORTE!X219)</f>
        <v>Oportunidade</v>
      </c>
      <c r="C217" s="90" t="str">
        <f>IF(SP_NORTE!S219="","*",SP_NORTE!S219)</f>
        <v>SP NORTE</v>
      </c>
      <c r="D217" s="90" t="str">
        <f>IF(SP_NORTE!T219="","*",SP_NORTE!T219)</f>
        <v>ZBV-ZTI</v>
      </c>
      <c r="E217" s="90" t="str">
        <f>IF(SP_NORTE!D219="","*",SP_NORTE!D219)</f>
        <v>EXPANSÃO TURMA 1</v>
      </c>
      <c r="F217" s="90" t="str">
        <f>IF(SP_NORTE!H219="","*",SP_NORTE!H219)</f>
        <v>111ZCD</v>
      </c>
      <c r="G217" s="90" t="str">
        <f>IF(SP_NORTE!M219="","*",SP_NORTE!M219)</f>
        <v>ZLI-ZCD</v>
      </c>
      <c r="H217" s="129">
        <f>IF(SP_NORTE!K219="","*",SP_NORTE!K219)</f>
        <v>112.6</v>
      </c>
      <c r="I217" s="126">
        <f>IF(SP_NORTE!O219="","*",SP_NORTE!O219)</f>
        <v>0.375</v>
      </c>
      <c r="J217" s="126">
        <f>IF(SP_NORTE!P219="","*",SP_NORTE!P219)</f>
        <v>0.16666666666666666</v>
      </c>
      <c r="K217" s="90" t="str">
        <f>IF(SP_NORTE!AK219="","*",SP_NORTE!AK219)</f>
        <v>111ZCD</v>
      </c>
      <c r="L217" s="90" t="str">
        <f>IF(SP_NORTE!AM219="","*",SP_NORTE!AM219)</f>
        <v>ZLI-ZCD</v>
      </c>
      <c r="M217" s="90">
        <f>IF(SP_NORTE!AP219="","*",SP_NORTE!AP219)</f>
        <v>112.6</v>
      </c>
      <c r="N217" s="90" t="str">
        <f>IF(SP_NORTE!AM219="","*",SP_NORTE!AM219)</f>
        <v>ZLI-ZCD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>
        <f>IF(SP_NORTE!B220="","*",SP_NORTE!B220)</f>
        <v>45974</v>
      </c>
      <c r="B218" s="90" t="str">
        <f>IF(SP_NORTE!X220="","*",SP_NORTE!X220)</f>
        <v>Oportunidade</v>
      </c>
      <c r="C218" s="90" t="str">
        <f>IF(SP_NORTE!S220="","*",SP_NORTE!S220)</f>
        <v>SP NORTE</v>
      </c>
      <c r="D218" s="90" t="str">
        <f>IF(SP_NORTE!T220="","*",SP_NORTE!T220)</f>
        <v>ZBV-ZTI</v>
      </c>
      <c r="E218" s="90" t="str">
        <f>IF(SP_NORTE!D220="","*",SP_NORTE!D220)</f>
        <v>V92</v>
      </c>
      <c r="F218" s="90" t="str">
        <f>IF(SP_NORTE!H220="","*",SP_NORTE!H220)</f>
        <v>109111</v>
      </c>
      <c r="G218" s="90" t="str">
        <f>IF(SP_NORTE!M220="","*",SP_NORTE!M220)</f>
        <v>ZTT-ZLI</v>
      </c>
      <c r="H218" s="129">
        <f>IF(SP_NORTE!K220="","*",SP_NORTE!K220)</f>
        <v>101</v>
      </c>
      <c r="I218" s="126">
        <f>IF(SP_NORTE!O220="","*",SP_NORTE!O220)</f>
        <v>0.375</v>
      </c>
      <c r="J218" s="126">
        <f>IF(SP_NORTE!P220="","*",SP_NORTE!P220)</f>
        <v>0.16666666666666666</v>
      </c>
      <c r="K218" s="90" t="str">
        <f>IF(SP_NORTE!AK220="","*",SP_NORTE!AK220)</f>
        <v>109111</v>
      </c>
      <c r="L218" s="90" t="str">
        <f>IF(SP_NORTE!AM220="","*",SP_NORTE!AM220)</f>
        <v>ZTT-ZLI</v>
      </c>
      <c r="M218" s="90">
        <f>IF(SP_NORTE!AP220="","*",SP_NORTE!AP220)</f>
        <v>101</v>
      </c>
      <c r="N218" s="90" t="str">
        <f>IF(SP_NORTE!AM220="","*",SP_NORTE!AM220)</f>
        <v>ZTT-ZLI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>
        <f>IF(SP_NORTE!B221="","*",SP_NORTE!B221)</f>
        <v>45974</v>
      </c>
      <c r="B219" s="90" t="str">
        <f>IF(SP_NORTE!X221="","*",SP_NORTE!X221)</f>
        <v>Oportunidade</v>
      </c>
      <c r="C219" s="90" t="str">
        <f>IF(SP_NORTE!S221="","*",SP_NORTE!S221)</f>
        <v>SP NORTE</v>
      </c>
      <c r="D219" s="90" t="str">
        <f>IF(SP_NORTE!T221="","*",SP_NORTE!T221)</f>
        <v>ZBV-ZTI</v>
      </c>
      <c r="E219" s="90" t="str">
        <f>IF(SP_NORTE!D221="","*",SP_NORTE!D221)</f>
        <v>KLECIO (TP-699)</v>
      </c>
      <c r="F219" s="90" t="str">
        <f>IF(SP_NORTE!H221="","*",SP_NORTE!H221)</f>
        <v>ZLI1061</v>
      </c>
      <c r="G219" s="90" t="str">
        <f>IF(SP_NORTE!M221="","*",SP_NORTE!M221)</f>
        <v>ZLI</v>
      </c>
      <c r="H219" s="129">
        <f>IF(SP_NORTE!K221="","*",SP_NORTE!K221)</f>
        <v>105.20699999999999</v>
      </c>
      <c r="I219" s="126">
        <f>IF(SP_NORTE!O221="","*",SP_NORTE!O221)</f>
        <v>0.375</v>
      </c>
      <c r="J219" s="126">
        <f>IF(SP_NORTE!P221="","*",SP_NORTE!P221)</f>
        <v>0.16666666666666666</v>
      </c>
      <c r="K219" s="90" t="str">
        <f>IF(SP_NORTE!AK221="","*",SP_NORTE!AK221)</f>
        <v>ZLI1061</v>
      </c>
      <c r="L219" s="90" t="str">
        <f>IF(SP_NORTE!AM221="","*",SP_NORTE!AM221)</f>
        <v>ZLI</v>
      </c>
      <c r="M219" s="90">
        <f>IF(SP_NORTE!AP221="","*",SP_NORTE!AP221)</f>
        <v>105.20699999999999</v>
      </c>
      <c r="N219" s="90" t="str">
        <f>IF(SP_NORTE!AM221="","*",SP_NORTE!AM221)</f>
        <v>ZLI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>
        <f>IF(SP_NORTE!B222="","*",SP_NORTE!B222)</f>
        <v>45974</v>
      </c>
      <c r="B220" s="90" t="str">
        <f>IF(SP_NORTE!X222="","*",SP_NORTE!X222)</f>
        <v>Oportunidade</v>
      </c>
      <c r="C220" s="90" t="str">
        <f>IF(SP_NORTE!S222="","*",SP_NORTE!S222)</f>
        <v>SP NORTE</v>
      </c>
      <c r="D220" s="90" t="str">
        <f>IF(SP_NORTE!T222="","*",SP_NORTE!T222)</f>
        <v>ZBV-ZTI</v>
      </c>
      <c r="E220" s="90" t="str">
        <f>IF(SP_NORTE!D222="","*",SP_NORTE!D222)</f>
        <v>JUSCELIO (TF-658)</v>
      </c>
      <c r="F220" s="90" t="str">
        <f>IF(SP_NORTE!H222="","*",SP_NORTE!H222)</f>
        <v>-</v>
      </c>
      <c r="G220" s="90" t="str">
        <f>IF(SP_NORTE!M222="","*",SP_NORTE!M222)</f>
        <v>ZBM-ZHO</v>
      </c>
      <c r="H220" s="129">
        <f>IF(SP_NORTE!K222="","*",SP_NORTE!K222)</f>
        <v>58.3</v>
      </c>
      <c r="I220" s="126">
        <f>IF(SP_NORTE!O222="","*",SP_NORTE!O222)</f>
        <v>0.375</v>
      </c>
      <c r="J220" s="126">
        <f>IF(SP_NORTE!P222="","*",SP_NORTE!P222)</f>
        <v>4.1666666666666664E-2</v>
      </c>
      <c r="K220" s="90" t="str">
        <f>IF(SP_NORTE!AK222="","*",SP_NORTE!AK222)</f>
        <v>-</v>
      </c>
      <c r="L220" s="90" t="str">
        <f>IF(SP_NORTE!AM222="","*",SP_NORTE!AM222)</f>
        <v>ZBM-ZHO</v>
      </c>
      <c r="M220" s="90">
        <f>IF(SP_NORTE!AP222="","*",SP_NORTE!AP222)</f>
        <v>58.3</v>
      </c>
      <c r="N220" s="90" t="str">
        <f>IF(SP_NORTE!AM222="","*",SP_NORTE!AM222)</f>
        <v>ZBM-ZHO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1514</v>
      </c>
      <c r="C2" s="134" t="s">
        <v>1047</v>
      </c>
      <c r="D2" s="83" t="s">
        <v>1049</v>
      </c>
      <c r="E2" s="83" t="s">
        <v>1515</v>
      </c>
      <c r="F2" s="111" t="s">
        <v>1516</v>
      </c>
      <c r="G2" s="83" t="s">
        <v>1517</v>
      </c>
      <c r="H2" s="83" t="s">
        <v>1518</v>
      </c>
      <c r="I2" s="83" t="s">
        <v>1519</v>
      </c>
      <c r="J2" s="83" t="s">
        <v>1520</v>
      </c>
      <c r="K2" s="85" t="s">
        <v>1521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*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*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*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2025-11-12T17:46:46Z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