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222" documentId="8_{B6337239-1A00-434D-AAD0-422EA1FEB5AE}" xr6:coauthVersionLast="47" xr6:coauthVersionMax="47" xr10:uidLastSave="{4B856CF7-C3EC-4C2F-A41C-3246D885F3F2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11" i="1" l="1" a="1"/>
  <c r="N411" i="1"/>
  <c r="M411" i="1" a="1"/>
  <c r="M411" i="1"/>
  <c r="N405" i="1" a="1"/>
  <c r="N405" i="1"/>
  <c r="M405" i="1" a="1"/>
  <c r="M405" i="1"/>
  <c r="N404" i="1" a="1"/>
  <c r="N404" i="1"/>
  <c r="M404" i="1" a="1"/>
  <c r="M404" i="1"/>
  <c r="M398" i="1" a="1"/>
  <c r="M398" i="1"/>
  <c r="N398" i="1" a="1"/>
  <c r="N398" i="1"/>
  <c r="M399" i="1" a="1"/>
  <c r="M399" i="1"/>
  <c r="N399" i="1" a="1"/>
  <c r="N399" i="1"/>
  <c r="N400" i="1" a="1"/>
  <c r="N400" i="1"/>
  <c r="M400" i="1" a="1"/>
  <c r="M400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3" i="1" a="1"/>
  <c r="N403" i="1"/>
  <c r="M403" i="1" a="1"/>
  <c r="M403" i="1"/>
  <c r="N402" i="1" a="1"/>
  <c r="N402" i="1"/>
  <c r="M402" i="1" a="1"/>
  <c r="M402" i="1"/>
  <c r="N396" i="1" a="1"/>
  <c r="N396" i="1"/>
  <c r="M396" i="1" a="1"/>
  <c r="M396" i="1"/>
  <c r="N395" i="1" a="1"/>
  <c r="N395" i="1"/>
  <c r="M395" i="1" a="1"/>
  <c r="M395" i="1"/>
  <c r="N394" i="1" a="1"/>
  <c r="N394" i="1"/>
  <c r="M394" i="1" a="1"/>
  <c r="M394" i="1"/>
  <c r="N393" i="1" a="1"/>
  <c r="N393" i="1"/>
  <c r="M393" i="1" a="1"/>
  <c r="M393" i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/>
  <c r="K280" i="12" s="1"/>
  <c r="M281" i="1" a="1"/>
  <c r="M281" i="1"/>
  <c r="K279" i="12" s="1"/>
  <c r="N273" i="1" a="1"/>
  <c r="N273" i="1"/>
  <c r="L271" i="12" s="1"/>
  <c r="M273" i="1" a="1"/>
  <c r="M273" i="1"/>
  <c r="K271" i="12" s="1"/>
  <c r="M274" i="1" a="1"/>
  <c r="M274" i="1"/>
  <c r="K272" i="12" s="1"/>
  <c r="M270" i="1" a="1"/>
  <c r="M270" i="1"/>
  <c r="K268" i="12" s="1"/>
  <c r="M269" i="1" a="1"/>
  <c r="M269" i="1"/>
  <c r="K267" i="12" s="1"/>
  <c r="M268" i="1" a="1"/>
  <c r="M268" i="1"/>
  <c r="K266" i="12" s="1"/>
  <c r="M267" i="1" a="1"/>
  <c r="M267" i="1"/>
  <c r="K265" i="12" s="1"/>
  <c r="M266" i="1" a="1"/>
  <c r="M266" i="1"/>
  <c r="K264" i="12" s="1"/>
  <c r="M265" i="1" a="1"/>
  <c r="M265" i="1"/>
  <c r="K263" i="12" s="1"/>
  <c r="M264" i="1" a="1"/>
  <c r="M264" i="1"/>
  <c r="K262" i="12" s="1"/>
  <c r="M263" i="1" a="1"/>
  <c r="M263" i="1"/>
  <c r="K261" i="12" s="1"/>
  <c r="M261" i="1" a="1"/>
  <c r="M261" i="1"/>
  <c r="K259" i="12" s="1"/>
  <c r="M256" i="1" a="1"/>
  <c r="M256" i="1"/>
  <c r="K254" i="12" s="1"/>
  <c r="N256" i="1" a="1"/>
  <c r="N256" i="1"/>
  <c r="L254" i="12" s="1"/>
  <c r="M257" i="1" a="1"/>
  <c r="M257" i="1"/>
  <c r="K255" i="12" s="1"/>
  <c r="N257" i="1" a="1"/>
  <c r="N257" i="1"/>
  <c r="L255" i="12" s="1"/>
  <c r="M258" i="1" a="1"/>
  <c r="M258" i="1"/>
  <c r="K256" i="12" s="1"/>
  <c r="N258" i="1" a="1"/>
  <c r="N258" i="1"/>
  <c r="L256" i="12" s="1"/>
  <c r="N270" i="1" a="1"/>
  <c r="N270" i="1"/>
  <c r="L268" i="12" s="1"/>
  <c r="N269" i="1" a="1"/>
  <c r="N269" i="1"/>
  <c r="L267" i="12" s="1"/>
  <c r="N268" i="1" a="1"/>
  <c r="N268" i="1"/>
  <c r="L266" i="12" s="1"/>
  <c r="N267" i="1" a="1"/>
  <c r="N267" i="1"/>
  <c r="L265" i="12" s="1"/>
  <c r="N266" i="1" a="1"/>
  <c r="N266" i="1"/>
  <c r="L264" i="12" s="1"/>
  <c r="N265" i="1" a="1"/>
  <c r="N265" i="1"/>
  <c r="L263" i="12" s="1"/>
  <c r="N264" i="1" a="1"/>
  <c r="N264" i="1"/>
  <c r="L262" i="12" s="1"/>
  <c r="N263" i="1" a="1"/>
  <c r="N263" i="1"/>
  <c r="L261" i="12" s="1"/>
  <c r="N262" i="1" a="1"/>
  <c r="N262" i="1"/>
  <c r="L260" i="12" s="1"/>
  <c r="N260" i="1" a="1"/>
  <c r="N260" i="1"/>
  <c r="L258" i="12" s="1"/>
  <c r="N259" i="1" a="1"/>
  <c r="N259" i="1"/>
  <c r="L257" i="12" s="1"/>
  <c r="M262" i="1" a="1"/>
  <c r="M262" i="1"/>
  <c r="K260" i="12" s="1"/>
  <c r="M260" i="1" a="1"/>
  <c r="M260" i="1"/>
  <c r="K258" i="12" s="1"/>
  <c r="M259" i="1" a="1"/>
  <c r="M259" i="1"/>
  <c r="K257" i="12" s="1"/>
  <c r="N254" i="1" a="1"/>
  <c r="N254" i="1"/>
  <c r="L252" i="12" s="1"/>
  <c r="M254" i="1" a="1"/>
  <c r="M254" i="1"/>
  <c r="K252" i="12" s="1"/>
  <c r="N253" i="1" a="1"/>
  <c r="N253" i="1"/>
  <c r="L251" i="12" s="1"/>
  <c r="M253" i="1" a="1"/>
  <c r="M253" i="1"/>
  <c r="K251" i="12" s="1"/>
  <c r="N252" i="1" a="1"/>
  <c r="N252" i="1"/>
  <c r="L250" i="12" s="1"/>
  <c r="M252" i="1" a="1"/>
  <c r="M252" i="1"/>
  <c r="K250" i="12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K221" i="12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/>
  <c r="L239" i="12" s="1"/>
  <c r="M241" i="1" a="1"/>
  <c r="M241" i="1"/>
  <c r="K239" i="12" s="1"/>
  <c r="N238" i="1" a="1"/>
  <c r="N238" i="1"/>
  <c r="L236" i="12" s="1"/>
  <c r="M238" i="1" a="1"/>
  <c r="M238" i="1"/>
  <c r="K236" i="12" s="1"/>
  <c r="N237" i="1" a="1"/>
  <c r="N237" i="1"/>
  <c r="L235" i="12" s="1"/>
  <c r="M237" i="1" a="1"/>
  <c r="M237" i="1"/>
  <c r="K235" i="12" s="1"/>
  <c r="N236" i="1" a="1"/>
  <c r="N236" i="1"/>
  <c r="L234" i="12" s="1"/>
  <c r="M236" i="1" a="1"/>
  <c r="M236" i="1"/>
  <c r="K234" i="12" s="1"/>
  <c r="M234" i="1" a="1"/>
  <c r="M234" i="1"/>
  <c r="K232" i="12" s="1"/>
  <c r="N234" i="1" a="1"/>
  <c r="N234" i="1"/>
  <c r="L232" i="12" s="1"/>
  <c r="M235" i="1" a="1"/>
  <c r="M235" i="1"/>
  <c r="K233" i="12" s="1"/>
  <c r="N235" i="1" a="1"/>
  <c r="N235" i="1"/>
  <c r="L233" i="12" s="1"/>
  <c r="M240" i="1" a="1"/>
  <c r="M240" i="1"/>
  <c r="K238" i="12" s="1"/>
  <c r="N240" i="1" a="1"/>
  <c r="N240" i="1"/>
  <c r="L238" i="12" s="1"/>
  <c r="N231" i="1" a="1"/>
  <c r="N231" i="1"/>
  <c r="L229" i="12" s="1"/>
  <c r="N230" i="1" a="1"/>
  <c r="N230" i="1"/>
  <c r="L228" i="12" s="1"/>
  <c r="N229" i="1" a="1"/>
  <c r="N229" i="1"/>
  <c r="L227" i="12" s="1"/>
  <c r="N228" i="1" a="1"/>
  <c r="N228" i="1"/>
  <c r="L226" i="12" s="1"/>
  <c r="M230" i="1" a="1"/>
  <c r="M230" i="1"/>
  <c r="K228" i="12" s="1"/>
  <c r="M229" i="1" a="1"/>
  <c r="M229" i="1"/>
  <c r="K227" i="12" s="1"/>
  <c r="M228" i="1" a="1"/>
  <c r="M228" i="1"/>
  <c r="K226" i="12" s="1"/>
  <c r="N245" i="1" a="1"/>
  <c r="N245" i="1"/>
  <c r="L243" i="12" s="1"/>
  <c r="N246" i="1" a="1"/>
  <c r="N246" i="1"/>
  <c r="L244" i="12" s="1"/>
  <c r="N247" i="1" a="1"/>
  <c r="N247" i="1"/>
  <c r="L245" i="12" s="1"/>
  <c r="N248" i="1" a="1"/>
  <c r="N248" i="1"/>
  <c r="L246" i="12" s="1"/>
  <c r="N249" i="1" a="1"/>
  <c r="N249" i="1"/>
  <c r="L247" i="12" s="1"/>
  <c r="N250" i="1" a="1"/>
  <c r="N250" i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/>
  <c r="K214" i="12" s="1"/>
  <c r="M217" i="1" a="1"/>
  <c r="M217" i="1"/>
  <c r="K215" i="12" s="1"/>
  <c r="M225" i="1" a="1"/>
  <c r="M225" i="1"/>
  <c r="K223" i="12" s="1"/>
  <c r="M226" i="1" a="1"/>
  <c r="M226" i="1"/>
  <c r="K224" i="12" s="1"/>
  <c r="N208" i="1" a="1"/>
  <c r="N208" i="1"/>
  <c r="L206" i="12" s="1"/>
  <c r="N216" i="1" a="1"/>
  <c r="N216" i="1"/>
  <c r="L214" i="12" s="1"/>
  <c r="N217" i="1" a="1"/>
  <c r="N217" i="1"/>
  <c r="L215" i="12" s="1"/>
  <c r="N223" i="1" a="1"/>
  <c r="N223" i="1"/>
  <c r="L221" i="12" s="1"/>
  <c r="N225" i="1" a="1"/>
  <c r="N225" i="1"/>
  <c r="L223" i="12" s="1"/>
  <c r="N226" i="1" a="1"/>
  <c r="N226" i="1"/>
  <c r="L224" i="12" s="1"/>
  <c r="M208" i="1" a="1"/>
  <c r="M208" i="1"/>
  <c r="K206" i="12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/>
  <c r="L187" i="12" s="1"/>
  <c r="N193" i="1" a="1"/>
  <c r="N193" i="1"/>
  <c r="L191" i="12" s="1"/>
  <c r="N194" i="1" a="1"/>
  <c r="N194" i="1"/>
  <c r="L192" i="12" s="1"/>
  <c r="N195" i="1" a="1"/>
  <c r="N195" i="1"/>
  <c r="L193" i="12" s="1"/>
  <c r="N196" i="1" a="1"/>
  <c r="N196" i="1"/>
  <c r="L194" i="12" s="1"/>
  <c r="N197" i="1" a="1"/>
  <c r="N197" i="1"/>
  <c r="L195" i="12" s="1"/>
  <c r="N198" i="1" a="1"/>
  <c r="N198" i="1"/>
  <c r="L196" i="12" s="1"/>
  <c r="N199" i="1" a="1"/>
  <c r="N199" i="1"/>
  <c r="L197" i="12" s="1"/>
  <c r="N200" i="1" a="1"/>
  <c r="N200" i="1"/>
  <c r="L198" i="12" s="1"/>
  <c r="N201" i="1" a="1"/>
  <c r="N201" i="1"/>
  <c r="L199" i="12" s="1"/>
  <c r="N202" i="1" a="1"/>
  <c r="N202" i="1"/>
  <c r="L200" i="12" s="1"/>
  <c r="N203" i="1" a="1"/>
  <c r="N203" i="1"/>
  <c r="L201" i="12" s="1"/>
  <c r="N204" i="1" a="1"/>
  <c r="N204" i="1"/>
  <c r="L202" i="12" s="1"/>
  <c r="N205" i="1" a="1"/>
  <c r="N205" i="1"/>
  <c r="L203" i="12" s="1"/>
  <c r="M189" i="1" a="1"/>
  <c r="M189" i="1"/>
  <c r="K187" i="12" s="1"/>
  <c r="M193" i="1" a="1"/>
  <c r="M193" i="1"/>
  <c r="K191" i="12" s="1"/>
  <c r="M194" i="1" a="1"/>
  <c r="M194" i="1"/>
  <c r="K192" i="12" s="1"/>
  <c r="M195" i="1" a="1"/>
  <c r="M195" i="1"/>
  <c r="K193" i="12" s="1"/>
  <c r="M196" i="1" a="1"/>
  <c r="M196" i="1"/>
  <c r="K194" i="12" s="1"/>
  <c r="M197" i="1" a="1"/>
  <c r="M197" i="1"/>
  <c r="K195" i="12" s="1"/>
  <c r="M198" i="1" a="1"/>
  <c r="M198" i="1"/>
  <c r="K196" i="12" s="1"/>
  <c r="M199" i="1" a="1"/>
  <c r="M199" i="1"/>
  <c r="K197" i="12" s="1"/>
  <c r="M200" i="1" a="1"/>
  <c r="M200" i="1"/>
  <c r="K198" i="12" s="1"/>
  <c r="M201" i="1" a="1"/>
  <c r="M201" i="1"/>
  <c r="K199" i="12" s="1"/>
  <c r="M202" i="1" a="1"/>
  <c r="M202" i="1"/>
  <c r="K200" i="12" s="1"/>
  <c r="M203" i="1" a="1"/>
  <c r="M203" i="1"/>
  <c r="K201" i="12" s="1"/>
  <c r="M204" i="1" a="1"/>
  <c r="M204" i="1"/>
  <c r="K202" i="12" s="1"/>
  <c r="M205" i="1" a="1"/>
  <c r="M205" i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N181" i="1" a="1"/>
  <c r="N181" i="1"/>
  <c r="L179" i="12" s="1"/>
  <c r="M181" i="1" a="1"/>
  <c r="M181" i="1"/>
  <c r="K179" i="12" s="1"/>
  <c r="H181" i="1" a="1"/>
  <c r="H181" i="1"/>
  <c r="I179" i="12" s="1"/>
  <c r="N180" i="1" a="1"/>
  <c r="N180" i="1"/>
  <c r="L178" i="12" s="1"/>
  <c r="M180" i="1" a="1"/>
  <c r="M180" i="1"/>
  <c r="K178" i="12" s="1"/>
  <c r="N179" i="1" a="1"/>
  <c r="N179" i="1"/>
  <c r="L177" i="12" s="1"/>
  <c r="M179" i="1" a="1"/>
  <c r="M179" i="1"/>
  <c r="K177" i="12" s="1"/>
  <c r="N178" i="1" a="1"/>
  <c r="N178" i="1"/>
  <c r="L176" i="12" s="1"/>
  <c r="M169" i="1" a="1"/>
  <c r="M169" i="1"/>
  <c r="K167" i="12" s="1"/>
  <c r="N177" i="1" a="1"/>
  <c r="N177" i="1"/>
  <c r="L175" i="12" s="1"/>
  <c r="N176" i="1" a="1"/>
  <c r="N176" i="1"/>
  <c r="L174" i="12" s="1"/>
  <c r="N175" i="1" a="1"/>
  <c r="N175" i="1"/>
  <c r="L173" i="12" s="1"/>
  <c r="N174" i="1" a="1"/>
  <c r="N174" i="1"/>
  <c r="L172" i="12" s="1"/>
  <c r="N173" i="1" a="1"/>
  <c r="N173" i="1"/>
  <c r="L171" i="12" s="1"/>
  <c r="N172" i="1" a="1"/>
  <c r="N172" i="1"/>
  <c r="L170" i="12" s="1"/>
  <c r="N171" i="1" a="1"/>
  <c r="N171" i="1"/>
  <c r="L169" i="12" s="1"/>
  <c r="N170" i="1" a="1"/>
  <c r="N170" i="1"/>
  <c r="L168" i="12" s="1"/>
  <c r="N168" i="1" a="1"/>
  <c r="N168" i="1"/>
  <c r="L166" i="12" s="1"/>
  <c r="N166" i="1" a="1"/>
  <c r="N166" i="1"/>
  <c r="L164" i="12" s="1"/>
  <c r="M177" i="1" a="1"/>
  <c r="M177" i="1"/>
  <c r="K175" i="12" s="1"/>
  <c r="M176" i="1" a="1"/>
  <c r="M176" i="1"/>
  <c r="K174" i="12" s="1"/>
  <c r="M175" i="1" a="1"/>
  <c r="M175" i="1"/>
  <c r="K173" i="12" s="1"/>
  <c r="M174" i="1" a="1"/>
  <c r="M174" i="1"/>
  <c r="K172" i="12" s="1"/>
  <c r="M173" i="1" a="1"/>
  <c r="M173" i="1"/>
  <c r="K171" i="12" s="1"/>
  <c r="M172" i="1" a="1"/>
  <c r="M172" i="1"/>
  <c r="K170" i="12" s="1"/>
  <c r="M171" i="1" a="1"/>
  <c r="M171" i="1"/>
  <c r="K169" i="12" s="1"/>
  <c r="M170" i="1" a="1"/>
  <c r="M170" i="1"/>
  <c r="K168" i="12" s="1"/>
  <c r="M168" i="1" a="1"/>
  <c r="M168" i="1"/>
  <c r="K166" i="12" s="1"/>
  <c r="M166" i="1" a="1"/>
  <c r="M166" i="1"/>
  <c r="K164" i="12" s="1"/>
  <c r="N164" i="1" a="1"/>
  <c r="N164" i="1"/>
  <c r="L162" i="12" s="1"/>
  <c r="M164" i="1" a="1"/>
  <c r="M164" i="1"/>
  <c r="K162" i="12" s="1"/>
  <c r="N163" i="1" a="1"/>
  <c r="N163" i="1"/>
  <c r="L161" i="12" s="1"/>
  <c r="M163" i="1" a="1"/>
  <c r="M163" i="1"/>
  <c r="K161" i="12" s="1"/>
  <c r="N162" i="1" a="1"/>
  <c r="N162" i="1"/>
  <c r="L160" i="12" s="1"/>
  <c r="M162" i="1" a="1"/>
  <c r="M162" i="1"/>
  <c r="K160" i="12" s="1"/>
  <c r="N161" i="1" a="1"/>
  <c r="N161" i="1"/>
  <c r="L159" i="12" s="1"/>
  <c r="M161" i="1" a="1"/>
  <c r="M161" i="1"/>
  <c r="K159" i="12" s="1"/>
  <c r="N160" i="1" a="1"/>
  <c r="N160" i="1"/>
  <c r="L158" i="12" s="1"/>
  <c r="M160" i="1" a="1"/>
  <c r="M160" i="1"/>
  <c r="K158" i="12" s="1"/>
  <c r="N159" i="1" a="1"/>
  <c r="N159" i="1"/>
  <c r="L157" i="12" s="1"/>
  <c r="M159" i="1" a="1"/>
  <c r="M159" i="1"/>
  <c r="K157" i="12" s="1"/>
  <c r="N156" i="1" a="1"/>
  <c r="N156" i="1"/>
  <c r="L154" i="12" s="1"/>
  <c r="M156" i="1" a="1"/>
  <c r="M156" i="1"/>
  <c r="K154" i="12" s="1"/>
  <c r="N155" i="1" a="1"/>
  <c r="N155" i="1"/>
  <c r="L153" i="12" s="1"/>
  <c r="M155" i="1" a="1"/>
  <c r="M155" i="1"/>
  <c r="K153" i="12" s="1"/>
  <c r="N151" i="1" a="1"/>
  <c r="N151" i="1"/>
  <c r="L149" i="12" s="1"/>
  <c r="M151" i="1" a="1"/>
  <c r="M151" i="1"/>
  <c r="K149" i="12" s="1"/>
  <c r="N150" i="1" a="1"/>
  <c r="N150" i="1"/>
  <c r="L148" i="12" s="1"/>
  <c r="M150" i="1" a="1"/>
  <c r="M150" i="1"/>
  <c r="K148" i="12" s="1"/>
  <c r="N147" i="1" a="1"/>
  <c r="N147" i="1"/>
  <c r="L145" i="12" s="1"/>
  <c r="M147" i="1" a="1"/>
  <c r="M147" i="1"/>
  <c r="K145" i="12" s="1"/>
  <c r="H147" i="1" a="1"/>
  <c r="H147" i="1"/>
  <c r="I145" i="12" s="1"/>
  <c r="M186" i="1" a="1"/>
  <c r="M186" i="1"/>
  <c r="K184" i="12" s="1"/>
  <c r="M185" i="1" a="1"/>
  <c r="M185" i="1"/>
  <c r="K183" i="12" s="1"/>
  <c r="N153" i="1" a="1"/>
  <c r="N153" i="1"/>
  <c r="L151" i="12" s="1"/>
  <c r="N152" i="1" a="1"/>
  <c r="N152" i="1"/>
  <c r="L150" i="12" s="1"/>
  <c r="N149" i="1" a="1"/>
  <c r="N149" i="1"/>
  <c r="L147" i="12" s="1"/>
  <c r="N148" i="1" a="1"/>
  <c r="N148" i="1"/>
  <c r="L146" i="12" s="1"/>
  <c r="N146" i="1" a="1"/>
  <c r="N146" i="1"/>
  <c r="L144" i="12" s="1"/>
  <c r="N145" i="1" a="1"/>
  <c r="N145" i="1"/>
  <c r="L143" i="12" s="1"/>
  <c r="N144" i="1" a="1"/>
  <c r="N144" i="1"/>
  <c r="L142" i="12" s="1"/>
  <c r="N143" i="1" a="1"/>
  <c r="N143" i="1"/>
  <c r="L141" i="12" s="1"/>
  <c r="M153" i="1" a="1"/>
  <c r="M153" i="1"/>
  <c r="K151" i="12" s="1"/>
  <c r="M152" i="1" a="1"/>
  <c r="M152" i="1"/>
  <c r="K150" i="12" s="1"/>
  <c r="M149" i="1" a="1"/>
  <c r="M149" i="1"/>
  <c r="K147" i="12" s="1"/>
  <c r="M148" i="1" a="1"/>
  <c r="M148" i="1"/>
  <c r="K146" i="12" s="1"/>
  <c r="M146" i="1" a="1"/>
  <c r="M146" i="1"/>
  <c r="K144" i="12" s="1"/>
  <c r="M145" i="1" a="1"/>
  <c r="M145" i="1"/>
  <c r="K143" i="12" s="1"/>
  <c r="M143" i="1" a="1"/>
  <c r="M143" i="1"/>
  <c r="K141" i="12" s="1"/>
  <c r="N141" i="1" a="1"/>
  <c r="N141" i="1"/>
  <c r="L139" i="12" s="1"/>
  <c r="M141" i="1" a="1"/>
  <c r="M141" i="1"/>
  <c r="K139" i="12" s="1"/>
  <c r="H141" i="1" a="1"/>
  <c r="H141" i="1"/>
  <c r="I139" i="12" s="1"/>
  <c r="N140" i="1" a="1"/>
  <c r="N140" i="1"/>
  <c r="L138" i="12" s="1"/>
  <c r="M140" i="1" a="1"/>
  <c r="M140" i="1"/>
  <c r="K138" i="12" s="1"/>
  <c r="H140" i="1" a="1"/>
  <c r="H140" i="1"/>
  <c r="I138" i="12" s="1"/>
  <c r="N139" i="1" a="1"/>
  <c r="N139" i="1"/>
  <c r="L137" i="12" s="1"/>
  <c r="M139" i="1" a="1"/>
  <c r="M139" i="1"/>
  <c r="K137" i="12" s="1"/>
  <c r="H139" i="1" a="1"/>
  <c r="H139" i="1"/>
  <c r="I137" i="12" s="1"/>
  <c r="N135" i="1" a="1"/>
  <c r="N135" i="1"/>
  <c r="L133" i="12" s="1"/>
  <c r="M135" i="1" a="1"/>
  <c r="M135" i="1"/>
  <c r="K133" i="12" s="1"/>
  <c r="N133" i="1" a="1"/>
  <c r="N133" i="1"/>
  <c r="L131" i="12" s="1"/>
  <c r="M133" i="1" a="1"/>
  <c r="M133" i="1"/>
  <c r="K131" i="12" s="1"/>
  <c r="N132" i="1" a="1"/>
  <c r="N132" i="1"/>
  <c r="L130" i="12" s="1"/>
  <c r="M132" i="1" a="1"/>
  <c r="M132" i="1"/>
  <c r="K130" i="12" s="1"/>
  <c r="N134" i="1" a="1"/>
  <c r="N134" i="1"/>
  <c r="L132" i="12" s="1"/>
  <c r="M134" i="1" a="1"/>
  <c r="M134" i="1"/>
  <c r="K132" i="12" s="1"/>
  <c r="AY102" i="1"/>
  <c r="AY103" i="1"/>
  <c r="AY104" i="1"/>
  <c r="AY105" i="1"/>
  <c r="AY106" i="1"/>
  <c r="AY107" i="1"/>
  <c r="AY108" i="1"/>
  <c r="N105" i="1" a="1"/>
  <c r="N105" i="1"/>
  <c r="L103" i="12" s="1"/>
  <c r="M105" i="1" a="1"/>
  <c r="M105" i="1"/>
  <c r="K103" i="12" s="1"/>
  <c r="N117" i="1" a="1"/>
  <c r="N117" i="1"/>
  <c r="L115" i="12" s="1"/>
  <c r="N116" i="1" a="1"/>
  <c r="N116" i="1"/>
  <c r="L114" i="12" s="1"/>
  <c r="N115" i="1" a="1"/>
  <c r="N115" i="1"/>
  <c r="L113" i="12" s="1"/>
  <c r="N114" i="1" a="1"/>
  <c r="N114" i="1"/>
  <c r="L112" i="12" s="1"/>
  <c r="N112" i="1" a="1"/>
  <c r="N112" i="1"/>
  <c r="L110" i="12" s="1"/>
  <c r="M112" i="1" a="1"/>
  <c r="M112" i="1"/>
  <c r="K110" i="12" s="1"/>
  <c r="N111" i="1" a="1"/>
  <c r="N111" i="1"/>
  <c r="L109" i="12" s="1"/>
  <c r="N108" i="1" a="1"/>
  <c r="N108" i="1"/>
  <c r="L106" i="12" s="1"/>
  <c r="M108" i="1" a="1"/>
  <c r="M108" i="1"/>
  <c r="K106" i="12" s="1"/>
  <c r="N107" i="1" a="1"/>
  <c r="N107" i="1"/>
  <c r="L105" i="12" s="1"/>
  <c r="M107" i="1" a="1"/>
  <c r="M107" i="1"/>
  <c r="K105" i="12" s="1"/>
  <c r="N106" i="1" a="1"/>
  <c r="N106" i="1"/>
  <c r="L104" i="12" s="1"/>
  <c r="N128" i="1" a="1"/>
  <c r="N128" i="1"/>
  <c r="L126" i="12" s="1"/>
  <c r="M128" i="1" a="1"/>
  <c r="M128" i="1"/>
  <c r="K126" i="12" s="1"/>
  <c r="N127" i="1" a="1"/>
  <c r="N127" i="1"/>
  <c r="L125" i="12" s="1"/>
  <c r="M127" i="1" a="1"/>
  <c r="M127" i="1"/>
  <c r="K125" i="12" s="1"/>
  <c r="N126" i="1" a="1"/>
  <c r="N126" i="1"/>
  <c r="L124" i="12" s="1"/>
  <c r="M126" i="1" a="1"/>
  <c r="M126" i="1"/>
  <c r="K124" i="12" s="1"/>
  <c r="M125" i="1" a="1"/>
  <c r="M125" i="1"/>
  <c r="K123" i="12" s="1"/>
  <c r="M122" i="1" a="1"/>
  <c r="M122" i="1"/>
  <c r="K120" i="12" s="1"/>
  <c r="M121" i="1" a="1"/>
  <c r="M121" i="1"/>
  <c r="K119" i="12" s="1"/>
  <c r="M120" i="1" a="1"/>
  <c r="M120" i="1"/>
  <c r="K118" i="12" s="1"/>
  <c r="M142" i="1" a="1"/>
  <c r="M142" i="1"/>
  <c r="K140" i="12" s="1"/>
  <c r="M138" i="1" a="1"/>
  <c r="M138" i="1"/>
  <c r="K136" i="12" s="1"/>
  <c r="M136" i="1" a="1"/>
  <c r="M136" i="1"/>
  <c r="K134" i="12" s="1"/>
  <c r="M131" i="1" a="1"/>
  <c r="M131" i="1"/>
  <c r="K129" i="12" s="1"/>
  <c r="M124" i="1" a="1"/>
  <c r="M124" i="1"/>
  <c r="K122" i="12" s="1"/>
  <c r="M123" i="1" a="1"/>
  <c r="M123" i="1"/>
  <c r="K121" i="12" s="1"/>
  <c r="M117" i="1" a="1"/>
  <c r="M117" i="1"/>
  <c r="K115" i="12" s="1"/>
  <c r="M116" i="1" a="1"/>
  <c r="M116" i="1"/>
  <c r="K114" i="12" s="1"/>
  <c r="M115" i="1" a="1"/>
  <c r="M115" i="1"/>
  <c r="K113" i="12" s="1"/>
  <c r="M114" i="1" a="1"/>
  <c r="M114" i="1"/>
  <c r="K112" i="12" s="1"/>
  <c r="M113" i="1" a="1"/>
  <c r="M113" i="1"/>
  <c r="K111" i="12" s="1"/>
  <c r="M111" i="1" a="1"/>
  <c r="M111" i="1"/>
  <c r="K109" i="12" s="1"/>
  <c r="N142" i="1" a="1"/>
  <c r="N142" i="1"/>
  <c r="L140" i="12" s="1"/>
  <c r="N138" i="1" a="1"/>
  <c r="N138" i="1"/>
  <c r="L136" i="12" s="1"/>
  <c r="N136" i="1" a="1"/>
  <c r="N136" i="1"/>
  <c r="L134" i="12" s="1"/>
  <c r="N131" i="1" a="1"/>
  <c r="N131" i="1"/>
  <c r="L129" i="12" s="1"/>
  <c r="N124" i="1" a="1"/>
  <c r="N124" i="1"/>
  <c r="L122" i="12" s="1"/>
  <c r="N123" i="1" a="1"/>
  <c r="N123" i="1"/>
  <c r="L121" i="12" s="1"/>
  <c r="N122" i="1" a="1"/>
  <c r="N122" i="1"/>
  <c r="L120" i="12" s="1"/>
  <c r="N121" i="1" a="1"/>
  <c r="N121" i="1"/>
  <c r="L119" i="12" s="1"/>
  <c r="N120" i="1" a="1"/>
  <c r="N120" i="1"/>
  <c r="L118" i="12" s="1"/>
  <c r="N110" i="1" a="1"/>
  <c r="N110" i="1"/>
  <c r="L108" i="12" s="1"/>
  <c r="M110" i="1" a="1"/>
  <c r="M110" i="1"/>
  <c r="K108" i="12" s="1"/>
  <c r="N109" i="1" a="1"/>
  <c r="N109" i="1"/>
  <c r="L107" i="12" s="1"/>
  <c r="M109" i="1" a="1"/>
  <c r="M109" i="1"/>
  <c r="K107" i="12" s="1"/>
  <c r="H91" i="1" a="1"/>
  <c r="H91" i="1"/>
  <c r="I89" i="12" s="1"/>
  <c r="H90" i="1" a="1"/>
  <c r="H90" i="1"/>
  <c r="I88" i="12" s="1"/>
  <c r="H89" i="1" a="1"/>
  <c r="H89" i="1"/>
  <c r="I87" i="12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/>
  <c r="L61" i="12" s="1"/>
  <c r="N64" i="1" a="1"/>
  <c r="N64" i="1"/>
  <c r="L62" i="12" s="1"/>
  <c r="N65" i="1" a="1"/>
  <c r="N65" i="1"/>
  <c r="L63" i="12" s="1"/>
  <c r="N67" i="1" a="1"/>
  <c r="N67" i="1"/>
  <c r="L65" i="12" s="1"/>
  <c r="N68" i="1" a="1"/>
  <c r="N68" i="1"/>
  <c r="L66" i="12" s="1"/>
  <c r="N69" i="1" a="1"/>
  <c r="N69" i="1"/>
  <c r="L67" i="12" s="1"/>
  <c r="N70" i="1" a="1"/>
  <c r="N70" i="1"/>
  <c r="L68" i="12" s="1"/>
  <c r="N74" i="1" a="1"/>
  <c r="N74" i="1"/>
  <c r="L72" i="12" s="1"/>
  <c r="M63" i="1" a="1"/>
  <c r="M63" i="1"/>
  <c r="K61" i="12" s="1"/>
  <c r="M64" i="1" a="1"/>
  <c r="M64" i="1"/>
  <c r="K62" i="12" s="1"/>
  <c r="M65" i="1" a="1"/>
  <c r="M65" i="1"/>
  <c r="K63" i="12" s="1"/>
  <c r="M67" i="1" a="1"/>
  <c r="M67" i="1"/>
  <c r="K65" i="12" s="1"/>
  <c r="M68" i="1" a="1"/>
  <c r="M68" i="1"/>
  <c r="K66" i="12" s="1"/>
  <c r="M69" i="1" a="1"/>
  <c r="M69" i="1"/>
  <c r="K67" i="12" s="1"/>
  <c r="M70" i="1" a="1"/>
  <c r="M70" i="1"/>
  <c r="K68" i="12" s="1"/>
  <c r="M74" i="1" a="1"/>
  <c r="M74" i="1"/>
  <c r="K72" i="12" s="1"/>
  <c r="M78" i="1" a="1"/>
  <c r="M78" i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/>
  <c r="L50" i="12" s="1"/>
  <c r="M52" i="1" a="1"/>
  <c r="M52" i="1"/>
  <c r="K50" i="12" s="1"/>
  <c r="N48" i="1" a="1"/>
  <c r="N48" i="1"/>
  <c r="L46" i="12" s="1"/>
  <c r="M48" i="1" a="1"/>
  <c r="M48" i="1"/>
  <c r="K46" i="12" s="1"/>
  <c r="N47" i="1" a="1"/>
  <c r="N47" i="1"/>
  <c r="L45" i="12" s="1"/>
  <c r="M47" i="1" a="1"/>
  <c r="M47" i="1"/>
  <c r="K45" i="12" s="1"/>
  <c r="M46" i="1" a="1"/>
  <c r="M46" i="1"/>
  <c r="K44" i="12" s="1"/>
  <c r="N42" i="1" a="1"/>
  <c r="N42" i="1"/>
  <c r="L40" i="12" s="1"/>
  <c r="M42" i="1" a="1"/>
  <c r="M42" i="1"/>
  <c r="K40" i="12" s="1"/>
  <c r="N41" i="1" a="1"/>
  <c r="N41" i="1"/>
  <c r="L39" i="12" s="1"/>
  <c r="M41" i="1" a="1"/>
  <c r="M41" i="1"/>
  <c r="K39" i="12" s="1"/>
  <c r="N40" i="1" a="1"/>
  <c r="N40" i="1"/>
  <c r="L38" i="12" s="1"/>
  <c r="M40" i="1" a="1"/>
  <c r="M40" i="1"/>
  <c r="K38" i="12" s="1"/>
  <c r="N95" i="1" a="1"/>
  <c r="N95" i="1"/>
  <c r="L93" i="12" s="1"/>
  <c r="N92" i="1" a="1"/>
  <c r="N92" i="1"/>
  <c r="L90" i="12" s="1"/>
  <c r="N88" i="1" a="1"/>
  <c r="N88" i="1"/>
  <c r="L86" i="12" s="1"/>
  <c r="N87" i="1" a="1"/>
  <c r="N87" i="1"/>
  <c r="L85" i="12" s="1"/>
  <c r="N86" i="1" a="1"/>
  <c r="N86" i="1"/>
  <c r="L84" i="12" s="1"/>
  <c r="N84" i="1" a="1"/>
  <c r="N84" i="1"/>
  <c r="L82" i="12" s="1"/>
  <c r="N83" i="1" a="1"/>
  <c r="N83" i="1"/>
  <c r="L81" i="12" s="1"/>
  <c r="N82" i="1" a="1"/>
  <c r="N82" i="1"/>
  <c r="L80" i="12" s="1"/>
  <c r="N78" i="1" a="1"/>
  <c r="N78" i="1" s="1"/>
  <c r="L76" i="12" s="1"/>
  <c r="N54" i="1" a="1"/>
  <c r="N54" i="1"/>
  <c r="L52" i="12" s="1"/>
  <c r="N53" i="1" a="1"/>
  <c r="N53" i="1" s="1"/>
  <c r="N49" i="1" a="1"/>
  <c r="N49" i="1" s="1"/>
  <c r="N45" i="1" a="1"/>
  <c r="N45" i="1"/>
  <c r="L43" i="12" s="1"/>
  <c r="N44" i="1" a="1"/>
  <c r="N44" i="1" s="1"/>
  <c r="N43" i="1" a="1"/>
  <c r="N43" i="1" s="1"/>
  <c r="N37" i="1" a="1"/>
  <c r="N37" i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M452" i="1" a="1"/>
  <c r="M452" i="1" s="1"/>
  <c r="N452" i="1" a="1"/>
  <c r="N452" i="1" s="1"/>
  <c r="R452" i="1"/>
  <c r="U452" i="1"/>
  <c r="AI452" i="1"/>
  <c r="BB452" i="1" s="1"/>
  <c r="AJ452" i="1"/>
  <c r="AK452" i="1"/>
  <c r="AL452" i="1"/>
  <c r="AO452" i="1"/>
  <c r="BE452" i="1" s="1"/>
  <c r="AP452" i="1"/>
  <c r="AQ452" i="1"/>
  <c r="AY452" i="1"/>
  <c r="BF452" i="1"/>
  <c r="BR452" i="1"/>
  <c r="BS452" i="1"/>
  <c r="A453" i="1"/>
  <c r="G453" i="1"/>
  <c r="M453" i="1" a="1"/>
  <c r="M453" i="1" s="1"/>
  <c r="N453" i="1" a="1"/>
  <c r="N453" i="1" s="1"/>
  <c r="R453" i="1"/>
  <c r="U453" i="1"/>
  <c r="AI453" i="1"/>
  <c r="BB453" i="1" s="1"/>
  <c r="AJ453" i="1"/>
  <c r="AK453" i="1"/>
  <c r="AL453" i="1"/>
  <c r="AO453" i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BE458" i="1" s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BE464" i="1" s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BE467" i="1" s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BE470" i="1" s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N435" i="1" a="1"/>
  <c r="N435" i="1" s="1"/>
  <c r="L433" i="12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N450" i="1" a="1"/>
  <c r="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451" i="1"/>
  <c r="C451" i="1"/>
  <c r="G451" i="1"/>
  <c r="M451" i="1" a="1"/>
  <c r="M451" i="1" s="1"/>
  <c r="N451" i="1" a="1"/>
  <c r="N451" i="1" s="1"/>
  <c r="R451" i="1"/>
  <c r="U451" i="1"/>
  <c r="AI451" i="1"/>
  <c r="BB451" i="1" s="1"/>
  <c r="AJ451" i="1"/>
  <c r="AK451" i="1"/>
  <c r="AL451" i="1"/>
  <c r="AO451" i="1"/>
  <c r="AP451" i="1"/>
  <c r="AQ451" i="1"/>
  <c r="AY451" i="1"/>
  <c r="BF451" i="1"/>
  <c r="BR451" i="1"/>
  <c r="BS451" i="1"/>
  <c r="A164" i="1"/>
  <c r="C164" i="1"/>
  <c r="G164" i="1"/>
  <c r="AM164" i="1"/>
  <c r="AN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S179" i="12" s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AM201" i="1"/>
  <c r="AN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N245" i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N248" i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S137" i="12" s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N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411" i="1" l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AN423" i="1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AM423" i="1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F143" i="13"/>
  <c r="F146" i="13"/>
  <c r="F172" i="13"/>
  <c r="L452" i="12"/>
  <c r="F184" i="13"/>
  <c r="L455" i="12"/>
  <c r="F180" i="13"/>
  <c r="F461" i="13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F481" i="13"/>
  <c r="F484" i="13"/>
  <c r="F493" i="13"/>
  <c r="F496" i="13"/>
  <c r="F499" i="13"/>
  <c r="H458" i="12"/>
  <c r="H455" i="12"/>
  <c r="H452" i="12"/>
  <c r="C498" i="11"/>
  <c r="C535" i="11"/>
  <c r="F152" i="13"/>
  <c r="F161" i="13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H459" i="12"/>
  <c r="H456" i="12"/>
  <c r="H453" i="12"/>
  <c r="F361" i="13"/>
  <c r="F349" i="13"/>
  <c r="G409" i="11"/>
  <c r="F350" i="13"/>
  <c r="F358" i="13"/>
  <c r="G395" i="11"/>
  <c r="F353" i="13"/>
  <c r="F356" i="13"/>
  <c r="H457" i="12"/>
  <c r="H454" i="12"/>
  <c r="N403" i="11"/>
  <c r="L402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F439" i="13"/>
  <c r="F440" i="13"/>
  <c r="F441" i="13"/>
  <c r="F442" i="13"/>
  <c r="F443" i="13"/>
  <c r="F444" i="13"/>
  <c r="F445" i="13"/>
  <c r="F446" i="13"/>
  <c r="F447" i="13"/>
  <c r="F448" i="13"/>
  <c r="F449" i="13"/>
  <c r="F450" i="13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<sst xmlns="http://schemas.openxmlformats.org/spreadsheetml/2006/main" count="9636" uniqueCount="1592">
  <si>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</si>
  <si>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</si>
  <si>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</si>
  <si>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</si>
  <si>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</si>
  <si>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</si>
  <si>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</si>
  <si>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</si>
  <si>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</si>
  <si>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</si>
  <si>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</si>
  <si>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</si>
  <si>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</si>
  <si>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</si>
  <si>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</si>
  <si>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</si>
  <si>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</si>
  <si>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</si>
  <si>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</si>
  <si>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</si>
  <si>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</si>
  <si>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</si>
  <si>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</si>
  <si>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</si>
  <si>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</si>
  <si>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</si>
  <si>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</si>
  <si>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</si>
  <si>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</si>
  <si>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</si>
  <si>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</si>
  <si>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</si>
  <si>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</si>
  <si>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</si>
  <si>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</si>
  <si>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</si>
  <si>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</si>
  <si>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</si>
  <si>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</si>
  <si>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</si>
  <si>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</si>
  <si>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</si>
  <si>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</si>
  <si>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</si>
  <si>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</si>
  <si>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</si>
  <si>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</si>
  <si>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</si>
  <si>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</si>
  <si>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</si>
  <si>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</si>
  <si>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</si>
  <si>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</si>
  <si>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</si>
  <si>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</si>
  <si>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</si>
  <si>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</si>
  <si>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</si>
  <si>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</si>
  <si>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</si>
  <si>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</si>
  <si>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</si>
  <si>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</si>
  <si>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</si>
  <si>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</si>
  <si>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</si>
  <si>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</si>
  <si>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</si>
  <si>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</si>
  <si>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</si>
  <si>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</si>
  <si>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</si>
  <si>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</si>
  <si>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</si>
  <si>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</si>
  <si>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</si>
  <si>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</si>
  <si>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</si>
  <si>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</si>
  <si>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</si>
  <si>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</si>
  <si>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</si>
  <si>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</si>
  <si>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</si>
  <si>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</si>
  <si>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</si>
  <si>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</si>
  <si>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</si>
  <si>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</si>
  <si>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</si>
  <si>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</si>
  <si>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</si>
  <si>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</si>
  <si>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</si>
  <si>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</si>
  <si>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</si>
  <si>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</si>
  <si>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</si>
  <si>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</si>
  <si>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</si>
  <si>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</si>
  <si>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</si>
  <si>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</si>
  <si>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</si>
  <si>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</si>
  <si>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</si>
  <si>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</si>
  <si>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</si>
  <si>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</si>
  <si>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</si>
  <si>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</si>
  <si>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</si>
  <si>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</si>
  <si>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</si>
  <si>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</si>
  <si>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</si>
  <si>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</si>
  <si>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</si>
  <si>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</si>
  <si>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</si>
  <si>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</si>
  <si>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</si>
  <si>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</si>
  <si>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</si>
  <si>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</si>
  <si>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</si>
  <si>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</si>
  <si>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</si>
  <si>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</si>
  <si>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</si>
  <si>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</si>
  <si>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</si>
  <si>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</si>
  <si>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</si>
  <si>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</si>
  <si>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</si>
  <si>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</si>
  <si>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</si>
  <si>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</si>
  <si>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</si>
  <si>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</si>
  <si>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</si>
  <si>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</si>
  <si>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</si>
  <si>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</si>
  <si>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</si>
  <si>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</si>
  <si>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</si>
  <si>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</si>
  <si>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</si>
  <si>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</si>
  <si>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</si>
  <si>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</si>
  <si>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</si>
  <si>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</si>
  <si>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</si>
  <si>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</si>
  <si>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</si>
  <si>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</si>
  <si>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</si>
  <si>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</si>
  <si>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</si>
  <si>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</si>
  <si>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</si>
  <si>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</si>
  <si>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</si>
  <si>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</si>
  <si>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</si>
  <si>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</si>
  <si>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</si>
  <si>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</si>
  <si>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</si>
  <si>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</si>
  <si>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</si>
  <si>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</si>
  <si>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</si>
  <si>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</si>
  <si>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</si>
  <si>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</si>
  <si>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</si>
  <si>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</si>
  <si>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</si>
  <si>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</si>
  <si>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</si>
  <si>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</si>
  <si>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</si>
  <si>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</si>
  <si>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</si>
  <si>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</si>
  <si>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</si>
  <si>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</si>
  <si>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</si>
  <si>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</si>
  <si>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</si>
  <si>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</si>
  <si>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</si>
  <si>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</si>
  <si>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</si>
  <si>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</si>
  <si>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</si>
  <si>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</si>
  <si>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</si>
  <si>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</si>
  <si>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</si>
  <si>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</si>
  <si>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</si>
  <si>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</si>
  <si>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</si>
  <si>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</si>
  <si>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</si>
  <si>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</si>
  <si>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</si>
  <si>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</si>
  <si>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</si>
  <si>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</si>
  <si>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</si>
  <si>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</si>
  <si>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</si>
  <si>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</si>
  <si>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</si>
  <si>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</si>
  <si>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</si>
  <si>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</si>
  <si>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</si>
  <si>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</si>
  <si>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</si>
  <si>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</si>
  <si>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</si>
  <si>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</si>
  <si>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</si>
  <si>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</si>
  <si>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</si>
  <si>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</si>
  <si>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</si>
  <si>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</si>
  <si>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</si>
  <si>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</si>
  <si>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</si>
  <si>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</si>
  <si>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</si>
  <si>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</si>
  <si>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</si>
  <si>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</si>
  <si>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</si>
  <si>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</si>
  <si>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</si>
  <si>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</si>
  <si>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</si>
  <si>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</si>
  <si>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</si>
  <si>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</si>
  <si>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</si>
  <si>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</si>
  <si>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</si>
  <si>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</si>
  <si>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</si>
  <si>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</si>
  <si>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</si>
  <si>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</si>
  <si>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</si>
  <si>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</si>
  <si>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</si>
  <si>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</si>
  <si>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</si>
  <si>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</si>
  <si>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</si>
  <si>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</si>
  <si>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</si>
  <si>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</si>
  <si>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</si>
  <si>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</si>
  <si>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</si>
  <si>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</si>
  <si>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</si>
  <si>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</si>
  <si>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</si>
  <si>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</si>
  <si>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</si>
  <si>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</si>
  <si>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</si>
  <si>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</si>
  <si>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</si>
  <si>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</si>
  <si>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</si>
  <si>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</si>
  <si>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</si>
  <si>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</si>
  <si>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</si>
  <si>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</si>
  <si>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</si>
  <si>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</si>
  <si>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</si>
  <si>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</si>
  <si>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</si>
  <si>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</si>
  <si>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</si>
  <si>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</si>
  <si>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</si>
  <si>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</si>
  <si>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</si>
  <si>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</si>
  <si>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</si>
  <si>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</si>
  <si>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</si>
  <si>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</si>
  <si>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</si>
  <si>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</si>
  <si>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</si>
  <si>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</si>
  <si>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</si>
  <si>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</si>
  <si>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</si>
  <si>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</si>
  <si>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</si>
  <si>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</si>
  <si>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</si>
  <si>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</si>
  <si>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</si>
  <si>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</si>
  <si>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</si>
  <si>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</si>
  <si>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</si>
  <si>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</si>
  <si>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</si>
  <si>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</si>
  <si>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</si>
  <si>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</si>
  <si>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</si>
  <si>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</si>
  <si>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</si>
  <si>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</si>
  <si>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</si>
  <si>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</si>
  <si>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</si>
  <si>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</si>
  <si>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</si>
  <si>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</si>
  <si>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</si>
  <si>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</si>
  <si>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</si>
  <si>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</si>
  <si>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</si>
  <si>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</si>
  <si>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</si>
  <si>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</si>
  <si>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</si>
  <si>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</si>
  <si>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</si>
  <si>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</si>
  <si>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</si>
  <si>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</si>
  <si>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</si>
  <si>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</si>
  <si>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</si>
  <si>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</si>
  <si>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</si>
  <si>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</si>
  <si>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</si>
  <si>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</si>
  <si>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</si>
  <si>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</si>
  <si>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</si>
  <si>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</si>
  <si>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</si>
  <si>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</si>
  <si>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</si>
  <si>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</si>
  <si>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</si>
  <si>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</si>
  <si>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</si>
  <si>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</si>
  <si>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</si>
  <si>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</si>
  <si>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</si>
  <si>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</si>
  <si>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</si>
  <si>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</si>
  <si>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</si>
  <si>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</si>
  <si>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</si>
  <si>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</si>
  <si>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</si>
  <si>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</si>
  <si>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</si>
  <si>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</si>
  <si>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</si>
  <si>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</si>
  <si>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</si>
  <si>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</si>
  <si>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</si>
  <si>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</si>
  <si>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</si>
  <si>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</si>
  <si>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</si>
  <si>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</si>
  <si>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</si>
  <si>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</si>
  <si>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</si>
  <si>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</si>
  <si>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</si>
  <si>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</si>
  <si>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</si>
  <si>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</si>
  <si>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</si>
  <si>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</si>
  <si>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</si>
  <si>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</si>
  <si>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</si>
  <si>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</si>
  <si>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</si>
  <si>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</si>
  <si>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</si>
  <si>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</si>
  <si>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</si>
  <si>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</si>
  <si>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</si>
  <si>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</si>
  <si>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</si>
  <si>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</si>
  <si>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</si>
  <si>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</si>
  <si>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</si>
  <si>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</si>
  <si>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</si>
  <si>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</si>
  <si>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</si>
  <si>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</si>
  <si>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</si>
  <si>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</si>
  <si>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</si>
  <si>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</si>
  <si>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</si>
  <si>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</si>
  <si>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</si>
  <si>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</si>
  <si>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</si>
  <si>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</si>
  <si>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</si>
  <si>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</si>
  <si>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</si>
  <si>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</si>
  <si>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</si>
  <si>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</si>
  <si>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</si>
  <si>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</si>
  <si>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</si>
  <si>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</si>
  <si>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</si>
  <si>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</si>
  <si>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</si>
  <si>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</si>
  <si>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</si>
  <si>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</si>
  <si>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</si>
  <si>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</si>
  <si>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</si>
  <si>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</si>
  <si>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</si>
  <si>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</si>
  <si>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</si>
  <si>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</si>
  <si>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</si>
  <si>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</si>
  <si>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</si>
  <si>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</si>
  <si>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</si>
  <si>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</si>
  <si>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</si>
  <si>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</si>
  <si>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</si>
  <si>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</si>
  <si>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</si>
  <si>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</si>
  <si>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</si>
  <si>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</si>
  <si>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</si>
  <si>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</si>
  <si>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</si>
  <si>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</si>
  <si>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</si>
  <si>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</si>
  <si>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</si>
  <si>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</si>
  <si>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</si>
  <si>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</si>
  <si>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</si>
  <si>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</si>
  <si>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</si>
  <si>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</si>
  <si>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</si>
  <si>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</si>
  <si>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</si>
  <si>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</si>
  <si>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</si>
  <si>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</si>
  <si>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</si>
  <si>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</si>
  <si>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</si>
  <si>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</si>
  <si>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</si>
  <si>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</si>
  <si>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</si>
  <si>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</si>
  <si>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</si>
  <si>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</si>
  <si>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</si>
  <si>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</si>
  <si>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</si>
  <si>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</si>
  <si>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</si>
  <si>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</si>
  <si>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</si>
  <si>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</si>
  <si>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</si>
  <si>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</si>
  <si>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</si>
  <si>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</si>
  <si>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</si>
  <si>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</si>
  <si>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</si>
  <si>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</si>
  <si>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</si>
  <si>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</si>
  <si>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</si>
  <si>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</si>
  <si>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</si>
  <si>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</si>
  <si>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</si>
  <si>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</si>
  <si>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</si>
  <si>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</si>
  <si>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</si>
  <si>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</si>
  <si>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</si>
  <si>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</si>
  <si>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</si>
  <si>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</si>
  <si>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</si>
  <si>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</si>
  <si>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</si>
  <si>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</si>
  <si>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</si>
  <si>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</si>
  <si>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</si>
  <si>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</si>
  <si>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</si>
  <si>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</si>
  <si>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</si>
  <si>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</si>
  <si>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</si>
  <si>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</si>
  <si>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</si>
  <si>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</si>
  <si>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</si>
  <si>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</si>
  <si>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</si>
  <si>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</si>
  <si>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</si>
  <si>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</si>
  <si>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</si>
  <si>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</si>
  <si>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</si>
  <si>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</si>
  <si>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</si>
  <si>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</si>
  <si>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</si>
  <si>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</si>
  <si>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</si>
  <si>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</si>
  <si>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</si>
  <si>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</si>
  <si>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</si>
  <si>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</si>
  <si>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</si>
  <si>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</si>
  <si>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</si>
  <si>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</si>
  <si>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</si>
  <si>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</si>
  <si>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</si>
  <si>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</si>
  <si>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</si>
  <si>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</si>
  <si>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</si>
  <si>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</si>
  <si>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</si>
  <si>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</si>
  <si>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</si>
  <si>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</si>
  <si>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</si>
  <si>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</si>
  <si>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</si>
  <si>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</si>
  <si>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</si>
  <si>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</si>
  <si>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</si>
  <si>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</si>
  <si>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</si>
  <si>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</si>
  <si>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</si>
  <si>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</si>
  <si>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</si>
  <si>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</si>
  <si>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</si>
  <si>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</si>
  <si>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</si>
  <si>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</si>
  <si>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</si>
  <si>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</si>
  <si>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</si>
  <si>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</si>
  <si>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</si>
  <si>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</si>
  <si>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</si>
  <si>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</si>
  <si>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</si>
  <si>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</si>
  <si>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</si>
  <si>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</si>
  <si>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</si>
  <si>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</si>
  <si>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</si>
  <si>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</si>
  <si>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</si>
  <si>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</si>
  <si>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</si>
  <si>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</si>
  <si>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</si>
  <si>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</si>
  <si>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</si>
  <si>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</si>
  <si>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</si>
  <si>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</si>
  <si>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</si>
  <si>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</si>
  <si>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</si>
  <si>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</si>
  <si>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</si>
  <si>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</si>
  <si>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</si>
  <si>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</si>
  <si>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</si>
  <si>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</si>
  <si>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</si>
  <si>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</si>
  <si>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</si>
  <si>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</si>
  <si>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</si>
  <si>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</si>
  <si>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</si>
  <si>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</si>
  <si>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</si>
  <si>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</si>
  <si>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</si>
  <si>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</si>
  <si>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</si>
  <si>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</si>
  <si>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</si>
  <si>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</si>
  <si>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</si>
  <si>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</si>
  <si>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</si>
  <si>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</si>
  <si>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</si>
  <si>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</si>
  <si>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</si>
  <si>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</si>
  <si>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</si>
  <si>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</si>
  <si>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</si>
  <si>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</si>
  <si>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</si>
  <si>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</si>
  <si>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</si>
  <si>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</si>
  <si>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</si>
  <si>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</si>
  <si>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</si>
  <si>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</si>
  <si>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</si>
  <si>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</si>
  <si>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</si>
  <si>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</si>
  <si>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</si>
  <si>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</si>
  <si>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</si>
  <si>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</si>
  <si>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</si>
  <si>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</si>
  <si>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</si>
  <si>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</si>
  <si>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</si>
  <si>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</si>
  <si>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</si>
  <si>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</si>
  <si>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</si>
  <si>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</si>
  <si>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</si>
  <si>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</si>
  <si>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</si>
  <si>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</si>
  <si>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</si>
  <si>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</si>
  <si>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</si>
  <si>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</si>
  <si>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</si>
  <si>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</si>
  <si>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</si>
  <si>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</si>
  <si>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</si>
  <si>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</si>
  <si>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</si>
  <si>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</si>
  <si>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</si>
  <si>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</si>
  <si>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</si>
  <si>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</si>
  <si>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</si>
  <si>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</si>
  <si>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</si>
  <si>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</si>
  <si>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</si>
  <si>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</si>
  <si>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</si>
  <si>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</si>
  <si>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</si>
  <si>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</si>
  <si>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</si>
  <si>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</si>
  <si>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</si>
  <si>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</si>
  <si>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</si>
  <si>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</si>
  <si>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</si>
  <si>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</si>
  <si>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</si>
  <si>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</si>
  <si>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</si>
  <si>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</si>
  <si>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</si>
  <si>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</si>
  <si>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</si>
  <si>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</si>
  <si>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</si>
  <si>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</si>
  <si>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</si>
  <si>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</si>
  <si>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</si>
  <si>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</si>
  <si>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</si>
  <si>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</si>
  <si>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</si>
  <si>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</si>
  <si>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</si>
  <si>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</si>
  <si>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</si>
  <si>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</si>
  <si>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</si>
  <si>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</si>
  <si>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</si>
  <si>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</si>
  <si>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</si>
  <si>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</si>
  <si>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</si>
  <si>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</si>
  <si>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</si>
  <si>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</si>
  <si>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</si>
  <si>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</si>
  <si>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</si>
  <si>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</si>
  <si>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</si>
  <si>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</si>
  <si>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</si>
  <si>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</si>
  <si>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</si>
  <si>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</si>
  <si>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</si>
  <si>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</si>
  <si>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</si>
  <si>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</si>
  <si>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</si>
  <si>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</si>
  <si>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</si>
  <si>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</si>
  <si>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</si>
  <si>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</si>
  <si>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</si>
  <si>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</si>
  <si>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</si>
  <si>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</si>
  <si>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</si>
  <si>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</si>
  <si>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</si>
  <si>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</si>
  <si>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</si>
  <si>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</si>
  <si>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</si>
  <si>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</si>
  <si>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</si>
  <si>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</si>
  <si>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</si>
  <si>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</si>
  <si>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</si>
  <si>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</si>
  <si>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</si>
  <si>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</si>
  <si>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</si>
  <si>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</si>
  <si>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</si>
  <si>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</si>
  <si>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</si>
  <si>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</si>
  <si>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</si>
  <si>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</si>
  <si>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</si>
  <si>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</si>
  <si>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</si>
  <si>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</si>
  <si>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</si>
  <si>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</si>
  <si>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</si>
  <si>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</si>
  <si>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</si>
  <si>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</si>
  <si>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</si>
  <si>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</si>
  <si>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</si>
  <si>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</si>
  <si>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</si>
  <si>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</si>
  <si>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</si>
  <si>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</si>
  <si>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</si>
  <si>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</si>
  <si>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</si>
  <si>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</si>
  <si>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</si>
  <si>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</si>
  <si>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</si>
  <si>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</si>
  <si>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</si>
  <si>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</si>
  <si>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</si>
  <si>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</si>
  <si>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</si>
  <si>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</si>
  <si>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</si>
  <si>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</si>
  <si>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</si>
  <si>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</si>
  <si>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</si>
  <si>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</si>
  <si>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</si>
  <si>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</si>
  <si>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</si>
  <si>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</si>
  <si>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</si>
  <si>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</si>
  <si>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</si>
  <si>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</si>
  <si>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</si>
  <si>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</si>
  <si>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</si>
  <si>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</si>
  <si>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</si>
  <si>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</si>
  <si>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</si>
  <si>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</si>
  <si>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</si>
  <si>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</si>
  <si>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</si>
  <si>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</si>
  <si>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</si>
  <si>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</si>
  <si>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</si>
  <si>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</si>
  <si>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</si>
  <si>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</si>
  <si>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</si>
  <si>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</si>
  <si>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</si>
  <si>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</si>
  <si>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</si>
  <si>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</si>
  <si>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</si>
  <si>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</si>
  <si>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</si>
  <si>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</si>
  <si>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</si>
  <si>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</si>
  <si>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</si>
  <si>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</si>
  <si>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</si>
  <si>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</si>
  <si>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</si>
  <si>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</si>
  <si>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</si>
  <si>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</si>
  <si>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</si>
  <si>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</si>
  <si>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</si>
  <si>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</si>
  <si>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</si>
  <si>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</si>
  <si>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</si>
  <si>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</si>
  <si>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</si>
  <si>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</si>
  <si>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</si>
  <si>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</si>
  <si>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</si>
  <si>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</si>
  <si>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</si>
  <si>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</si>
  <si>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</si>
  <si>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</si>
  <si>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</si>
  <si>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</si>
  <si>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</si>
  <si>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</si>
  <si>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</si>
  <si>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</si>
  <si>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</si>
  <si>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</si>
  <si>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</si>
  <si>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</si>
  <si>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</si>
  <si>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</si>
  <si>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</si>
  <si>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</si>
  <si>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</si>
  <si>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</si>
  <si>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</si>
  <si>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</si>
  <si>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</si>
  <si>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</si>
  <si>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</si>
  <si>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</si>
  <si>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</si>
  <si>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</si>
  <si>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</si>
  <si>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</si>
  <si>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</si>
  <si>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</si>
  <si>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</si>
  <si>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</si>
  <si>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</si>
  <si>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</si>
  <si>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</si>
  <si>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</si>
  <si>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</si>
  <si>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</si>
  <si>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</si>
  <si>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</si>
  <si>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</si>
  <si>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</si>
  <si>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</si>
  <si>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</si>
  <si>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</si>
  <si>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</si>
  <si>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</si>
  <si>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</si>
  <si>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</si>
  <si>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</si>
  <si>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</si>
  <si>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</si>
  <si>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</si>
  <si>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</si>
  <si>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</si>
  <si>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</si>
  <si>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</si>
  <si>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</si>
  <si>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</si>
  <si>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</si>
  <si>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</si>
  <si>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</si>
  <si>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</si>
  <si>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</si>
  <si>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</si>
  <si>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</si>
  <si>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</si>
  <si>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</si>
  <si>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</si>
  <si>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</si>
  <si>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</si>
  <si>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</si>
  <si>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</si>
  <si>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</si>
  <si>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</si>
  <si>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</si>
  <si>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</si>
  <si>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</si>
  <si>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</si>
  <si>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</si>
  <si>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</si>
  <si>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</si>
  <si>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</si>
  <si>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</si>
  <si>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</si>
  <si>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</si>
  <si>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</si>
  <si>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</si>
  <si>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</si>
  <si>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</si>
  <si>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</si>
  <si>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</si>
  <si>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</si>
  <si>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</si>
  <si>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</si>
  <si>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</si>
  <si>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</si>
  <si>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</si>
  <si>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</si>
  <si>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</si>
  <si>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</si>
  <si>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</si>
  <si>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</si>
  <si>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</si>
  <si>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</si>
  <si>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</si>
  <si>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</si>
  <si>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</si>
  <si>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</si>
  <si>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</si>
  <si>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</si>
  <si>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</si>
  <si>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</si>
  <si>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</si>
  <si>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</si>
  <si>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</si>
  <si>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</si>
  <si>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</si>
  <si>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</si>
  <si>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</si>
  <si>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</si>
  <si>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</si>
  <si>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</si>
  <si>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</si>
  <si>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</si>
  <si>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</si>
  <si>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</si>
  <si>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</si>
  <si>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</si>
  <si>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</si>
  <si>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</si>
  <si>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</si>
  <si>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</si>
  <si>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</si>
  <si>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</si>
  <si>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</si>
  <si>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</si>
  <si>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</si>
  <si>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</si>
  <si>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</si>
  <si>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</si>
  <si>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</si>
  <si>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</si>
  <si>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</si>
  <si>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</si>
  <si>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</si>
  <si>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</si>
  <si>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</si>
  <si>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</si>
  <si>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</si>
  <si>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</si>
  <si>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</si>
  <si>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</si>
  <si>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</si>
  <si>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</si>
  <si>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</si>
  <si>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</si>
  <si>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</si>
  <si>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</si>
  <si>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</si>
  <si>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</si>
  <si>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</si>
  <si>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</si>
  <si>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</si>
  <si>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</si>
  <si>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</si>
  <si>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</si>
  <si>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</si>
  <si>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</si>
  <si>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</si>
  <si>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</si>
  <si>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</si>
  <si>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</si>
  <si>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</si>
  <si>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</si>
  <si>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</si>
  <si>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</si>
  <si>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</si>
  <si>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</si>
  <si>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</si>
  <si>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</si>
  <si>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</si>
  <si>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</si>
  <si>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</si>
  <si>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</si>
  <si>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</si>
  <si>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</si>
  <si>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</si>
  <si>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</si>
  <si>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</si>
  <si>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</si>
  <si>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</si>
  <si>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</si>
  <si>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</si>
  <si>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</si>
  <si>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</si>
  <si>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</si>
  <si>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</si>
  <si>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</si>
  <si>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</si>
  <si>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</si>
  <si>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</si>
  <si>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</si>
  <si>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</si>
  <si>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</si>
  <si>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</si>
  <si>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</si>
  <si>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</si>
  <si>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</si>
  <si>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</si>
  <si>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</si>
  <si>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</si>
  <si>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</si>
  <si>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</si>
  <si>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</si>
  <si>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</si>
  <si>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</si>
  <si>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</si>
  <si>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</si>
  <si>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</si>
  <si>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</si>
  <si>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</si>
  <si>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</si>
  <si>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</si>
  <si>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</si>
  <si>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</si>
  <si>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</si>
  <si>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</si>
  <si>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</si>
  <si>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</si>
  <si>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</si>
  <si>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</si>
  <si>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</si>
  <si>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</si>
  <si>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</si>
  <si>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</si>
  <si>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</si>
  <si>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</si>
  <si>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</si>
  <si>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</si>
  <si>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</si>
  <si>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</si>
  <si>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</si>
  <si>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</si>
  <si>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</si>
  <si>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</si>
  <si>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</si>
  <si>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</si>
  <si>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</si>
  <si>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</si>
  <si>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</si>
  <si>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</si>
  <si>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</si>
  <si>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</si>
  <si>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</si>
  <si>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</si>
  <si>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</si>
  <si>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</si>
  <si>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</si>
  <si>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</si>
  <si>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</si>
  <si>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</si>
  <si>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</si>
  <si>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</si>
  <si>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</si>
  <si>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</si>
  <si>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</si>
  <si>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</si>
  <si>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</si>
  <si>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</si>
  <si>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</si>
  <si>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</si>
  <si>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</si>
  <si>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</si>
  <si>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</si>
  <si>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</si>
  <si>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</si>
  <si>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</si>
  <si>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</si>
  <si>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</si>
  <si>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</si>
  <si>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</si>
  <si>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</si>
  <si>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</si>
  <si>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</si>
  <si>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</si>
  <si>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</si>
  <si>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</si>
  <si>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</si>
  <si>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</si>
  <si>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</si>
  <si>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</si>
  <si>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</si>
  <si>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</si>
  <si>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</si>
  <si>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</si>
  <si>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</si>
  <si>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</si>
  <si>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</si>
  <si>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</si>
  <si>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</si>
  <si>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</si>
  <si>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</si>
  <si>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</si>
  <si>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</si>
  <si>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</si>
  <si>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</si>
  <si>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</si>
  <si>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</si>
  <si>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</si>
  <si>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</si>
  <si>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</si>
  <si>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</si>
  <si>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</si>
  <si>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</si>
  <si>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</si>
  <si>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</si>
  <si>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</si>
  <si>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</si>
  <si>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</si>
  <si>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</si>
  <si>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</si>
  <si>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</si>
  <si>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</si>
  <si>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</si>
  <si>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</si>
  <si>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</si>
  <si>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</si>
  <si>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</si>
  <si>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</si>
  <si>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</si>
  <si>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</si>
  <si>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</si>
  <si>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</si>
  <si>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</si>
  <si>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</si>
  <si>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</si>
  <si>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</si>
  <si>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</si>
  <si>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</si>
  <si>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</si>
  <si>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</si>
  <si>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</si>
  <si>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</si>
  <si>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</si>
  <si>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</si>
  <si>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</si>
  <si>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</si>
  <si>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</si>
  <si>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</si>
  <si>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</si>
  <si>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</si>
  <si>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</si>
  <si>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</si>
  <si>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</si>
  <si>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</si>
  <si>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</si>
  <si>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</si>
  <si>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</si>
  <si>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</si>
  <si>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</si>
  <si>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</si>
  <si>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</si>
  <si>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</si>
  <si>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</si>
  <si>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</si>
  <si>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</si>
  <si>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</si>
  <si>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</si>
  <si>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</si>
  <si>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</si>
  <si>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</si>
  <si>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</si>
  <si>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</si>
  <si>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</si>
  <si>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</si>
  <si>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</si>
  <si>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</si>
  <si>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</si>
  <si>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</si>
  <si>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</si>
  <si>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</si>
  <si>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</si>
  <si>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</si>
  <si>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</si>
  <si>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</si>
  <si>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</si>
  <si>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</si>
  <si>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</si>
  <si>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</si>
  <si>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</si>
  <si>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</si>
  <si>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</si>
  <si>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</si>
  <si>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</si>
  <si>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</si>
  <si>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</si>
  <si>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</si>
  <si>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</si>
  <si>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</si>
  <si>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</si>
  <si>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</si>
  <si>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</si>
  <si>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</si>
  <si>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</si>
  <si>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</si>
  <si>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</si>
  <si>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</si>
  <si>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</si>
  <si>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</si>
  <si>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</si>
  <si>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</si>
  <si>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</si>
  <si>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</si>
  <si>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</si>
  <si>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</si>
  <si>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</si>
  <si>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</si>
  <si>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</si>
  <si>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</si>
  <si>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</si>
  <si>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</si>
  <si>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</si>
  <si>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</si>
  <si>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</si>
  <si>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</si>
  <si>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</si>
  <si>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</si>
  <si>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</si>
  <si>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</si>
  <si>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</si>
  <si>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</si>
  <si>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</si>
  <si>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</si>
  <si>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</si>
  <si>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</si>
  <si>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</si>
  <si>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</si>
  <si>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</si>
  <si>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</si>
  <si>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</si>
  <si>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</si>
  <si>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</si>
  <si>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</si>
  <si>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</si>
  <si>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</si>
  <si>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</si>
  <si>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</si>
  <si>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</si>
  <si>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</si>
  <si>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</si>
  <si>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</si>
  <si>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</si>
  <si>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</si>
  <si>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</si>
  <si>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</si>
  <si>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</si>
  <si>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</si>
  <si>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</si>
  <si>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</si>
  <si>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</si>
  <si>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</si>
  <si>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</si>
  <si>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</si>
  <si>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</si>
  <si>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</si>
  <si>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</si>
  <si>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</si>
  <si>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</si>
  <si>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</si>
  <si>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</si>
  <si>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</si>
  <si>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</si>
  <si>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</si>
  <si>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</si>
  <si>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</si>
  <si>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</si>
  <si>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</si>
  <si>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</si>
  <si>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</si>
  <si>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</si>
  <si>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</si>
  <si>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</si>
  <si>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</si>
  <si>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</si>
  <si>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</si>
  <si>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</si>
  <si>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</si>
  <si>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</si>
  <si>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</si>
  <si>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</si>
  <si>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</si>
  <si>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</si>
  <si>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</si>
  <si>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</si>
  <si>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</si>
  <si>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</si>
  <si>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</si>
  <si>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</si>
  <si>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</si>
  <si>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</si>
  <si>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</si>
  <si>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</si>
  <si>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</si>
  <si>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</si>
  <si>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</si>
  <si>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</si>
  <si>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</si>
  <si>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</si>
  <si>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</si>
  <si>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</si>
  <si>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</si>
  <si>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</si>
  <si>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</si>
  <si>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</si>
  <si>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</si>
  <si>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</si>
  <si>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</si>
  <si>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</si>
  <si>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</si>
  <si>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</si>
  <si>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</si>
  <si>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</si>
  <si>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</si>
  <si>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</si>
  <si>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</si>
  <si>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</si>
  <si>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</si>
  <si>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</si>
  <si>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</si>
  <si>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</si>
  <si>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</si>
  <si>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</si>
  <si>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</si>
  <si>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</si>
  <si>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</si>
  <si>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</si>
  <si>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</si>
  <si>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</si>
  <si>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</si>
  <si>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</si>
  <si>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</si>
  <si>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</si>
  <si>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</si>
  <si>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</si>
  <si>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</si>
  <si>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</si>
  <si>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</si>
  <si>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</si>
  <si>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</si>
  <si>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</si>
  <si>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</si>
  <si>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</si>
  <si>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</si>
  <si>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</si>
  <si>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</si>
  <si>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</si>
  <si>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</si>
  <si>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</si>
  <si>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</si>
  <si>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</si>
  <si>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</si>
  <si>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</si>
  <si>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</si>
  <si>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</si>
  <si>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</si>
  <si>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</si>
  <si>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</si>
  <si>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</si>
  <si>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</si>
  <si>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</si>
  <si>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</si>
  <si>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</si>
  <si>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</si>
  <si>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</si>
  <si>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</si>
  <si>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</si>
  <si>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</si>
  <si>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</si>
  <si>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</si>
  <si>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</si>
  <si>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</si>
  <si>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</si>
  <si>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</si>
  <si>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</si>
  <si>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</si>
  <si>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</si>
  <si>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</si>
  <si>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</si>
  <si>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</si>
  <si>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</si>
  <si>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</si>
  <si>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</si>
  <si>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</si>
  <si>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</si>
  <si>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</si>
  <si>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</si>
  <si>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Não solicita MC1 / Baixo nível de água, necessário abastecimento.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</si>
  <si>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</si>
  <si>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</si>
  <si>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</si>
  <si>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</si>
  <si>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</si>
  <si>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</si>
  <si>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</si>
  <si>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</si>
  <si>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</si>
  <si>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</si>
  <si>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I</t>
  </si>
  <si>
    <t xml:space="preserve">MC1 08h35 /  sem oportunidade de faixa para inspeção de ZPT até ZPG, alterado programação para realizar inspeção de ZPG até ZPG/ MC1 as 11h06 / </t>
  </si>
  <si>
    <t>TP pronto 09h17 / Em intervalo das 09h43 até 11h43.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</si>
  <si>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</si>
  <si>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</si>
  <si>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</si>
  <si>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</si>
  <si>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</si>
  <si>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</si>
  <si>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</si>
  <si>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</si>
  <si>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</si>
  <si>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</si>
  <si>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</si>
  <si>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</si>
  <si>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</si>
  <si>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</si>
  <si>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</si>
  <si>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</si>
  <si>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</si>
  <si>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</si>
  <si>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</si>
  <si>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</si>
  <si>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</si>
  <si>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</si>
  <si>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</si>
  <si>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</si>
  <si>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</si>
  <si>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</si>
  <si>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</si>
  <si>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</si>
  <si>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</si>
  <si>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</si>
  <si>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</si>
  <si>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</si>
  <si>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</si>
  <si>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</si>
  <si>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</si>
  <si>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telefone 15/12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</si>
  <si>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</si>
  <si>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</si>
  <si>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</si>
  <si>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</si>
  <si>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</si>
  <si>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</si>
  <si>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</si>
  <si>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</si>
  <si>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macro 61W</t>
  </si>
  <si>
    <t>Solicitado abastecimento 10.000 Litros  para 18/12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</si>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</sst>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</row>
    <row r="79" spans="1:11">
      <c r="A79" s="213" t="s">
        <v>532</v>
      </c>
    </row>
    <row r="80" spans="1:11">
      <c r="A80" s="213" t="s">
        <v>533</v>
      </c>
    </row>
    <row r="81" spans="1:1">
      <c r="A81" s="213" t="s">
        <v>534</v>
      </c>
    </row>
    <row r="82" spans="1:1">
      <c r="A82" s="67" t="s">
        <v>535</v>
      </c>
    </row>
    <row r="83" spans="1:1">
      <c r="A83" s="213" t="s">
        <v>536</v>
      </c>
    </row>
    <row r="84" spans="1:1">
      <c r="A84" s="213" t="s">
        <v>537</v>
      </c>
    </row>
    <row r="85" spans="1:1">
      <c r="A85" s="213" t="s">
        <v>538</v>
      </c>
    </row>
    <row r="86" spans="1:1">
      <c r="A86" s="213" t="s">
        <v>539</v>
      </c>
    </row>
    <row r="87" spans="1:1">
      <c r="A87" s="213" t="s">
        <v>540</v>
      </c>
    </row>
    <row r="88" spans="1:1">
      <c r="A88" s="213" t="s">
        <v>541</v>
      </c>
    </row>
    <row r="89" spans="1:1">
      <c r="A89" s="213" t="s">
        <v>542</v>
      </c>
    </row>
    <row r="90" spans="1:1">
      <c r="A90" s="213" t="s">
        <v>543</v>
      </c>
    </row>
    <row r="91" spans="1:1">
      <c r="A91" s="213" t="s">
        <v>544</v>
      </c>
    </row>
    <row r="92" spans="1:1">
      <c r="A92" s="213" t="s">
        <v>545</v>
      </c>
    </row>
    <row r="93" spans="1:1">
      <c r="A93" s="213" t="s">
        <v>546</v>
      </c>
    </row>
    <row r="94" spans="1:1">
      <c r="A94" s="213" t="s">
        <v>547</v>
      </c>
    </row>
    <row r="95" spans="1:1">
      <c r="A95" s="213" t="s">
        <v>548</v>
      </c>
    </row>
    <row r="96" spans="1:1">
      <c r="A96" s="213" t="s">
        <v>549</v>
      </c>
    </row>
    <row r="97" spans="1:1">
      <c r="A97" s="213" t="s">
        <v>550</v>
      </c>
    </row>
    <row r="98" spans="1:1">
      <c r="A98" s="213" t="s">
        <v>551</v>
      </c>
    </row>
    <row r="99" spans="1:1">
      <c r="A99" s="213" t="s">
        <v>552</v>
      </c>
    </row>
    <row r="100" spans="1:1">
      <c r="A100" s="213" t="s">
        <v>553</v>
      </c>
    </row>
    <row r="101" spans="1:1">
      <c r="A101" s="213" t="s">
        <v>554</v>
      </c>
    </row>
    <row r="102" spans="1:1">
      <c r="A102" s="213" t="s">
        <v>555</v>
      </c>
    </row>
    <row r="103" spans="1:1">
      <c r="A103" s="213" t="s">
        <v>556</v>
      </c>
    </row>
    <row r="104" spans="1:1">
      <c r="A104" s="213" t="s">
        <v>557</v>
      </c>
    </row>
    <row r="105" spans="1:1">
      <c r="A105" s="213" t="s">
        <v>558</v>
      </c>
    </row>
    <row r="106" spans="1:1">
      <c r="A106" s="213" t="s">
        <v>459</v>
      </c>
    </row>
    <row r="107" spans="1:1">
      <c r="A107" s="213" t="s">
        <v>559</v>
      </c>
    </row>
    <row r="108" spans="1:1">
      <c r="A108" s="213" t="s">
        <v>560</v>
      </c>
    </row>
    <row r="109" spans="1:1">
      <c r="A109" s="213" t="s">
        <v>561</v>
      </c>
    </row>
    <row r="110" spans="1:1">
      <c r="A110" s="213" t="s">
        <v>562</v>
      </c>
    </row>
    <row r="111" spans="1:1">
      <c r="A111" s="213" t="s">
        <v>563</v>
      </c>
    </row>
    <row r="112" spans="1:1">
      <c r="A112" s="213" t="s">
        <v>564</v>
      </c>
    </row>
    <row r="113" spans="1:1">
      <c r="A113" s="213" t="s">
        <v>565</v>
      </c>
    </row>
    <row r="114" spans="1:1">
      <c r="A114" s="213" t="s">
        <v>566</v>
      </c>
    </row>
    <row r="115" spans="1:1">
      <c r="A115" s="213" t="s">
        <v>567</v>
      </c>
    </row>
    <row r="116" spans="1:1">
      <c r="A116" s="213" t="s">
        <v>568</v>
      </c>
    </row>
    <row r="117" spans="1:1">
      <c r="A117" s="213" t="s">
        <v>569</v>
      </c>
    </row>
    <row r="118" spans="1:1">
      <c r="A118" s="213" t="s">
        <v>570</v>
      </c>
    </row>
    <row r="119" spans="1:1">
      <c r="A119" s="213" t="s">
        <v>571</v>
      </c>
    </row>
    <row r="120" spans="1:1">
      <c r="A120" s="213" t="s">
        <v>572</v>
      </c>
    </row>
    <row r="121" spans="1:1">
      <c r="A121" s="213" t="s">
        <v>573</v>
      </c>
    </row>
    <row r="122" spans="1:1">
      <c r="A122" s="213" t="s">
        <v>574</v>
      </c>
    </row>
    <row r="123" spans="1:1">
      <c r="A123" s="213" t="s">
        <v>575</v>
      </c>
    </row>
    <row r="124" spans="1:1">
      <c r="A124" s="213" t="s">
        <v>576</v>
      </c>
    </row>
    <row r="125" spans="1:1">
      <c r="A125" s="213" t="s">
        <v>577</v>
      </c>
    </row>
    <row r="126" spans="1:1">
      <c r="A126" s="213" t="s">
        <v>578</v>
      </c>
    </row>
    <row r="127" spans="1:1">
      <c r="A127" t="s">
        <v>579</v>
      </c>
    </row>
    <row r="128" spans="1:1">
      <c r="A128" s="67" t="s">
        <v>580</v>
      </c>
    </row>
    <row r="129" spans="1:1">
      <c r="A129" s="213" t="s">
        <v>581</v>
      </c>
    </row>
    <row r="130" spans="1:1">
      <c r="A130" s="213" t="s">
        <v>582</v>
      </c>
    </row>
    <row r="131" spans="1:1">
      <c r="A131" s="213" t="s">
        <v>583</v>
      </c>
    </row>
    <row r="132" spans="1:1">
      <c r="A132" s="213" t="s">
        <v>584</v>
      </c>
    </row>
    <row r="133" spans="1:1">
      <c r="A133" s="213" t="s">
        <v>585</v>
      </c>
    </row>
    <row r="134" spans="1:1">
      <c r="A134" s="213" t="s">
        <v>586</v>
      </c>
    </row>
    <row r="135" spans="1:1">
      <c r="A135" s="213" t="s">
        <v>587</v>
      </c>
    </row>
    <row r="136" spans="1:1">
      <c r="A136" s="213" t="s">
        <v>588</v>
      </c>
    </row>
    <row r="137" spans="1:1">
      <c r="A137" s="213" t="s">
        <v>589</v>
      </c>
    </row>
    <row r="138" spans="1:1">
      <c r="A138" s="213" t="s">
        <v>590</v>
      </c>
    </row>
    <row r="139" spans="1:1">
      <c r="A139" s="213" t="s">
        <v>591</v>
      </c>
    </row>
    <row r="140" spans="1:1">
      <c r="A140" s="213" t="s">
        <v>592</v>
      </c>
    </row>
    <row r="141" spans="1:1">
      <c r="A141" s="213" t="s">
        <v>593</v>
      </c>
    </row>
    <row r="142" spans="1:1">
      <c r="A142" s="213" t="s">
        <v>594</v>
      </c>
    </row>
    <row r="143" spans="1:1">
      <c r="A143" s="213" t="s">
        <v>595</v>
      </c>
    </row>
    <row r="144" spans="1:1">
      <c r="A144" s="213" t="s">
        <v>596</v>
      </c>
    </row>
    <row r="145" spans="1:1">
      <c r="A145" s="213" t="s">
        <v>597</v>
      </c>
    </row>
    <row r="146" spans="1:1">
      <c r="A146" s="213" t="s">
        <v>598</v>
      </c>
    </row>
    <row r="147" spans="1:1">
      <c r="A147" s="213" t="s">
        <v>599</v>
      </c>
    </row>
    <row r="148" spans="1:1">
      <c r="A148" s="213" t="s">
        <v>600</v>
      </c>
    </row>
    <row r="149" spans="1:1">
      <c r="A149" s="213" t="s">
        <v>601</v>
      </c>
    </row>
    <row r="150" spans="1:1">
      <c r="A150" s="213" t="s">
        <v>602</v>
      </c>
    </row>
    <row r="151" spans="1:1">
      <c r="A151" s="213" t="s">
        <v>603</v>
      </c>
    </row>
    <row r="152" spans="1:1">
      <c r="A152" s="213" t="s">
        <v>604</v>
      </c>
    </row>
    <row r="153" spans="1:1">
      <c r="A153" s="213" t="s">
        <v>605</v>
      </c>
    </row>
    <row r="154" spans="1:1">
      <c r="A154" t="s">
        <v>606</v>
      </c>
    </row>
    <row r="155" spans="1:1">
      <c r="A155" s="213" t="s">
        <v>607</v>
      </c>
    </row>
    <row r="156" spans="1:1">
      <c r="A156" s="213" t="s">
        <v>608</v>
      </c>
    </row>
    <row r="157" spans="1:1">
      <c r="A157" s="213" t="s">
        <v>609</v>
      </c>
    </row>
    <row r="158" spans="1:1">
      <c r="A158" s="213" t="s">
        <v>610</v>
      </c>
    </row>
    <row r="159" spans="1:1">
      <c r="A159" s="213" t="s">
        <v>611</v>
      </c>
    </row>
    <row r="160" spans="1:1">
      <c r="A160" s="213" t="s">
        <v>612</v>
      </c>
    </row>
    <row r="161" spans="1:1">
      <c r="A161" s="213" t="s">
        <v>613</v>
      </c>
    </row>
    <row r="162" spans="1:1">
      <c r="A162" s="213" t="s">
        <v>614</v>
      </c>
    </row>
    <row r="163" spans="1:1">
      <c r="A163" s="213" t="s">
        <v>615</v>
      </c>
    </row>
    <row r="164" spans="1:1">
      <c r="A164" s="213" t="s">
        <v>616</v>
      </c>
    </row>
    <row r="165" spans="1:1">
      <c r="A165" s="213" t="s">
        <v>617</v>
      </c>
    </row>
    <row r="166" spans="1:1">
      <c r="A166" s="213" t="s">
        <v>618</v>
      </c>
    </row>
    <row r="167" spans="1:1">
      <c r="A167" s="213" t="s">
        <v>619</v>
      </c>
    </row>
    <row r="168" spans="1:1">
      <c r="A168" s="213" t="s">
        <v>620</v>
      </c>
    </row>
    <row r="169" spans="1:1">
      <c r="A169" s="213" t="s">
        <v>621</v>
      </c>
    </row>
    <row r="170" spans="1:1">
      <c r="A170" s="213" t="s">
        <v>622</v>
      </c>
    </row>
    <row r="171" spans="1:1">
      <c r="A171" s="213" t="s">
        <v>623</v>
      </c>
    </row>
    <row r="172" spans="1:1">
      <c r="A172" s="213" t="s">
        <v>624</v>
      </c>
    </row>
    <row r="173" spans="1:1">
      <c r="A173" t="s">
        <v>625</v>
      </c>
    </row>
    <row r="174" spans="1:1">
      <c r="A174" s="213" t="s">
        <v>626</v>
      </c>
    </row>
    <row r="175" spans="1:1">
      <c r="A175" s="213" t="s">
        <v>627</v>
      </c>
    </row>
    <row r="176" spans="1:1">
      <c r="A176" t="s">
        <v>628</v>
      </c>
    </row>
    <row r="177" spans="1:1">
      <c r="A177" s="213" t="s">
        <v>629</v>
      </c>
    </row>
    <row r="178" spans="1:1">
      <c r="A178" s="213" t="s">
        <v>630</v>
      </c>
    </row>
    <row r="179" spans="1:1">
      <c r="A179" t="s">
        <v>631</v>
      </c>
    </row>
    <row r="180" spans="1:1">
      <c r="A180" s="213" t="s">
        <v>632</v>
      </c>
    </row>
    <row r="181" spans="1:1">
      <c r="A181" s="67" t="s">
        <v>633</v>
      </c>
    </row>
    <row r="182" spans="1:1">
      <c r="A182" s="213" t="s">
        <v>634</v>
      </c>
    </row>
    <row r="183" spans="1:1">
      <c r="A183" s="213" t="s">
        <v>635</v>
      </c>
    </row>
    <row r="184" spans="1:1">
      <c r="A184" s="213" t="s">
        <v>636</v>
      </c>
    </row>
    <row r="185" spans="1:1">
      <c r="A185" s="213" t="s">
        <v>637</v>
      </c>
    </row>
    <row r="186" spans="1:1">
      <c r="A186" s="213" t="s">
        <v>638</v>
      </c>
    </row>
    <row r="187" spans="1:1">
      <c r="A187" s="213" t="s">
        <v>639</v>
      </c>
    </row>
    <row r="188" spans="1:1">
      <c r="A188" s="213" t="s">
        <v>640</v>
      </c>
    </row>
    <row r="189" spans="1:1">
      <c r="A189" s="213" t="s">
        <v>641</v>
      </c>
    </row>
    <row r="190" spans="1:1">
      <c r="A190" s="213" t="s">
        <v>642</v>
      </c>
    </row>
    <row r="191" spans="1:1">
      <c r="A191" s="213" t="s">
        <v>643</v>
      </c>
    </row>
    <row r="192" spans="1:1">
      <c r="A192" s="213" t="s">
        <v>644</v>
      </c>
    </row>
    <row r="193" spans="1:1">
      <c r="A193" s="213" t="s">
        <v>645</v>
      </c>
    </row>
    <row r="194" spans="1:1">
      <c r="A194" s="213" t="s">
        <v>646</v>
      </c>
    </row>
    <row r="195" spans="1:1">
      <c r="A195" s="213" t="s">
        <v>647</v>
      </c>
    </row>
    <row r="196" spans="1:1">
      <c r="A196" s="213" t="s">
        <v>648</v>
      </c>
    </row>
    <row r="197" spans="1:1">
      <c r="A197" s="213" t="s">
        <v>649</v>
      </c>
    </row>
    <row r="198" spans="1:1">
      <c r="A198" s="213" t="s">
        <v>650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651</v>
      </c>
      <c r="C1" s="24" t="s">
        <v>652</v>
      </c>
      <c r="E1" s="24" t="s">
        <v>653</v>
      </c>
      <c r="G1" s="24" t="s">
        <v>654</v>
      </c>
      <c r="H1" s="26"/>
      <c r="I1" s="24" t="s">
        <v>655</v>
      </c>
      <c r="J1" s="26"/>
      <c r="K1" s="24" t="s">
        <v>656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657</v>
      </c>
      <c r="C2" s="28" t="s">
        <v>658</v>
      </c>
      <c r="E2" s="28">
        <v>1</v>
      </c>
      <c r="G2" s="28" t="s">
        <v>659</v>
      </c>
      <c r="H2" s="26"/>
      <c r="I2" s="28" t="s">
        <v>660</v>
      </c>
      <c r="J2" s="26"/>
      <c r="K2" s="28" t="s">
        <v>661</v>
      </c>
      <c r="L2" s="26"/>
      <c r="M2" s="28" t="s">
        <v>662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663</v>
      </c>
      <c r="C3" s="28" t="s">
        <v>664</v>
      </c>
      <c r="E3" s="28">
        <v>2</v>
      </c>
      <c r="G3" s="28" t="s">
        <v>317</v>
      </c>
      <c r="H3" s="26"/>
      <c r="I3" s="28" t="s">
        <v>665</v>
      </c>
      <c r="J3" s="26"/>
      <c r="K3" s="28" t="s">
        <v>666</v>
      </c>
      <c r="L3" s="26"/>
      <c r="M3" s="28" t="s">
        <v>667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668</v>
      </c>
      <c r="C4" s="28" t="s">
        <v>652</v>
      </c>
      <c r="E4" s="26"/>
      <c r="H4" s="26"/>
      <c r="I4" s="28" t="s">
        <v>669</v>
      </c>
      <c r="J4" s="26"/>
      <c r="K4" s="28" t="s">
        <v>670</v>
      </c>
      <c r="L4" s="26"/>
      <c r="M4" s="28" t="s">
        <v>671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672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673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674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675</v>
      </c>
      <c r="B13" s="2" t="s">
        <v>676</v>
      </c>
      <c r="C13" s="2" t="s">
        <v>677</v>
      </c>
      <c r="D13" s="2" t="s">
        <v>678</v>
      </c>
      <c r="E13" s="2" t="s">
        <v>679</v>
      </c>
      <c r="F13" s="2" t="s">
        <v>680</v>
      </c>
      <c r="G13" s="2" t="s">
        <v>681</v>
      </c>
      <c r="H13" s="2" t="s">
        <v>682</v>
      </c>
      <c r="I13" s="2" t="s">
        <v>683</v>
      </c>
      <c r="J13" s="2" t="s">
        <v>684</v>
      </c>
      <c r="K13" s="2" t="s">
        <v>685</v>
      </c>
      <c r="L13" s="2" t="s">
        <v>686</v>
      </c>
      <c r="M13" s="2" t="s">
        <v>687</v>
      </c>
      <c r="N13" s="2" t="s">
        <v>688</v>
      </c>
      <c r="O13" s="2" t="s">
        <v>689</v>
      </c>
      <c r="P13" s="2" t="s">
        <v>690</v>
      </c>
      <c r="Q13" s="2" t="s">
        <v>691</v>
      </c>
      <c r="R13" s="2" t="s">
        <v>692</v>
      </c>
      <c r="S13" s="2" t="s">
        <v>693</v>
      </c>
      <c r="T13" s="2" t="s">
        <v>694</v>
      </c>
      <c r="U13" s="2" t="s">
        <v>695</v>
      </c>
      <c r="V13" s="31" t="s">
        <v>696</v>
      </c>
      <c r="W13" s="31" t="s">
        <v>697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698</v>
      </c>
      <c r="B14" s="33" t="s">
        <v>699</v>
      </c>
      <c r="C14" s="33" t="s">
        <v>700</v>
      </c>
      <c r="D14" s="33" t="s">
        <v>701</v>
      </c>
      <c r="E14" s="33" t="s">
        <v>701</v>
      </c>
      <c r="F14" s="33" t="s">
        <v>702</v>
      </c>
      <c r="G14" s="33" t="s">
        <v>702</v>
      </c>
      <c r="H14" s="33" t="s">
        <v>703</v>
      </c>
      <c r="I14" s="33" t="s">
        <v>704</v>
      </c>
      <c r="J14" s="33" t="s">
        <v>705</v>
      </c>
      <c r="K14" s="33" t="s">
        <v>706</v>
      </c>
      <c r="L14" s="33" t="s">
        <v>707</v>
      </c>
      <c r="M14" s="33" t="s">
        <v>707</v>
      </c>
      <c r="N14" s="33" t="s">
        <v>707</v>
      </c>
      <c r="O14" s="33" t="s">
        <v>707</v>
      </c>
      <c r="P14" s="33" t="s">
        <v>690</v>
      </c>
      <c r="Q14" s="33" t="s">
        <v>708</v>
      </c>
      <c r="R14" s="33" t="s">
        <v>709</v>
      </c>
      <c r="S14" s="33" t="s">
        <v>701</v>
      </c>
      <c r="T14" s="33" t="s">
        <v>701</v>
      </c>
      <c r="U14" s="33" t="s">
        <v>695</v>
      </c>
      <c r="V14" s="34" t="s">
        <v>696</v>
      </c>
      <c r="W14" s="34" t="s">
        <v>697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710</v>
      </c>
      <c r="B15" s="33" t="s">
        <v>711</v>
      </c>
      <c r="C15" s="33" t="str">
        <f>""</f>
        <v/>
      </c>
      <c r="D15" s="33"/>
      <c r="E15" s="33"/>
      <c r="F15" s="33"/>
      <c r="G15" s="33" t="s">
        <v>712</v>
      </c>
      <c r="H15" s="33" t="s">
        <v>713</v>
      </c>
      <c r="I15" s="33" t="s">
        <v>714</v>
      </c>
      <c r="J15" s="33"/>
      <c r="K15" s="33" t="s">
        <v>715</v>
      </c>
      <c r="L15" s="33" t="s">
        <v>716</v>
      </c>
      <c r="M15" s="33" t="s">
        <v>716</v>
      </c>
      <c r="N15" s="33" t="s">
        <v>716</v>
      </c>
      <c r="O15" s="33" t="s">
        <v>716</v>
      </c>
      <c r="P15" s="33"/>
      <c r="Q15" s="33" t="s">
        <v>681</v>
      </c>
      <c r="R15" s="33" t="s">
        <v>717</v>
      </c>
      <c r="S15" s="33" t="s">
        <v>718</v>
      </c>
      <c r="T15" s="33" t="s">
        <v>718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701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719</v>
      </c>
      <c r="L16" s="33"/>
      <c r="M16" s="33"/>
      <c r="N16" s="33"/>
      <c r="O16" s="33"/>
      <c r="P16" s="33"/>
      <c r="Q16" s="33"/>
      <c r="R16" s="33" t="s">
        <v>720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721</v>
      </c>
      <c r="B28" s="30" t="s">
        <v>722</v>
      </c>
      <c r="C28" s="30" t="s">
        <v>723</v>
      </c>
      <c r="D28" s="30" t="s">
        <v>724</v>
      </c>
      <c r="E28" s="30" t="s">
        <v>725</v>
      </c>
      <c r="F28" s="30" t="s">
        <v>726</v>
      </c>
      <c r="G28" s="30" t="s">
        <v>727</v>
      </c>
      <c r="H28" s="30" t="s">
        <v>728</v>
      </c>
      <c r="I28" s="30" t="s">
        <v>729</v>
      </c>
      <c r="J28" s="30" t="s">
        <v>730</v>
      </c>
      <c r="K28" s="30" t="s">
        <v>731</v>
      </c>
      <c r="L28" s="30" t="s">
        <v>732</v>
      </c>
      <c r="M28" s="30" t="s">
        <v>733</v>
      </c>
      <c r="N28" s="30" t="s">
        <v>734</v>
      </c>
      <c r="O28" s="30" t="s">
        <v>735</v>
      </c>
      <c r="P28" s="30" t="s">
        <v>736</v>
      </c>
      <c r="Q28" s="30" t="s">
        <v>737</v>
      </c>
      <c r="R28" s="30" t="s">
        <v>738</v>
      </c>
      <c r="S28" s="30" t="s">
        <v>739</v>
      </c>
      <c r="T28" s="30" t="s">
        <v>740</v>
      </c>
      <c r="U28" s="30" t="s">
        <v>741</v>
      </c>
      <c r="V28" s="30" t="s">
        <v>742</v>
      </c>
      <c r="W28" s="30" t="s">
        <v>743</v>
      </c>
      <c r="X28" s="30" t="s">
        <v>744</v>
      </c>
      <c r="Y28" s="30" t="s">
        <v>745</v>
      </c>
      <c r="Z28" s="30" t="s">
        <v>746</v>
      </c>
      <c r="AA28" s="30" t="s">
        <v>747</v>
      </c>
      <c r="AB28" s="30" t="s">
        <v>748</v>
      </c>
      <c r="AC28" s="30" t="s">
        <v>749</v>
      </c>
      <c r="AD28" s="30" t="s">
        <v>750</v>
      </c>
      <c r="AE28" s="30" t="s">
        <v>751</v>
      </c>
      <c r="AF28" s="30" t="s">
        <v>752</v>
      </c>
      <c r="AG28" s="30" t="s">
        <v>753</v>
      </c>
      <c r="AH28" s="30" t="s">
        <v>754</v>
      </c>
      <c r="AI28" s="30" t="s">
        <v>755</v>
      </c>
      <c r="AJ28" s="30" t="s">
        <v>756</v>
      </c>
      <c r="AK28" s="30" t="s">
        <v>757</v>
      </c>
      <c r="AL28" s="30" t="s">
        <v>758</v>
      </c>
      <c r="AM28" s="30" t="s">
        <v>759</v>
      </c>
      <c r="AN28" s="35" t="s">
        <v>760</v>
      </c>
      <c r="AO28" s="35" t="s">
        <v>761</v>
      </c>
      <c r="AP28" s="26"/>
    </row>
    <row r="29" spans="1:42" s="32" customFormat="1">
      <c r="A29" s="33" t="s">
        <v>762</v>
      </c>
      <c r="B29" s="33" t="s">
        <v>763</v>
      </c>
      <c r="C29" s="33" t="s">
        <v>764</v>
      </c>
      <c r="D29" s="33" t="s">
        <v>702</v>
      </c>
      <c r="E29" s="33" t="s">
        <v>711</v>
      </c>
      <c r="F29" s="33" t="s">
        <v>765</v>
      </c>
      <c r="G29" s="33" t="s">
        <v>766</v>
      </c>
      <c r="H29" s="33" t="s">
        <v>767</v>
      </c>
      <c r="I29" s="33" t="s">
        <v>768</v>
      </c>
      <c r="J29" s="33" t="s">
        <v>769</v>
      </c>
      <c r="K29" s="33" t="s">
        <v>769</v>
      </c>
      <c r="L29" s="33" t="s">
        <v>770</v>
      </c>
      <c r="M29" s="33" t="s">
        <v>771</v>
      </c>
      <c r="N29" s="33" t="s">
        <v>772</v>
      </c>
      <c r="O29" s="33" t="s">
        <v>773</v>
      </c>
      <c r="P29" s="33" t="s">
        <v>774</v>
      </c>
      <c r="Q29" s="33" t="s">
        <v>775</v>
      </c>
      <c r="R29" s="33" t="s">
        <v>776</v>
      </c>
      <c r="S29" s="33" t="s">
        <v>777</v>
      </c>
      <c r="T29" s="33" t="s">
        <v>778</v>
      </c>
      <c r="U29" s="33" t="s">
        <v>779</v>
      </c>
      <c r="V29" s="33" t="s">
        <v>778</v>
      </c>
      <c r="W29" s="33" t="s">
        <v>779</v>
      </c>
      <c r="X29" s="33" t="s">
        <v>780</v>
      </c>
      <c r="Y29" s="33" t="s">
        <v>779</v>
      </c>
      <c r="Z29" s="33" t="s">
        <v>778</v>
      </c>
      <c r="AA29" s="33" t="s">
        <v>779</v>
      </c>
      <c r="AB29" s="33" t="s">
        <v>690</v>
      </c>
      <c r="AC29" s="33" t="s">
        <v>781</v>
      </c>
      <c r="AD29" s="33" t="s">
        <v>782</v>
      </c>
      <c r="AE29" s="33" t="s">
        <v>783</v>
      </c>
      <c r="AF29" s="33" t="s">
        <v>720</v>
      </c>
      <c r="AG29" s="33" t="s">
        <v>717</v>
      </c>
      <c r="AH29" s="33" t="s">
        <v>784</v>
      </c>
      <c r="AI29" s="33" t="s">
        <v>785</v>
      </c>
      <c r="AJ29" s="33" t="s">
        <v>769</v>
      </c>
      <c r="AK29" s="33" t="s">
        <v>785</v>
      </c>
      <c r="AL29" s="33" t="s">
        <v>769</v>
      </c>
      <c r="AM29" s="33" t="s">
        <v>695</v>
      </c>
      <c r="AN29" s="34" t="s">
        <v>696</v>
      </c>
      <c r="AO29" s="34" t="s">
        <v>697</v>
      </c>
      <c r="AP29" s="26"/>
    </row>
    <row r="30" spans="1:42" s="32" customFormat="1">
      <c r="A30" s="33"/>
      <c r="B30" s="33"/>
      <c r="C30" s="33"/>
      <c r="D30" s="33" t="s">
        <v>712</v>
      </c>
      <c r="E30" s="33"/>
      <c r="F30" s="33" t="s">
        <v>786</v>
      </c>
      <c r="G30" s="33" t="s">
        <v>787</v>
      </c>
      <c r="H30" s="33" t="s">
        <v>788</v>
      </c>
      <c r="I30" s="33" t="s">
        <v>789</v>
      </c>
      <c r="J30" s="33"/>
      <c r="K30" s="33"/>
      <c r="L30" s="33" t="s">
        <v>790</v>
      </c>
      <c r="M30" s="33" t="s">
        <v>791</v>
      </c>
      <c r="N30" s="33" t="s">
        <v>768</v>
      </c>
      <c r="O30" s="33" t="s">
        <v>792</v>
      </c>
      <c r="P30" s="33" t="s">
        <v>793</v>
      </c>
      <c r="Q30" s="33" t="s">
        <v>794</v>
      </c>
      <c r="R30" s="33"/>
      <c r="S30" s="33" t="s">
        <v>775</v>
      </c>
      <c r="T30" s="33" t="s">
        <v>795</v>
      </c>
      <c r="U30" s="33" t="s">
        <v>768</v>
      </c>
      <c r="V30" s="33" t="s">
        <v>795</v>
      </c>
      <c r="W30" s="33" t="s">
        <v>768</v>
      </c>
      <c r="X30" s="33" t="s">
        <v>795</v>
      </c>
      <c r="Y30" s="33" t="s">
        <v>768</v>
      </c>
      <c r="Z30" s="33" t="s">
        <v>795</v>
      </c>
      <c r="AA30" s="33" t="s">
        <v>796</v>
      </c>
      <c r="AB30" s="33"/>
      <c r="AC30" s="33"/>
      <c r="AD30" s="33"/>
      <c r="AE30" s="33" t="s">
        <v>797</v>
      </c>
      <c r="AF30" s="33"/>
      <c r="AG30" s="33"/>
      <c r="AH30" s="33"/>
      <c r="AI30" s="33" t="s">
        <v>798</v>
      </c>
      <c r="AJ30" s="33" t="s">
        <v>799</v>
      </c>
      <c r="AK30" s="33" t="s">
        <v>798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800</v>
      </c>
      <c r="E31" s="33"/>
      <c r="F31" s="33"/>
      <c r="G31" s="33"/>
      <c r="H31" s="33"/>
      <c r="I31" s="33"/>
      <c r="J31" s="33"/>
      <c r="K31" s="33"/>
      <c r="L31" s="33" t="s">
        <v>801</v>
      </c>
      <c r="M31" s="33" t="s">
        <v>802</v>
      </c>
      <c r="N31" s="33" t="s">
        <v>779</v>
      </c>
      <c r="O31" s="33" t="s">
        <v>803</v>
      </c>
      <c r="P31" s="33" t="s">
        <v>804</v>
      </c>
      <c r="Q31" s="33" t="s">
        <v>805</v>
      </c>
      <c r="R31" s="33"/>
      <c r="S31" s="33" t="s">
        <v>794</v>
      </c>
      <c r="T31" s="33"/>
      <c r="U31" s="33" t="s">
        <v>806</v>
      </c>
      <c r="V31" s="33"/>
      <c r="W31" s="33" t="s">
        <v>807</v>
      </c>
      <c r="X31" s="33"/>
      <c r="Y31" s="33" t="s">
        <v>807</v>
      </c>
      <c r="Z31" s="33"/>
      <c r="AA31" s="33" t="s">
        <v>807</v>
      </c>
      <c r="AB31" s="33"/>
      <c r="AC31" s="33"/>
      <c r="AD31" s="33"/>
      <c r="AE31" s="33" t="s">
        <v>808</v>
      </c>
      <c r="AF31" s="33"/>
      <c r="AG31" s="33"/>
      <c r="AH31" s="33"/>
      <c r="AI31" s="33" t="s">
        <v>809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810</v>
      </c>
      <c r="E32" s="33"/>
      <c r="F32" s="33"/>
      <c r="G32" s="33"/>
      <c r="H32" s="33"/>
      <c r="I32" s="33"/>
      <c r="J32" s="33"/>
      <c r="K32" s="33"/>
      <c r="L32" s="33" t="s">
        <v>811</v>
      </c>
      <c r="M32" s="33"/>
      <c r="N32" s="33"/>
      <c r="O32" s="33"/>
      <c r="P32" s="33" t="s">
        <v>812</v>
      </c>
      <c r="Q32" s="33" t="s">
        <v>813</v>
      </c>
      <c r="R32" s="33"/>
      <c r="S32" s="33" t="s">
        <v>805</v>
      </c>
      <c r="T32" s="33"/>
      <c r="U32" s="33" t="s">
        <v>814</v>
      </c>
      <c r="V32" s="33"/>
      <c r="W32" s="33" t="s">
        <v>814</v>
      </c>
      <c r="X32" s="33"/>
      <c r="Y32" s="33" t="s">
        <v>814</v>
      </c>
      <c r="Z32" s="33"/>
      <c r="AA32" s="33" t="s">
        <v>814</v>
      </c>
      <c r="AB32" s="33"/>
      <c r="AC32" s="33"/>
      <c r="AD32" s="33"/>
      <c r="AE32" s="33"/>
      <c r="AF32" s="33"/>
      <c r="AG32" s="33"/>
      <c r="AH32" s="33"/>
      <c r="AI32" s="33" t="s">
        <v>801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815</v>
      </c>
      <c r="E33" s="33"/>
      <c r="F33" s="33"/>
      <c r="G33" s="33"/>
      <c r="H33" s="33"/>
      <c r="I33" s="33"/>
      <c r="J33" s="33"/>
      <c r="K33" s="33"/>
      <c r="L33" s="33" t="s">
        <v>816</v>
      </c>
      <c r="M33" s="33"/>
      <c r="N33" s="33"/>
      <c r="O33" s="33"/>
      <c r="P33" s="33"/>
      <c r="Q33" s="33" t="s">
        <v>817</v>
      </c>
      <c r="R33" s="33"/>
      <c r="S33" s="33" t="s">
        <v>813</v>
      </c>
      <c r="T33" s="33"/>
      <c r="U33" s="33" t="s">
        <v>818</v>
      </c>
      <c r="V33" s="33"/>
      <c r="W33" s="33" t="s">
        <v>818</v>
      </c>
      <c r="X33" s="33"/>
      <c r="Y33" s="33" t="s">
        <v>818</v>
      </c>
      <c r="Z33" s="33"/>
      <c r="AA33" s="33" t="s">
        <v>818</v>
      </c>
      <c r="AB33" s="33"/>
      <c r="AC33" s="33"/>
      <c r="AD33" s="33"/>
      <c r="AE33" s="33"/>
      <c r="AF33" s="33"/>
      <c r="AG33" s="33"/>
      <c r="AH33" s="33"/>
      <c r="AI33" s="33" t="s">
        <v>816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819</v>
      </c>
      <c r="M34" s="33"/>
      <c r="N34" s="33"/>
      <c r="O34" s="33"/>
      <c r="P34" s="33"/>
      <c r="Q34" s="33" t="s">
        <v>820</v>
      </c>
      <c r="R34" s="33"/>
      <c r="S34" s="33" t="s">
        <v>817</v>
      </c>
      <c r="T34" s="33"/>
      <c r="U34" s="33" t="s">
        <v>821</v>
      </c>
      <c r="V34" s="33"/>
      <c r="W34" s="33" t="s">
        <v>821</v>
      </c>
      <c r="X34" s="33"/>
      <c r="Y34" s="33" t="s">
        <v>821</v>
      </c>
      <c r="Z34" s="33"/>
      <c r="AA34" s="33" t="s">
        <v>821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822</v>
      </c>
      <c r="M35" s="33"/>
      <c r="N35" s="33"/>
      <c r="O35" s="33"/>
      <c r="P35" s="33"/>
      <c r="Q35" s="33" t="s">
        <v>823</v>
      </c>
      <c r="R35" s="33"/>
      <c r="S35" s="33" t="s">
        <v>820</v>
      </c>
      <c r="T35" s="33"/>
      <c r="U35" s="33" t="s">
        <v>824</v>
      </c>
      <c r="V35" s="33"/>
      <c r="W35" s="33" t="s">
        <v>824</v>
      </c>
      <c r="X35" s="33"/>
      <c r="Y35" s="33" t="s">
        <v>824</v>
      </c>
      <c r="Z35" s="33"/>
      <c r="AA35" s="33" t="s">
        <v>824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825</v>
      </c>
      <c r="R36" s="33"/>
      <c r="S36" s="33" t="s">
        <v>823</v>
      </c>
      <c r="T36" s="33"/>
      <c r="U36" s="33" t="s">
        <v>826</v>
      </c>
      <c r="V36" s="33"/>
      <c r="W36" s="33" t="s">
        <v>826</v>
      </c>
      <c r="X36" s="33"/>
      <c r="Y36" s="33" t="s">
        <v>826</v>
      </c>
      <c r="Z36" s="33"/>
      <c r="AA36" s="33" t="s">
        <v>826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827</v>
      </c>
      <c r="R37" s="33"/>
      <c r="S37" s="33" t="s">
        <v>825</v>
      </c>
      <c r="T37" s="33"/>
      <c r="U37" s="33" t="s">
        <v>811</v>
      </c>
      <c r="V37" s="33"/>
      <c r="W37" s="33" t="s">
        <v>811</v>
      </c>
      <c r="X37" s="33"/>
      <c r="Y37" s="33" t="s">
        <v>811</v>
      </c>
      <c r="Z37" s="33"/>
      <c r="AA37" s="33" t="s">
        <v>811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828</v>
      </c>
      <c r="R38" s="33"/>
      <c r="S38" s="33" t="s">
        <v>827</v>
      </c>
      <c r="T38" s="33"/>
      <c r="U38" s="33" t="s">
        <v>829</v>
      </c>
      <c r="V38" s="33"/>
      <c r="W38" s="33" t="s">
        <v>829</v>
      </c>
      <c r="X38" s="33"/>
      <c r="Y38" s="33" t="s">
        <v>829</v>
      </c>
      <c r="Z38" s="33"/>
      <c r="AA38" s="33" t="s">
        <v>829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830</v>
      </c>
      <c r="R39" s="36"/>
      <c r="S39" s="36" t="s">
        <v>828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Q392" activePane="bottomRight" state="frozen"/>
      <selection pane="bottomRight" activeCell="BH411" sqref="BH41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833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834</v>
      </c>
      <c r="BI1" s="373"/>
      <c r="BJ1" s="374"/>
      <c r="BK1" s="375"/>
      <c r="BL1" s="50"/>
      <c r="BM1" s="365" t="s">
        <v>835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837</v>
      </c>
      <c r="T2" s="21"/>
      <c r="U2" s="78"/>
      <c r="V2" s="199"/>
      <c r="W2" s="23"/>
      <c r="X2" s="21"/>
      <c r="Y2" s="22"/>
      <c r="Z2" s="2"/>
      <c r="AA2" s="146" t="s">
        <v>838</v>
      </c>
      <c r="AB2" s="21"/>
      <c r="AC2" s="21"/>
      <c r="AD2" s="21"/>
      <c r="AE2" s="73"/>
      <c r="AF2" s="73"/>
      <c r="AG2" s="86"/>
      <c r="AH2" s="3"/>
      <c r="AI2" s="368" t="s">
        <v>836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839</v>
      </c>
      <c r="AT2" s="370"/>
      <c r="AU2" s="370"/>
      <c r="AV2" s="370"/>
      <c r="AW2" s="370"/>
      <c r="AX2" s="369"/>
      <c r="AY2" s="371"/>
      <c r="AZ2" s="4"/>
      <c r="BA2" s="362" t="s">
        <v>840</v>
      </c>
      <c r="BB2" s="364"/>
      <c r="BC2" s="368" t="s">
        <v>837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841</v>
      </c>
      <c r="G3" s="55"/>
      <c r="H3" s="54" t="s">
        <v>842</v>
      </c>
      <c r="I3" s="56"/>
      <c r="J3" s="56"/>
      <c r="K3" s="56"/>
      <c r="L3" s="74"/>
      <c r="M3" s="56"/>
      <c r="N3" s="79"/>
      <c r="O3" s="54" t="s">
        <v>839</v>
      </c>
      <c r="P3" s="55"/>
      <c r="Q3" s="77" t="s">
        <v>843</v>
      </c>
      <c r="R3" s="55"/>
      <c r="S3" s="54" t="s">
        <v>844</v>
      </c>
      <c r="T3" s="56"/>
      <c r="U3" s="79"/>
      <c r="V3" s="200"/>
      <c r="W3" s="57" t="s">
        <v>845</v>
      </c>
      <c r="X3" s="58"/>
      <c r="Y3" s="59"/>
      <c r="Z3" s="60"/>
      <c r="AA3" s="147" t="s">
        <v>846</v>
      </c>
      <c r="AB3" s="61"/>
      <c r="AC3" s="61"/>
      <c r="AD3" s="62"/>
      <c r="AE3" s="83" t="s">
        <v>847</v>
      </c>
      <c r="AF3" s="85"/>
      <c r="AG3" s="87"/>
      <c r="AH3" s="63"/>
      <c r="AI3" s="362" t="s">
        <v>841</v>
      </c>
      <c r="AJ3" s="364"/>
      <c r="AK3" s="362" t="s">
        <v>842</v>
      </c>
      <c r="AL3" s="363"/>
      <c r="AM3" s="363"/>
      <c r="AN3" s="363"/>
      <c r="AO3" s="363"/>
      <c r="AP3" s="363"/>
      <c r="AQ3" s="364"/>
      <c r="AR3" s="240"/>
      <c r="AS3" s="386" t="s">
        <v>848</v>
      </c>
      <c r="AT3" s="387"/>
      <c r="AU3" s="386" t="s">
        <v>849</v>
      </c>
      <c r="AV3" s="387"/>
      <c r="AW3" s="386" t="s">
        <v>850</v>
      </c>
      <c r="AX3" s="388"/>
      <c r="AY3" s="64" t="s">
        <v>851</v>
      </c>
      <c r="AZ3" s="64"/>
      <c r="BA3" s="384"/>
      <c r="BB3" s="385"/>
      <c r="BC3" s="362" t="s">
        <v>844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852</v>
      </c>
      <c r="BN3" s="366"/>
      <c r="BO3" s="366"/>
      <c r="BP3" s="367"/>
      <c r="BQ3" s="365" t="s">
        <v>465</v>
      </c>
      <c r="BR3" s="366"/>
      <c r="BS3" s="367"/>
      <c r="BT3" s="224"/>
      <c r="BU3" s="65"/>
      <c r="BV3" s="65"/>
      <c r="BW3" s="65"/>
    </row>
    <row r="4" spans="1:76" s="7" customFormat="1" ht="14.25" customHeight="1">
      <c r="A4" s="43" t="s">
        <v>853</v>
      </c>
      <c r="B4" s="44" t="s">
        <v>854</v>
      </c>
      <c r="C4" s="45" t="s">
        <v>853</v>
      </c>
      <c r="D4" s="46" t="s">
        <v>855</v>
      </c>
      <c r="E4" s="47"/>
      <c r="F4" s="46" t="s">
        <v>855</v>
      </c>
      <c r="G4" s="43" t="s">
        <v>853</v>
      </c>
      <c r="H4" s="44" t="s">
        <v>854</v>
      </c>
      <c r="I4" s="44" t="s">
        <v>854</v>
      </c>
      <c r="J4" s="44" t="s">
        <v>854</v>
      </c>
      <c r="K4" s="44" t="s">
        <v>854</v>
      </c>
      <c r="L4" s="75" t="s">
        <v>854</v>
      </c>
      <c r="M4" s="44" t="s">
        <v>854</v>
      </c>
      <c r="N4" s="135" t="s">
        <v>854</v>
      </c>
      <c r="O4" s="44" t="s">
        <v>854</v>
      </c>
      <c r="P4" s="44" t="s">
        <v>854</v>
      </c>
      <c r="Q4" s="75" t="s">
        <v>854</v>
      </c>
      <c r="R4" s="43" t="s">
        <v>853</v>
      </c>
      <c r="S4" s="46" t="s">
        <v>855</v>
      </c>
      <c r="T4" s="46" t="s">
        <v>855</v>
      </c>
      <c r="U4" s="80" t="s">
        <v>853</v>
      </c>
      <c r="V4" s="201" t="s">
        <v>854</v>
      </c>
      <c r="W4" s="48" t="s">
        <v>854</v>
      </c>
      <c r="X4" s="46" t="s">
        <v>855</v>
      </c>
      <c r="Y4" s="46" t="s">
        <v>855</v>
      </c>
      <c r="Z4" s="46" t="s">
        <v>855</v>
      </c>
      <c r="AA4" s="75" t="s">
        <v>854</v>
      </c>
      <c r="AB4" s="46" t="s">
        <v>855</v>
      </c>
      <c r="AC4" s="46" t="s">
        <v>855</v>
      </c>
      <c r="AD4" s="44" t="s">
        <v>854</v>
      </c>
      <c r="AE4" s="75" t="s">
        <v>854</v>
      </c>
      <c r="AF4" s="75" t="s">
        <v>854</v>
      </c>
      <c r="AG4" s="75" t="s">
        <v>854</v>
      </c>
      <c r="AH4" s="49"/>
      <c r="AI4" s="166" t="s">
        <v>855</v>
      </c>
      <c r="AJ4" s="43" t="s">
        <v>853</v>
      </c>
      <c r="AK4" s="135" t="s">
        <v>854</v>
      </c>
      <c r="AL4" s="135" t="s">
        <v>854</v>
      </c>
      <c r="AM4" s="135" t="s">
        <v>854</v>
      </c>
      <c r="AN4" s="135" t="s">
        <v>854</v>
      </c>
      <c r="AO4" s="44" t="s">
        <v>854</v>
      </c>
      <c r="AP4" s="44" t="s">
        <v>854</v>
      </c>
      <c r="AQ4" s="44" t="s">
        <v>854</v>
      </c>
      <c r="AR4" s="241" t="s">
        <v>854</v>
      </c>
      <c r="AS4" s="241" t="s">
        <v>854</v>
      </c>
      <c r="AT4" s="241" t="s">
        <v>854</v>
      </c>
      <c r="AU4" s="241" t="s">
        <v>854</v>
      </c>
      <c r="AV4" s="241" t="s">
        <v>854</v>
      </c>
      <c r="AW4" s="241" t="s">
        <v>854</v>
      </c>
      <c r="AX4" s="44" t="s">
        <v>854</v>
      </c>
      <c r="AY4" s="43" t="s">
        <v>853</v>
      </c>
      <c r="AZ4" s="46" t="s">
        <v>855</v>
      </c>
      <c r="BA4" s="44" t="s">
        <v>854</v>
      </c>
      <c r="BB4" s="43" t="s">
        <v>853</v>
      </c>
      <c r="BC4" s="46" t="s">
        <v>855</v>
      </c>
      <c r="BD4" s="46" t="s">
        <v>855</v>
      </c>
      <c r="BE4" s="43" t="s">
        <v>853</v>
      </c>
      <c r="BF4" s="44" t="s">
        <v>854</v>
      </c>
      <c r="BG4" s="50" t="s">
        <v>856</v>
      </c>
      <c r="BH4" s="44" t="s">
        <v>854</v>
      </c>
      <c r="BI4" s="44" t="s">
        <v>854</v>
      </c>
      <c r="BJ4" s="48" t="s">
        <v>854</v>
      </c>
      <c r="BK4" s="44" t="s">
        <v>854</v>
      </c>
      <c r="BL4" s="50" t="s">
        <v>856</v>
      </c>
      <c r="BM4" s="46" t="s">
        <v>855</v>
      </c>
      <c r="BN4" s="46" t="s">
        <v>855</v>
      </c>
      <c r="BO4" s="46" t="s">
        <v>855</v>
      </c>
      <c r="BP4" s="44" t="s">
        <v>854</v>
      </c>
      <c r="BQ4" s="43" t="s">
        <v>853</v>
      </c>
      <c r="BR4" s="43" t="s">
        <v>853</v>
      </c>
      <c r="BS4" s="43" t="s">
        <v>853</v>
      </c>
      <c r="BT4" s="169"/>
      <c r="BX4" s="6"/>
    </row>
    <row r="5" spans="1:76" s="223" customFormat="1" ht="14.25" customHeight="1">
      <c r="A5" s="220" t="s">
        <v>857</v>
      </c>
      <c r="B5" s="220" t="s">
        <v>858</v>
      </c>
      <c r="C5" s="249" t="s">
        <v>859</v>
      </c>
      <c r="D5" s="221" t="s">
        <v>860</v>
      </c>
      <c r="E5" s="221" t="s">
        <v>861</v>
      </c>
      <c r="F5" s="221" t="s">
        <v>862</v>
      </c>
      <c r="G5" s="221" t="s">
        <v>863</v>
      </c>
      <c r="H5" s="221" t="s">
        <v>864</v>
      </c>
      <c r="I5" s="221" t="s">
        <v>865</v>
      </c>
      <c r="J5" s="221" t="s">
        <v>3</v>
      </c>
      <c r="K5" s="221" t="s">
        <v>866</v>
      </c>
      <c r="L5" s="221" t="s">
        <v>867</v>
      </c>
      <c r="M5" s="221" t="s">
        <v>868</v>
      </c>
      <c r="N5" s="262" t="s">
        <v>7</v>
      </c>
      <c r="O5" s="221" t="s">
        <v>869</v>
      </c>
      <c r="P5" s="221" t="s">
        <v>870</v>
      </c>
      <c r="Q5" s="249" t="s">
        <v>871</v>
      </c>
      <c r="R5" s="221" t="s">
        <v>872</v>
      </c>
      <c r="S5" s="221" t="s">
        <v>873</v>
      </c>
      <c r="T5" s="221" t="s">
        <v>874</v>
      </c>
      <c r="U5" s="250" t="s">
        <v>8</v>
      </c>
      <c r="V5" s="221" t="s">
        <v>875</v>
      </c>
      <c r="W5" s="221" t="s">
        <v>876</v>
      </c>
      <c r="X5" s="221" t="s">
        <v>877</v>
      </c>
      <c r="Y5" s="221" t="s">
        <v>878</v>
      </c>
      <c r="Z5" s="221" t="s">
        <v>313</v>
      </c>
      <c r="AA5" s="249" t="s">
        <v>879</v>
      </c>
      <c r="AB5" s="221" t="s">
        <v>880</v>
      </c>
      <c r="AC5" s="221" t="s">
        <v>881</v>
      </c>
      <c r="AD5" s="221" t="s">
        <v>882</v>
      </c>
      <c r="AE5" s="249" t="s">
        <v>883</v>
      </c>
      <c r="AF5" s="249" t="s">
        <v>884</v>
      </c>
      <c r="AG5" s="249" t="s">
        <v>885</v>
      </c>
      <c r="AH5" s="221" t="s">
        <v>886</v>
      </c>
      <c r="AI5" s="221" t="s">
        <v>887</v>
      </c>
      <c r="AJ5" s="221" t="s">
        <v>888</v>
      </c>
      <c r="AK5" s="250" t="s">
        <v>889</v>
      </c>
      <c r="AL5" s="250" t="s">
        <v>890</v>
      </c>
      <c r="AM5" s="250" t="s">
        <v>891</v>
      </c>
      <c r="AN5" s="250" t="s">
        <v>892</v>
      </c>
      <c r="AO5" s="221" t="s">
        <v>893</v>
      </c>
      <c r="AP5" s="221" t="s">
        <v>894</v>
      </c>
      <c r="AQ5" s="221" t="s">
        <v>895</v>
      </c>
      <c r="AR5" s="251" t="s">
        <v>896</v>
      </c>
      <c r="AS5" s="251" t="s">
        <v>897</v>
      </c>
      <c r="AT5" s="251" t="s">
        <v>898</v>
      </c>
      <c r="AU5" s="251" t="s">
        <v>899</v>
      </c>
      <c r="AV5" s="251" t="s">
        <v>900</v>
      </c>
      <c r="AW5" s="251" t="s">
        <v>901</v>
      </c>
      <c r="AX5" s="221" t="s">
        <v>902</v>
      </c>
      <c r="AY5" s="221" t="s">
        <v>851</v>
      </c>
      <c r="AZ5" s="221" t="s">
        <v>903</v>
      </c>
      <c r="BA5" s="221" t="s">
        <v>904</v>
      </c>
      <c r="BB5" s="221" t="s">
        <v>905</v>
      </c>
      <c r="BC5" s="221" t="s">
        <v>906</v>
      </c>
      <c r="BD5" s="221" t="s">
        <v>907</v>
      </c>
      <c r="BE5" s="221" t="s">
        <v>908</v>
      </c>
      <c r="BF5" s="221" t="s">
        <v>909</v>
      </c>
      <c r="BG5" s="221" t="s">
        <v>910</v>
      </c>
      <c r="BH5" s="221" t="s">
        <v>911</v>
      </c>
      <c r="BI5" s="221" t="s">
        <v>912</v>
      </c>
      <c r="BJ5" s="221" t="s">
        <v>913</v>
      </c>
      <c r="BK5" s="221" t="s">
        <v>914</v>
      </c>
      <c r="BL5" s="221" t="s">
        <v>915</v>
      </c>
      <c r="BM5" s="221" t="s">
        <v>916</v>
      </c>
      <c r="BN5" s="221" t="s">
        <v>917</v>
      </c>
      <c r="BO5" s="221" t="s">
        <v>918</v>
      </c>
      <c r="BP5" s="221" t="s">
        <v>919</v>
      </c>
      <c r="BQ5" s="221" t="s">
        <v>920</v>
      </c>
      <c r="BR5" s="221" t="s">
        <v>921</v>
      </c>
      <c r="BS5" s="221" t="s">
        <v>922</v>
      </c>
      <c r="BT5" s="169" t="s">
        <v>923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539</v>
      </c>
      <c r="E6" s="294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924</v>
      </c>
      <c r="W6" s="261" t="s">
        <v>925</v>
      </c>
      <c r="X6" s="218" t="s">
        <v>666</v>
      </c>
      <c r="Y6" s="158"/>
      <c r="Z6" s="158"/>
      <c r="AA6" s="217" t="s">
        <v>926</v>
      </c>
      <c r="AB6" s="71" t="s">
        <v>657</v>
      </c>
      <c r="AC6" s="71" t="s">
        <v>652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927</v>
      </c>
      <c r="BK6" s="17" t="s">
        <v>927</v>
      </c>
      <c r="BL6" s="16"/>
      <c r="BM6" s="15" t="s">
        <v>681</v>
      </c>
      <c r="BN6" s="15" t="s">
        <v>702</v>
      </c>
      <c r="BO6" s="165" t="s">
        <v>769</v>
      </c>
      <c r="BP6" s="17" t="s">
        <v>927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522</v>
      </c>
      <c r="E7" s="314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928</v>
      </c>
      <c r="W7" s="261" t="s">
        <v>929</v>
      </c>
      <c r="X7" s="218" t="s">
        <v>666</v>
      </c>
      <c r="Y7" s="158"/>
      <c r="Z7" s="158"/>
      <c r="AA7" s="217">
        <v>1</v>
      </c>
      <c r="AB7" s="71" t="s">
        <v>657</v>
      </c>
      <c r="AC7" s="71" t="s">
        <v>652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930</v>
      </c>
      <c r="BK7" s="17" t="s">
        <v>930</v>
      </c>
      <c r="BL7" s="16"/>
      <c r="BM7" s="15" t="s">
        <v>696</v>
      </c>
      <c r="BN7" s="15" t="s">
        <v>696</v>
      </c>
      <c r="BO7" s="165" t="s">
        <v>696</v>
      </c>
      <c r="BP7" s="17" t="s">
        <v>930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931</v>
      </c>
      <c r="E8" s="314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924</v>
      </c>
      <c r="W8" s="261" t="s">
        <v>932</v>
      </c>
      <c r="X8" s="218" t="s">
        <v>666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933</v>
      </c>
      <c r="BK8" s="17" t="s">
        <v>934</v>
      </c>
      <c r="BL8" s="16"/>
      <c r="BM8" s="15" t="s">
        <v>686</v>
      </c>
      <c r="BN8" s="15" t="s">
        <v>716</v>
      </c>
      <c r="BO8" s="165" t="s">
        <v>768</v>
      </c>
      <c r="BP8" s="17" t="s">
        <v>934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637</v>
      </c>
      <c r="E9" s="314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924</v>
      </c>
      <c r="W9" s="261" t="s">
        <v>935</v>
      </c>
      <c r="X9" s="218" t="s">
        <v>666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936</v>
      </c>
      <c r="BK9" s="17" t="s">
        <v>936</v>
      </c>
      <c r="BL9" s="16"/>
      <c r="BM9" s="15" t="s">
        <v>696</v>
      </c>
      <c r="BN9" s="15" t="s">
        <v>696</v>
      </c>
      <c r="BO9" s="165" t="s">
        <v>696</v>
      </c>
      <c r="BP9" s="17" t="s">
        <v>936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588</v>
      </c>
      <c r="E10" s="315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924</v>
      </c>
      <c r="W10" s="261" t="s">
        <v>935</v>
      </c>
      <c r="X10" s="218" t="s">
        <v>666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936</v>
      </c>
      <c r="BK10" s="17" t="s">
        <v>936</v>
      </c>
      <c r="BL10" s="16"/>
      <c r="BM10" s="15" t="s">
        <v>696</v>
      </c>
      <c r="BN10" s="15" t="s">
        <v>696</v>
      </c>
      <c r="BO10" s="165" t="s">
        <v>696</v>
      </c>
      <c r="BP10" s="17" t="s">
        <v>936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642</v>
      </c>
      <c r="E13" s="294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937</v>
      </c>
      <c r="W13" s="261" t="s">
        <v>938</v>
      </c>
      <c r="X13" s="218" t="s">
        <v>666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939</v>
      </c>
      <c r="BK13" s="17" t="s">
        <v>939</v>
      </c>
      <c r="BL13" s="16"/>
      <c r="BM13" s="15" t="s">
        <v>686</v>
      </c>
      <c r="BN13" s="15" t="s">
        <v>716</v>
      </c>
      <c r="BO13" s="165" t="s">
        <v>821</v>
      </c>
      <c r="BP13" s="17" t="s">
        <v>939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940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937</v>
      </c>
      <c r="W14" s="261" t="s">
        <v>941</v>
      </c>
      <c r="X14" s="218" t="s">
        <v>661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942</v>
      </c>
      <c r="BK14" s="319" t="s">
        <v>943</v>
      </c>
      <c r="BL14" s="16"/>
      <c r="BM14" s="15" t="s">
        <v>690</v>
      </c>
      <c r="BN14" s="15" t="s">
        <v>690</v>
      </c>
      <c r="BO14" s="165" t="s">
        <v>690</v>
      </c>
      <c r="BP14" s="17" t="s">
        <v>690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601</v>
      </c>
      <c r="E15" s="294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937</v>
      </c>
      <c r="W15" s="261" t="s">
        <v>944</v>
      </c>
      <c r="X15" s="218" t="s">
        <v>661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945</v>
      </c>
      <c r="BK15" s="319" t="s">
        <v>943</v>
      </c>
      <c r="BL15" s="16"/>
      <c r="BM15" s="15" t="s">
        <v>690</v>
      </c>
      <c r="BN15" s="15" t="s">
        <v>690</v>
      </c>
      <c r="BO15" s="165" t="s">
        <v>690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572</v>
      </c>
      <c r="E16" s="294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937</v>
      </c>
      <c r="W16" s="261" t="s">
        <v>944</v>
      </c>
      <c r="X16" s="218" t="s">
        <v>661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945</v>
      </c>
      <c r="BK16" s="319" t="s">
        <v>943</v>
      </c>
      <c r="BL16" s="16"/>
      <c r="BM16" s="15" t="s">
        <v>690</v>
      </c>
      <c r="BN16" s="15" t="s">
        <v>690</v>
      </c>
      <c r="BO16" s="165" t="s">
        <v>690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575</v>
      </c>
      <c r="E17" s="295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937</v>
      </c>
      <c r="W17" s="261" t="s">
        <v>944</v>
      </c>
      <c r="X17" s="218" t="s">
        <v>661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942</v>
      </c>
      <c r="BK17" s="319" t="s">
        <v>943</v>
      </c>
      <c r="BL17" s="16"/>
      <c r="BM17" s="15" t="s">
        <v>690</v>
      </c>
      <c r="BN17" s="15" t="s">
        <v>690</v>
      </c>
      <c r="BO17" s="165" t="s">
        <v>690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946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947</v>
      </c>
      <c r="N18" s="217" t="s">
        <v>948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949</v>
      </c>
      <c r="W18" s="261" t="s">
        <v>950</v>
      </c>
      <c r="X18" s="218" t="s">
        <v>666</v>
      </c>
      <c r="Y18" s="158"/>
      <c r="Z18" s="158"/>
      <c r="AA18" s="217" t="s">
        <v>951</v>
      </c>
      <c r="AB18" s="71" t="s">
        <v>663</v>
      </c>
      <c r="AC18" s="71" t="s">
        <v>652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952</v>
      </c>
      <c r="BK18" s="17" t="s">
        <v>953</v>
      </c>
      <c r="BL18" s="16"/>
      <c r="BM18" s="15" t="s">
        <v>690</v>
      </c>
      <c r="BN18" s="15" t="s">
        <v>690</v>
      </c>
      <c r="BO18" s="165" t="s">
        <v>690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532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954</v>
      </c>
      <c r="I19" s="173" t="s">
        <v>955</v>
      </c>
      <c r="J19" s="217">
        <v>92</v>
      </c>
      <c r="K19" s="217">
        <v>66</v>
      </c>
      <c r="L19" s="217" t="s">
        <v>317</v>
      </c>
      <c r="M19" s="217" t="s">
        <v>956</v>
      </c>
      <c r="N19" s="217" t="s">
        <v>956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957</v>
      </c>
      <c r="W19" s="261" t="s">
        <v>958</v>
      </c>
      <c r="X19" s="218" t="s">
        <v>666</v>
      </c>
      <c r="Y19" s="158"/>
      <c r="Z19" s="158"/>
      <c r="AA19" s="217">
        <v>1</v>
      </c>
      <c r="AB19" s="71" t="s">
        <v>657</v>
      </c>
      <c r="AC19" s="71" t="s">
        <v>652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959</v>
      </c>
      <c r="BK19" s="17" t="s">
        <v>960</v>
      </c>
      <c r="BL19" s="16"/>
      <c r="BM19" s="15" t="s">
        <v>690</v>
      </c>
      <c r="BN19" s="15" t="s">
        <v>690</v>
      </c>
      <c r="BO19" s="165" t="s">
        <v>690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541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961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962</v>
      </c>
      <c r="W20" s="261" t="s">
        <v>963</v>
      </c>
      <c r="X20" s="218" t="s">
        <v>661</v>
      </c>
      <c r="Y20" s="158"/>
      <c r="Z20" s="158"/>
      <c r="AA20" s="217" t="s">
        <v>964</v>
      </c>
      <c r="AB20" s="71" t="s">
        <v>657</v>
      </c>
      <c r="AC20" s="71" t="s">
        <v>652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965</v>
      </c>
      <c r="BK20" s="17" t="s">
        <v>966</v>
      </c>
      <c r="BL20" s="16"/>
      <c r="BM20" s="15" t="s">
        <v>690</v>
      </c>
      <c r="BN20" s="15" t="s">
        <v>690</v>
      </c>
      <c r="BO20" s="165" t="s">
        <v>690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572</v>
      </c>
      <c r="E21" s="294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967</v>
      </c>
      <c r="W21" s="261" t="s">
        <v>968</v>
      </c>
      <c r="X21" s="218" t="s">
        <v>666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969</v>
      </c>
      <c r="BK21" s="17" t="s">
        <v>970</v>
      </c>
      <c r="BL21" s="16"/>
      <c r="BM21" s="15" t="s">
        <v>683</v>
      </c>
      <c r="BN21" s="15" t="s">
        <v>704</v>
      </c>
      <c r="BO21" s="165" t="s">
        <v>772</v>
      </c>
      <c r="BP21" s="17" t="s">
        <v>970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618</v>
      </c>
      <c r="E22" s="294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967</v>
      </c>
      <c r="W22" s="261" t="s">
        <v>971</v>
      </c>
      <c r="X22" s="218" t="s">
        <v>666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972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973</v>
      </c>
      <c r="BK22" s="17" t="s">
        <v>974</v>
      </c>
      <c r="BL22" s="16"/>
      <c r="BM22" s="15" t="s">
        <v>690</v>
      </c>
      <c r="BN22" s="15" t="s">
        <v>690</v>
      </c>
      <c r="BO22" s="165" t="s">
        <v>690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599</v>
      </c>
      <c r="E23" s="294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962</v>
      </c>
      <c r="W23" s="261" t="s">
        <v>944</v>
      </c>
      <c r="X23" s="218" t="s">
        <v>666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975</v>
      </c>
      <c r="BK23" s="17" t="s">
        <v>976</v>
      </c>
      <c r="BL23" s="16"/>
      <c r="BM23" s="15" t="s">
        <v>690</v>
      </c>
      <c r="BN23" s="15" t="s">
        <v>690</v>
      </c>
      <c r="BO23" s="165" t="s">
        <v>690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977</v>
      </c>
      <c r="E24" s="294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962</v>
      </c>
      <c r="W24" s="261" t="s">
        <v>968</v>
      </c>
      <c r="X24" s="218" t="s">
        <v>666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978</v>
      </c>
      <c r="BK24" s="17" t="s">
        <v>979</v>
      </c>
      <c r="BL24" s="16"/>
      <c r="BM24" s="15" t="s">
        <v>690</v>
      </c>
      <c r="BN24" s="15" t="s">
        <v>690</v>
      </c>
      <c r="BO24" s="165" t="s">
        <v>690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542</v>
      </c>
      <c r="E25" s="294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955</v>
      </c>
      <c r="J25" s="217">
        <v>54</v>
      </c>
      <c r="K25" s="217">
        <v>83.7</v>
      </c>
      <c r="L25" s="217" t="s">
        <v>317</v>
      </c>
      <c r="M25" s="217" t="s">
        <v>980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962</v>
      </c>
      <c r="W25" s="261" t="s">
        <v>981</v>
      </c>
      <c r="X25" s="218" t="s">
        <v>661</v>
      </c>
      <c r="Y25" s="158"/>
      <c r="Z25" s="158"/>
      <c r="AA25" s="217">
        <v>1</v>
      </c>
      <c r="AB25" s="172" t="s">
        <v>657</v>
      </c>
      <c r="AC25" s="172" t="s">
        <v>652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982</v>
      </c>
      <c r="BK25" s="17" t="s">
        <v>982</v>
      </c>
      <c r="BL25" s="16"/>
      <c r="BM25" s="15" t="s">
        <v>690</v>
      </c>
      <c r="BN25" s="15" t="s">
        <v>690</v>
      </c>
      <c r="BO25" s="165" t="s">
        <v>690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983</v>
      </c>
      <c r="W26" s="261" t="s">
        <v>984</v>
      </c>
      <c r="X26" s="218" t="s">
        <v>666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985</v>
      </c>
      <c r="BK26" s="17" t="s">
        <v>985</v>
      </c>
      <c r="BL26" s="16"/>
      <c r="BM26" s="15" t="s">
        <v>687</v>
      </c>
      <c r="BN26" s="15" t="s">
        <v>716</v>
      </c>
      <c r="BO26" s="165" t="s">
        <v>826</v>
      </c>
      <c r="BP26" s="17" t="s">
        <v>986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4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987</v>
      </c>
      <c r="I27" s="173" t="s">
        <v>955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928</v>
      </c>
      <c r="W27" s="261" t="s">
        <v>929</v>
      </c>
      <c r="X27" s="218" t="s">
        <v>666</v>
      </c>
      <c r="Y27" s="158"/>
      <c r="Z27" s="158"/>
      <c r="AA27" s="217">
        <v>1</v>
      </c>
      <c r="AB27" s="172" t="s">
        <v>657</v>
      </c>
      <c r="AC27" s="172" t="s">
        <v>652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988</v>
      </c>
      <c r="BK27" s="17" t="s">
        <v>988</v>
      </c>
      <c r="BL27" s="16"/>
      <c r="BM27" s="15" t="s">
        <v>682</v>
      </c>
      <c r="BN27" s="15" t="s">
        <v>713</v>
      </c>
      <c r="BO27" s="165" t="s">
        <v>771</v>
      </c>
      <c r="BP27" s="17" t="s">
        <v>988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624</v>
      </c>
      <c r="E28" s="294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937</v>
      </c>
      <c r="W28" s="261" t="s">
        <v>944</v>
      </c>
      <c r="X28" s="218" t="s">
        <v>661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945</v>
      </c>
      <c r="BK28" s="319" t="s">
        <v>943</v>
      </c>
      <c r="BL28" s="16"/>
      <c r="BM28" s="15" t="s">
        <v>690</v>
      </c>
      <c r="BN28" s="15" t="s">
        <v>690</v>
      </c>
      <c r="BO28" s="165" t="s">
        <v>690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539</v>
      </c>
      <c r="E31" s="294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924</v>
      </c>
      <c r="W31" s="261" t="s">
        <v>925</v>
      </c>
      <c r="X31" s="218" t="s">
        <v>666</v>
      </c>
      <c r="Y31" s="158" t="s">
        <v>669</v>
      </c>
      <c r="Z31" s="158"/>
      <c r="AA31" s="217" t="s">
        <v>989</v>
      </c>
      <c r="AB31" s="71" t="s">
        <v>657</v>
      </c>
      <c r="AC31" s="71" t="s">
        <v>652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988</v>
      </c>
      <c r="BK31" s="17" t="s">
        <v>988</v>
      </c>
      <c r="BL31" s="16"/>
      <c r="BM31" s="15" t="s">
        <v>681</v>
      </c>
      <c r="BN31" s="15" t="s">
        <v>702</v>
      </c>
      <c r="BO31" s="165" t="s">
        <v>769</v>
      </c>
      <c r="BP31" s="17" t="s">
        <v>988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522</v>
      </c>
      <c r="E32" s="314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928</v>
      </c>
      <c r="W32" s="261" t="s">
        <v>929</v>
      </c>
      <c r="X32" s="218" t="s">
        <v>661</v>
      </c>
      <c r="Y32" s="158" t="s">
        <v>660</v>
      </c>
      <c r="Z32" s="158"/>
      <c r="AA32" s="217">
        <v>1</v>
      </c>
      <c r="AB32" s="71" t="s">
        <v>657</v>
      </c>
      <c r="AC32" s="71" t="s">
        <v>652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990</v>
      </c>
      <c r="BK32" s="17" t="s">
        <v>991</v>
      </c>
      <c r="BL32" s="16"/>
      <c r="BM32" s="15" t="s">
        <v>682</v>
      </c>
      <c r="BN32" s="15" t="s">
        <v>713</v>
      </c>
      <c r="BO32" s="165" t="s">
        <v>771</v>
      </c>
      <c r="BP32" s="17" t="s">
        <v>991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931</v>
      </c>
      <c r="E33" s="314">
        <v>504</v>
      </c>
      <c r="F33" s="71" t="s">
        <v>992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924</v>
      </c>
      <c r="W33" s="261" t="s">
        <v>932</v>
      </c>
      <c r="X33" s="218" t="s">
        <v>666</v>
      </c>
      <c r="Y33" s="158" t="s">
        <v>669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993</v>
      </c>
      <c r="BK33" s="17" t="s">
        <v>994</v>
      </c>
      <c r="BL33" s="16"/>
      <c r="BM33" s="15" t="s">
        <v>686</v>
      </c>
      <c r="BN33" s="15" t="s">
        <v>716</v>
      </c>
      <c r="BO33" s="165" t="s">
        <v>768</v>
      </c>
      <c r="BP33" s="17" t="s">
        <v>995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637</v>
      </c>
      <c r="E34" s="314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924</v>
      </c>
      <c r="W34" s="261" t="s">
        <v>935</v>
      </c>
      <c r="X34" s="218" t="s">
        <v>666</v>
      </c>
      <c r="Y34" s="158" t="s">
        <v>669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996</v>
      </c>
      <c r="BK34" s="17" t="s">
        <v>997</v>
      </c>
      <c r="BL34" s="16"/>
      <c r="BM34" s="15" t="s">
        <v>696</v>
      </c>
      <c r="BN34" s="15" t="s">
        <v>696</v>
      </c>
      <c r="BO34" s="165" t="s">
        <v>696</v>
      </c>
      <c r="BP34" s="17" t="s">
        <v>997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588</v>
      </c>
      <c r="E35" s="315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924</v>
      </c>
      <c r="W35" s="261" t="s">
        <v>935</v>
      </c>
      <c r="X35" s="218" t="s">
        <v>666</v>
      </c>
      <c r="Y35" s="158" t="s">
        <v>669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998</v>
      </c>
      <c r="BK35" s="17" t="s">
        <v>997</v>
      </c>
      <c r="BL35" s="16"/>
      <c r="BM35" s="15" t="s">
        <v>696</v>
      </c>
      <c r="BN35" s="15" t="s">
        <v>696</v>
      </c>
      <c r="BO35" s="165" t="s">
        <v>696</v>
      </c>
      <c r="BP35" s="17" t="s">
        <v>997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635</v>
      </c>
      <c r="E36" s="294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924</v>
      </c>
      <c r="W36" s="173" t="s">
        <v>999</v>
      </c>
      <c r="X36" s="218" t="s">
        <v>666</v>
      </c>
      <c r="Y36" s="158" t="s">
        <v>669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993</v>
      </c>
      <c r="BK36" s="17" t="s">
        <v>1000</v>
      </c>
      <c r="BL36" s="16"/>
      <c r="BM36" s="15" t="s">
        <v>676</v>
      </c>
      <c r="BN36" s="15" t="s">
        <v>711</v>
      </c>
      <c r="BO36" s="165" t="s">
        <v>711</v>
      </c>
      <c r="BP36" s="17" t="s">
        <v>1000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540</v>
      </c>
      <c r="E37" s="294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937</v>
      </c>
      <c r="W37" s="173" t="s">
        <v>1001</v>
      </c>
      <c r="X37" s="218" t="s">
        <v>666</v>
      </c>
      <c r="Y37" s="158" t="s">
        <v>669</v>
      </c>
      <c r="Z37" s="158"/>
      <c r="AA37" s="84">
        <v>1</v>
      </c>
      <c r="AB37" s="71" t="s">
        <v>657</v>
      </c>
      <c r="AC37" s="71" t="s">
        <v>652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1002</v>
      </c>
      <c r="BK37" s="17" t="s">
        <v>1003</v>
      </c>
      <c r="BL37" s="16"/>
      <c r="BM37" s="15" t="s">
        <v>690</v>
      </c>
      <c r="BN37" s="15" t="s">
        <v>690</v>
      </c>
      <c r="BO37" s="165" t="s">
        <v>690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946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1004</v>
      </c>
      <c r="J38" s="217">
        <v>48</v>
      </c>
      <c r="K38" s="217">
        <v>134</v>
      </c>
      <c r="L38" s="84" t="s">
        <v>317</v>
      </c>
      <c r="M38" s="204" t="s">
        <v>1005</v>
      </c>
      <c r="N38" s="204" t="s">
        <v>1006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949</v>
      </c>
      <c r="W38" s="173" t="s">
        <v>950</v>
      </c>
      <c r="X38" s="218" t="s">
        <v>666</v>
      </c>
      <c r="Y38" s="158" t="s">
        <v>669</v>
      </c>
      <c r="Z38" s="158"/>
      <c r="AA38" s="84">
        <v>1</v>
      </c>
      <c r="AB38" s="71" t="s">
        <v>663</v>
      </c>
      <c r="AC38" s="71" t="s">
        <v>652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1007</v>
      </c>
      <c r="AN38" s="258" t="s">
        <v>1008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1009</v>
      </c>
      <c r="BK38" s="17" t="s">
        <v>1010</v>
      </c>
      <c r="BL38" s="16"/>
      <c r="BM38" s="15" t="s">
        <v>690</v>
      </c>
      <c r="BN38" s="15" t="s">
        <v>690</v>
      </c>
      <c r="BO38" s="165" t="s">
        <v>690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1011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1012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1013</v>
      </c>
      <c r="W39" s="324" t="s">
        <v>1014</v>
      </c>
      <c r="X39" s="218" t="s">
        <v>661</v>
      </c>
      <c r="Y39" s="158" t="s">
        <v>660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1015</v>
      </c>
      <c r="BK39" s="17" t="s">
        <v>1016</v>
      </c>
      <c r="BL39" s="16"/>
      <c r="BM39" s="15" t="s">
        <v>690</v>
      </c>
      <c r="BN39" s="15" t="s">
        <v>690</v>
      </c>
      <c r="BO39" s="165" t="s">
        <v>690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531</v>
      </c>
      <c r="E40" s="294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1013</v>
      </c>
      <c r="W40" s="173" t="s">
        <v>1017</v>
      </c>
      <c r="X40" s="218" t="s">
        <v>661</v>
      </c>
      <c r="Y40" s="158" t="s">
        <v>660</v>
      </c>
      <c r="Z40" s="158"/>
      <c r="AA40" s="217">
        <v>1</v>
      </c>
      <c r="AB40" s="71" t="s">
        <v>657</v>
      </c>
      <c r="AC40" s="71" t="s">
        <v>652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1018</v>
      </c>
      <c r="BK40" s="17" t="s">
        <v>1016</v>
      </c>
      <c r="BL40" s="16"/>
      <c r="BM40" s="15" t="s">
        <v>690</v>
      </c>
      <c r="BN40" s="15" t="s">
        <v>690</v>
      </c>
      <c r="BO40" s="165" t="s">
        <v>690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555</v>
      </c>
      <c r="E41" s="294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1013</v>
      </c>
      <c r="W41" s="173" t="s">
        <v>1019</v>
      </c>
      <c r="X41" s="218" t="s">
        <v>661</v>
      </c>
      <c r="Y41" s="158" t="s">
        <v>660</v>
      </c>
      <c r="Z41" s="158"/>
      <c r="AA41" s="217">
        <v>2</v>
      </c>
      <c r="AB41" s="71" t="s">
        <v>657</v>
      </c>
      <c r="AC41" s="71" t="s">
        <v>652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1020</v>
      </c>
      <c r="BK41" s="17" t="s">
        <v>1016</v>
      </c>
      <c r="BL41" s="16"/>
      <c r="BM41" s="15" t="s">
        <v>690</v>
      </c>
      <c r="BN41" s="15" t="s">
        <v>690</v>
      </c>
      <c r="BO41" s="165" t="s">
        <v>690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554</v>
      </c>
      <c r="E42" s="294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1013</v>
      </c>
      <c r="W42" s="173" t="s">
        <v>1021</v>
      </c>
      <c r="X42" s="218" t="s">
        <v>661</v>
      </c>
      <c r="Y42" s="158" t="s">
        <v>660</v>
      </c>
      <c r="Z42" s="158"/>
      <c r="AA42" s="217">
        <v>2</v>
      </c>
      <c r="AB42" s="71" t="s">
        <v>657</v>
      </c>
      <c r="AC42" s="71" t="s">
        <v>652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1022</v>
      </c>
      <c r="BK42" s="17" t="s">
        <v>1016</v>
      </c>
      <c r="BL42" s="16"/>
      <c r="BM42" s="15" t="s">
        <v>690</v>
      </c>
      <c r="BN42" s="15" t="s">
        <v>690</v>
      </c>
      <c r="BO42" s="165" t="s">
        <v>690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596</v>
      </c>
      <c r="E43" s="294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1023</v>
      </c>
      <c r="W43" s="173" t="s">
        <v>1024</v>
      </c>
      <c r="X43" s="218" t="s">
        <v>666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1025</v>
      </c>
      <c r="BL43" s="16"/>
      <c r="BM43" s="15" t="s">
        <v>690</v>
      </c>
      <c r="BN43" s="15" t="s">
        <v>690</v>
      </c>
      <c r="BO43" s="165" t="s">
        <v>690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586</v>
      </c>
      <c r="E45" s="294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967</v>
      </c>
      <c r="W45" s="173" t="s">
        <v>1026</v>
      </c>
      <c r="X45" s="218" t="s">
        <v>666</v>
      </c>
      <c r="Y45" s="158" t="s">
        <v>669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993</v>
      </c>
      <c r="BK45" s="17" t="s">
        <v>1027</v>
      </c>
      <c r="BL45" s="16"/>
      <c r="BM45" s="15" t="s">
        <v>696</v>
      </c>
      <c r="BN45" s="15" t="s">
        <v>696</v>
      </c>
      <c r="BO45" s="165" t="s">
        <v>696</v>
      </c>
      <c r="BP45" s="17" t="s">
        <v>1027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1028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1029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1030</v>
      </c>
      <c r="W46" s="324" t="s">
        <v>1031</v>
      </c>
      <c r="X46" s="218" t="s">
        <v>661</v>
      </c>
      <c r="Y46" s="158" t="s">
        <v>660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1032</v>
      </c>
      <c r="BK46" s="17" t="s">
        <v>1033</v>
      </c>
      <c r="BL46" s="16"/>
      <c r="BM46" s="15" t="s">
        <v>690</v>
      </c>
      <c r="BN46" s="15" t="s">
        <v>690</v>
      </c>
      <c r="BO46" s="165" t="s">
        <v>690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4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955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1030</v>
      </c>
      <c r="W47" s="261" t="s">
        <v>1034</v>
      </c>
      <c r="X47" s="218" t="s">
        <v>661</v>
      </c>
      <c r="Y47" s="158" t="s">
        <v>660</v>
      </c>
      <c r="Z47" s="158"/>
      <c r="AA47" s="217">
        <v>1</v>
      </c>
      <c r="AB47" s="172" t="s">
        <v>657</v>
      </c>
      <c r="AC47" s="172" t="s">
        <v>652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1035</v>
      </c>
      <c r="BK47" s="17" t="s">
        <v>1036</v>
      </c>
      <c r="BL47" s="16"/>
      <c r="BM47" s="15" t="s">
        <v>682</v>
      </c>
      <c r="BN47" s="15" t="s">
        <v>713</v>
      </c>
      <c r="BO47" s="165" t="s">
        <v>771</v>
      </c>
      <c r="BP47" s="17" t="s">
        <v>1036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542</v>
      </c>
      <c r="E48" s="294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955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1030</v>
      </c>
      <c r="W48" s="261" t="s">
        <v>1034</v>
      </c>
      <c r="X48" s="218" t="s">
        <v>661</v>
      </c>
      <c r="Y48" s="158" t="s">
        <v>660</v>
      </c>
      <c r="Z48" s="158"/>
      <c r="AA48" s="217" t="s">
        <v>1037</v>
      </c>
      <c r="AB48" s="172" t="s">
        <v>657</v>
      </c>
      <c r="AC48" s="172" t="s">
        <v>652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1038</v>
      </c>
      <c r="BK48" s="325" t="s">
        <v>1033</v>
      </c>
      <c r="BL48" s="16"/>
      <c r="BM48" s="15" t="s">
        <v>690</v>
      </c>
      <c r="BN48" s="15" t="s">
        <v>690</v>
      </c>
      <c r="BO48" s="165" t="s">
        <v>690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599</v>
      </c>
      <c r="E49" s="294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967</v>
      </c>
      <c r="W49" s="173" t="s">
        <v>1039</v>
      </c>
      <c r="X49" s="218" t="s">
        <v>666</v>
      </c>
      <c r="Y49" s="158" t="s">
        <v>669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993</v>
      </c>
      <c r="BK49" s="17" t="s">
        <v>1040</v>
      </c>
      <c r="BL49" s="16"/>
      <c r="BM49" s="15" t="s">
        <v>690</v>
      </c>
      <c r="BN49" s="15" t="s">
        <v>690</v>
      </c>
      <c r="BO49" s="165" t="s">
        <v>690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1041</v>
      </c>
      <c r="J50" s="217">
        <v>54</v>
      </c>
      <c r="K50" s="217">
        <v>105</v>
      </c>
      <c r="L50" s="84" t="s">
        <v>317</v>
      </c>
      <c r="M50" s="204" t="s">
        <v>1042</v>
      </c>
      <c r="N50" s="204" t="s">
        <v>1043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967</v>
      </c>
      <c r="W50" s="173" t="s">
        <v>1044</v>
      </c>
      <c r="X50" s="218" t="s">
        <v>666</v>
      </c>
      <c r="Y50" s="158" t="s">
        <v>669</v>
      </c>
      <c r="Z50" s="158"/>
      <c r="AA50" s="84">
        <v>1</v>
      </c>
      <c r="AB50" s="71" t="s">
        <v>657</v>
      </c>
      <c r="AC50" s="71" t="s">
        <v>652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1045</v>
      </c>
      <c r="BK50" s="17" t="s">
        <v>1046</v>
      </c>
      <c r="BL50" s="16"/>
      <c r="BM50" s="15" t="s">
        <v>690</v>
      </c>
      <c r="BN50" s="15" t="s">
        <v>690</v>
      </c>
      <c r="BO50" s="165" t="s">
        <v>690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532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1047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957</v>
      </c>
      <c r="W51" s="261" t="s">
        <v>958</v>
      </c>
      <c r="X51" s="218" t="s">
        <v>666</v>
      </c>
      <c r="Y51" s="158" t="s">
        <v>669</v>
      </c>
      <c r="Z51" s="158"/>
      <c r="AA51" s="217">
        <v>1</v>
      </c>
      <c r="AB51" s="71" t="s">
        <v>657</v>
      </c>
      <c r="AC51" s="71" t="s">
        <v>652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1048</v>
      </c>
      <c r="BK51" s="17" t="s">
        <v>1049</v>
      </c>
      <c r="BL51" s="16"/>
      <c r="BM51" s="15" t="s">
        <v>696</v>
      </c>
      <c r="BN51" s="15" t="s">
        <v>696</v>
      </c>
      <c r="BO51" s="165" t="s">
        <v>696</v>
      </c>
      <c r="BP51" s="17" t="s">
        <v>1049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581</v>
      </c>
      <c r="E52" s="294">
        <v>46</v>
      </c>
      <c r="F52" s="172" t="s">
        <v>992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967</v>
      </c>
      <c r="W52" s="173" t="s">
        <v>932</v>
      </c>
      <c r="X52" s="218" t="s">
        <v>666</v>
      </c>
      <c r="Y52" s="158" t="s">
        <v>669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1050</v>
      </c>
      <c r="BK52" s="17" t="s">
        <v>1051</v>
      </c>
      <c r="BL52" s="16"/>
      <c r="BM52" s="15" t="s">
        <v>696</v>
      </c>
      <c r="BN52" s="15" t="s">
        <v>696</v>
      </c>
      <c r="BO52" s="165" t="s">
        <v>696</v>
      </c>
      <c r="BP52" s="17" t="s">
        <v>1052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1053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1054</v>
      </c>
      <c r="N55" s="204" t="s">
        <v>1055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957</v>
      </c>
      <c r="W55" s="173" t="s">
        <v>1056</v>
      </c>
      <c r="X55" s="218" t="s">
        <v>661</v>
      </c>
      <c r="Y55" s="158" t="s">
        <v>660</v>
      </c>
      <c r="Z55" s="158"/>
      <c r="AA55" s="84">
        <v>1</v>
      </c>
      <c r="AB55" s="71" t="s">
        <v>657</v>
      </c>
      <c r="AC55" s="71" t="s">
        <v>652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1057</v>
      </c>
      <c r="BK55" s="17" t="s">
        <v>1058</v>
      </c>
      <c r="BL55" s="16"/>
      <c r="BM55" s="15" t="s">
        <v>690</v>
      </c>
      <c r="BN55" s="15" t="s">
        <v>690</v>
      </c>
      <c r="BO55" s="165" t="s">
        <v>690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539</v>
      </c>
      <c r="E56" s="294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924</v>
      </c>
      <c r="W56" s="261" t="s">
        <v>925</v>
      </c>
      <c r="X56" s="218" t="s">
        <v>666</v>
      </c>
      <c r="Y56" s="158" t="s">
        <v>669</v>
      </c>
      <c r="Z56" s="158"/>
      <c r="AA56" s="217" t="s">
        <v>989</v>
      </c>
      <c r="AB56" s="71" t="s">
        <v>657</v>
      </c>
      <c r="AC56" s="71" t="s">
        <v>652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1059</v>
      </c>
      <c r="BK56" s="17" t="s">
        <v>1059</v>
      </c>
      <c r="BL56" s="16"/>
      <c r="BM56" s="15" t="s">
        <v>681</v>
      </c>
      <c r="BN56" s="15" t="s">
        <v>702</v>
      </c>
      <c r="BO56" s="165" t="s">
        <v>769</v>
      </c>
      <c r="BP56" s="17" t="s">
        <v>1059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522</v>
      </c>
      <c r="E57" s="314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928</v>
      </c>
      <c r="W57" s="261" t="s">
        <v>929</v>
      </c>
      <c r="X57" s="218" t="s">
        <v>666</v>
      </c>
      <c r="Y57" s="158" t="s">
        <v>669</v>
      </c>
      <c r="Z57" s="158"/>
      <c r="AA57" s="217">
        <v>1</v>
      </c>
      <c r="AB57" s="71" t="s">
        <v>657</v>
      </c>
      <c r="AC57" s="71" t="s">
        <v>652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1060</v>
      </c>
      <c r="BK57" s="17" t="s">
        <v>1061</v>
      </c>
      <c r="BL57" s="16"/>
      <c r="BM57" s="15" t="s">
        <v>696</v>
      </c>
      <c r="BN57" s="15" t="s">
        <v>696</v>
      </c>
      <c r="BO57" s="165" t="s">
        <v>696</v>
      </c>
      <c r="BP57" s="17" t="s">
        <v>1061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931</v>
      </c>
      <c r="E58" s="314">
        <v>504</v>
      </c>
      <c r="F58" s="71" t="s">
        <v>992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924</v>
      </c>
      <c r="W58" s="261" t="s">
        <v>932</v>
      </c>
      <c r="X58" s="218" t="s">
        <v>666</v>
      </c>
      <c r="Y58" s="158" t="s">
        <v>669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1062</v>
      </c>
      <c r="BK58" s="17" t="s">
        <v>1063</v>
      </c>
      <c r="BL58" s="16"/>
      <c r="BM58" s="15" t="s">
        <v>690</v>
      </c>
      <c r="BN58" s="15" t="s">
        <v>690</v>
      </c>
      <c r="BO58" s="165" t="s">
        <v>690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637</v>
      </c>
      <c r="E59" s="314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924</v>
      </c>
      <c r="W59" s="261" t="s">
        <v>935</v>
      </c>
      <c r="X59" s="218" t="s">
        <v>666</v>
      </c>
      <c r="Y59" s="158" t="s">
        <v>669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1064</v>
      </c>
      <c r="BK59" s="17" t="s">
        <v>1065</v>
      </c>
      <c r="BL59" s="16"/>
      <c r="BM59" s="15" t="s">
        <v>690</v>
      </c>
      <c r="BN59" s="15" t="s">
        <v>690</v>
      </c>
      <c r="BO59" s="165" t="s">
        <v>690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588</v>
      </c>
      <c r="E60" s="315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924</v>
      </c>
      <c r="W60" s="261" t="s">
        <v>935</v>
      </c>
      <c r="X60" s="218" t="s">
        <v>666</v>
      </c>
      <c r="Y60" s="158" t="s">
        <v>669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1066</v>
      </c>
      <c r="BK60" s="17" t="s">
        <v>1067</v>
      </c>
      <c r="BL60" s="16"/>
      <c r="BM60" s="15" t="s">
        <v>690</v>
      </c>
      <c r="BN60" s="15" t="s">
        <v>690</v>
      </c>
      <c r="BO60" s="165" t="s">
        <v>690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635</v>
      </c>
      <c r="E61" s="294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924</v>
      </c>
      <c r="W61" s="173" t="s">
        <v>999</v>
      </c>
      <c r="X61" s="218" t="s">
        <v>666</v>
      </c>
      <c r="Y61" s="158" t="s">
        <v>669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1068</v>
      </c>
      <c r="BK61" s="17" t="s">
        <v>1069</v>
      </c>
      <c r="BL61" s="16"/>
      <c r="BM61" s="15" t="s">
        <v>686</v>
      </c>
      <c r="BN61" s="15" t="s">
        <v>707</v>
      </c>
      <c r="BO61" s="165" t="s">
        <v>778</v>
      </c>
      <c r="BP61" s="17" t="s">
        <v>1069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946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1070</v>
      </c>
      <c r="J62" s="217">
        <v>49</v>
      </c>
      <c r="K62" s="217">
        <v>185</v>
      </c>
      <c r="L62" s="84"/>
      <c r="M62" s="204" t="s">
        <v>1071</v>
      </c>
      <c r="N62" s="204" t="s">
        <v>1072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949</v>
      </c>
      <c r="W62" s="173" t="s">
        <v>950</v>
      </c>
      <c r="X62" s="218" t="s">
        <v>666</v>
      </c>
      <c r="Y62" s="158"/>
      <c r="Z62" s="158"/>
      <c r="AA62" s="84" t="s">
        <v>1073</v>
      </c>
      <c r="AB62" s="71" t="s">
        <v>668</v>
      </c>
      <c r="AC62" s="71" t="s">
        <v>664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594</v>
      </c>
      <c r="E64" s="294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937</v>
      </c>
      <c r="W64" s="173" t="s">
        <v>999</v>
      </c>
      <c r="X64" s="218" t="s">
        <v>666</v>
      </c>
      <c r="Y64" s="158" t="s">
        <v>669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1068</v>
      </c>
      <c r="BK64" s="17" t="s">
        <v>1074</v>
      </c>
      <c r="BL64" s="16"/>
      <c r="BM64" s="15" t="s">
        <v>692</v>
      </c>
      <c r="BN64" s="15" t="s">
        <v>709</v>
      </c>
      <c r="BO64" s="165" t="s">
        <v>808</v>
      </c>
      <c r="BP64" s="17" t="s">
        <v>1074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582</v>
      </c>
      <c r="E65" s="294">
        <v>60</v>
      </c>
      <c r="F65" s="172" t="s">
        <v>992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937</v>
      </c>
      <c r="W65" s="173" t="s">
        <v>932</v>
      </c>
      <c r="X65" s="218" t="s">
        <v>666</v>
      </c>
      <c r="Y65" s="158" t="s">
        <v>669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1068</v>
      </c>
      <c r="BK65" s="17" t="s">
        <v>1075</v>
      </c>
      <c r="BL65" s="16"/>
      <c r="BM65" s="15" t="s">
        <v>691</v>
      </c>
      <c r="BN65" s="15" t="s">
        <v>708</v>
      </c>
      <c r="BO65" s="165" t="s">
        <v>781</v>
      </c>
      <c r="BP65" s="17" t="s">
        <v>1075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1076</v>
      </c>
      <c r="J66" s="217">
        <v>92</v>
      </c>
      <c r="K66" s="217">
        <v>66.5</v>
      </c>
      <c r="L66" s="84" t="s">
        <v>317</v>
      </c>
      <c r="M66" s="204" t="s">
        <v>1077</v>
      </c>
      <c r="N66" s="204" t="s">
        <v>1078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937</v>
      </c>
      <c r="W66" s="173" t="s">
        <v>1044</v>
      </c>
      <c r="X66" s="218" t="s">
        <v>666</v>
      </c>
      <c r="Y66" s="158" t="s">
        <v>669</v>
      </c>
      <c r="Z66" s="158"/>
      <c r="AA66" s="84">
        <v>1</v>
      </c>
      <c r="AB66" s="71" t="s">
        <v>657</v>
      </c>
      <c r="AC66" s="71" t="s">
        <v>652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1079</v>
      </c>
      <c r="BK66" s="17" t="s">
        <v>1080</v>
      </c>
      <c r="BL66" s="16"/>
      <c r="BM66" s="15" t="s">
        <v>690</v>
      </c>
      <c r="BN66" s="15" t="s">
        <v>690</v>
      </c>
      <c r="BO66" s="165" t="s">
        <v>690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1081</v>
      </c>
      <c r="E68" s="294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1013</v>
      </c>
      <c r="W68" s="261" t="s">
        <v>944</v>
      </c>
      <c r="X68" s="218" t="s">
        <v>666</v>
      </c>
      <c r="Y68" s="158" t="s">
        <v>669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1082</v>
      </c>
      <c r="BK68" s="17" t="s">
        <v>1082</v>
      </c>
      <c r="BL68" s="16"/>
      <c r="BM68" s="15" t="s">
        <v>692</v>
      </c>
      <c r="BN68" s="15" t="s">
        <v>709</v>
      </c>
      <c r="BO68" s="165" t="s">
        <v>783</v>
      </c>
      <c r="BP68" s="17" t="s">
        <v>1082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571</v>
      </c>
      <c r="E69" s="294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1013</v>
      </c>
      <c r="W69" s="261" t="s">
        <v>944</v>
      </c>
      <c r="X69" s="218" t="s">
        <v>666</v>
      </c>
      <c r="Y69" s="158" t="s">
        <v>669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1082</v>
      </c>
      <c r="BK69" s="17" t="s">
        <v>1082</v>
      </c>
      <c r="BL69" s="16"/>
      <c r="BM69" s="15" t="s">
        <v>692</v>
      </c>
      <c r="BN69" s="15" t="s">
        <v>709</v>
      </c>
      <c r="BO69" s="165" t="s">
        <v>783</v>
      </c>
      <c r="BP69" s="17" t="s">
        <v>1082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624</v>
      </c>
      <c r="E70" s="295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1013</v>
      </c>
      <c r="W70" s="261" t="s">
        <v>944</v>
      </c>
      <c r="X70" s="218" t="s">
        <v>666</v>
      </c>
      <c r="Y70" s="158" t="s">
        <v>669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1082</v>
      </c>
      <c r="BK70" s="17" t="s">
        <v>1082</v>
      </c>
      <c r="BL70" s="16"/>
      <c r="BM70" s="15" t="s">
        <v>692</v>
      </c>
      <c r="BN70" s="15" t="s">
        <v>709</v>
      </c>
      <c r="BO70" s="165" t="s">
        <v>783</v>
      </c>
      <c r="BP70" s="17" t="s">
        <v>1082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961</v>
      </c>
      <c r="N72" s="204" t="s">
        <v>1083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967</v>
      </c>
      <c r="W72" s="173" t="s">
        <v>950</v>
      </c>
      <c r="X72" s="218" t="s">
        <v>666</v>
      </c>
      <c r="Y72" s="158" t="s">
        <v>669</v>
      </c>
      <c r="Z72" s="158"/>
      <c r="AA72" s="84">
        <v>1</v>
      </c>
      <c r="AB72" s="71" t="s">
        <v>657</v>
      </c>
      <c r="AC72" s="71" t="s">
        <v>652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1084</v>
      </c>
      <c r="BK72" s="17" t="s">
        <v>1085</v>
      </c>
      <c r="BL72" s="16"/>
      <c r="BM72" s="15" t="s">
        <v>690</v>
      </c>
      <c r="BN72" s="15" t="s">
        <v>690</v>
      </c>
      <c r="BO72" s="165" t="s">
        <v>690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586</v>
      </c>
      <c r="E73" s="294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967</v>
      </c>
      <c r="W73" s="173" t="s">
        <v>1026</v>
      </c>
      <c r="X73" s="218" t="s">
        <v>666</v>
      </c>
      <c r="Y73" s="158" t="s">
        <v>669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1086</v>
      </c>
      <c r="BK73" s="17" t="s">
        <v>1087</v>
      </c>
      <c r="BL73" s="16"/>
      <c r="BM73" s="15" t="s">
        <v>690</v>
      </c>
      <c r="BN73" s="15" t="s">
        <v>690</v>
      </c>
      <c r="BO73" s="165" t="s">
        <v>690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599</v>
      </c>
      <c r="E74" s="294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967</v>
      </c>
      <c r="W74" s="261" t="s">
        <v>944</v>
      </c>
      <c r="X74" s="218" t="s">
        <v>666</v>
      </c>
      <c r="Y74" s="158" t="s">
        <v>669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1088</v>
      </c>
      <c r="BK74" s="17" t="s">
        <v>1089</v>
      </c>
      <c r="BL74" s="16"/>
      <c r="BM74" s="15" t="s">
        <v>692</v>
      </c>
      <c r="BN74" s="15" t="s">
        <v>709</v>
      </c>
      <c r="BO74" s="165" t="s">
        <v>808</v>
      </c>
      <c r="BP74" s="17" t="s">
        <v>1089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4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987</v>
      </c>
      <c r="I75" s="173" t="s">
        <v>955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928</v>
      </c>
      <c r="W75" s="261" t="s">
        <v>929</v>
      </c>
      <c r="X75" s="218" t="s">
        <v>666</v>
      </c>
      <c r="Y75" s="158" t="s">
        <v>669</v>
      </c>
      <c r="Z75" s="158"/>
      <c r="AA75" s="217">
        <v>1</v>
      </c>
      <c r="AB75" s="172" t="s">
        <v>657</v>
      </c>
      <c r="AC75" s="172" t="s">
        <v>652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1090</v>
      </c>
      <c r="BK75" s="17" t="s">
        <v>1091</v>
      </c>
      <c r="BL75" s="16"/>
      <c r="BM75" s="15" t="s">
        <v>696</v>
      </c>
      <c r="BN75" s="15" t="s">
        <v>696</v>
      </c>
      <c r="BO75" s="165" t="s">
        <v>696</v>
      </c>
      <c r="BP75" s="17" t="s">
        <v>1091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581</v>
      </c>
      <c r="E76" s="294">
        <v>46</v>
      </c>
      <c r="F76" s="172" t="s">
        <v>992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967</v>
      </c>
      <c r="W76" s="173" t="s">
        <v>932</v>
      </c>
      <c r="X76" s="218" t="s">
        <v>666</v>
      </c>
      <c r="Y76" s="158" t="s">
        <v>669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1092</v>
      </c>
      <c r="BK76" s="17" t="s">
        <v>1093</v>
      </c>
      <c r="BL76" s="16"/>
      <c r="BM76" s="15" t="s">
        <v>683</v>
      </c>
      <c r="BN76" s="15" t="s">
        <v>704</v>
      </c>
      <c r="BO76" s="165" t="s">
        <v>772</v>
      </c>
      <c r="BP76" s="17" t="s">
        <v>1093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532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1047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957</v>
      </c>
      <c r="W77" s="261" t="s">
        <v>958</v>
      </c>
      <c r="X77" s="218" t="s">
        <v>666</v>
      </c>
      <c r="Y77" s="158" t="s">
        <v>669</v>
      </c>
      <c r="Z77" s="158"/>
      <c r="AA77" s="217">
        <v>1</v>
      </c>
      <c r="AB77" s="71" t="s">
        <v>657</v>
      </c>
      <c r="AC77" s="71" t="s">
        <v>652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1094</v>
      </c>
      <c r="BK77" s="17" t="s">
        <v>1095</v>
      </c>
      <c r="BL77" s="16"/>
      <c r="BM77" s="15" t="s">
        <v>677</v>
      </c>
      <c r="BN77" s="15" t="s">
        <v>700</v>
      </c>
      <c r="BO77" s="165" t="s">
        <v>765</v>
      </c>
      <c r="BP77" s="17" t="s">
        <v>1095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539</v>
      </c>
      <c r="E80" s="314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924</v>
      </c>
      <c r="W80" s="261" t="s">
        <v>1096</v>
      </c>
      <c r="X80" s="218" t="s">
        <v>666</v>
      </c>
      <c r="Y80" s="158" t="s">
        <v>669</v>
      </c>
      <c r="Z80" s="158" t="s">
        <v>673</v>
      </c>
      <c r="AA80" s="217">
        <v>1</v>
      </c>
      <c r="AB80" s="71" t="s">
        <v>657</v>
      </c>
      <c r="AC80" s="71" t="s">
        <v>652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1059</v>
      </c>
      <c r="BK80" s="17" t="s">
        <v>1059</v>
      </c>
      <c r="BL80" s="16"/>
      <c r="BM80" s="15" t="s">
        <v>681</v>
      </c>
      <c r="BN80" s="15" t="s">
        <v>702</v>
      </c>
      <c r="BO80" s="165" t="s">
        <v>769</v>
      </c>
      <c r="BP80" s="17" t="s">
        <v>1059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522</v>
      </c>
      <c r="E81" s="314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928</v>
      </c>
      <c r="W81" s="261" t="s">
        <v>1097</v>
      </c>
      <c r="X81" s="218" t="s">
        <v>661</v>
      </c>
      <c r="Y81" s="158" t="s">
        <v>660</v>
      </c>
      <c r="Z81" s="158" t="s">
        <v>662</v>
      </c>
      <c r="AA81" s="217">
        <v>1</v>
      </c>
      <c r="AB81" s="71" t="s">
        <v>657</v>
      </c>
      <c r="AC81" s="71" t="s">
        <v>652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1098</v>
      </c>
      <c r="BK81" s="17" t="s">
        <v>1099</v>
      </c>
      <c r="BL81" s="16"/>
      <c r="BM81" s="15" t="s">
        <v>682</v>
      </c>
      <c r="BN81" s="15" t="s">
        <v>713</v>
      </c>
      <c r="BO81" s="165" t="s">
        <v>771</v>
      </c>
      <c r="BP81" s="17" t="s">
        <v>1099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637</v>
      </c>
      <c r="E82" s="295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1100</v>
      </c>
      <c r="W82" s="173" t="s">
        <v>935</v>
      </c>
      <c r="X82" s="218" t="s">
        <v>666</v>
      </c>
      <c r="Y82" s="158" t="s">
        <v>669</v>
      </c>
      <c r="Z82" s="158" t="s">
        <v>667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1101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993</v>
      </c>
      <c r="BK82" s="17" t="s">
        <v>1102</v>
      </c>
      <c r="BL82" s="16"/>
      <c r="BM82" s="15" t="s">
        <v>690</v>
      </c>
      <c r="BN82" s="15" t="s">
        <v>690</v>
      </c>
      <c r="BO82" s="165" t="s">
        <v>690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588</v>
      </c>
      <c r="E83" s="294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1103</v>
      </c>
      <c r="W83" s="173" t="s">
        <v>935</v>
      </c>
      <c r="X83" s="218" t="s">
        <v>666</v>
      </c>
      <c r="Y83" s="158" t="s">
        <v>669</v>
      </c>
      <c r="Z83" s="158" t="s">
        <v>667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993</v>
      </c>
      <c r="BK83" s="17" t="s">
        <v>1104</v>
      </c>
      <c r="BL83" s="16"/>
      <c r="BM83" s="15" t="s">
        <v>686</v>
      </c>
      <c r="BN83" s="15" t="s">
        <v>716</v>
      </c>
      <c r="BO83" s="165" t="s">
        <v>768</v>
      </c>
      <c r="BP83" s="17" t="s">
        <v>1104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636</v>
      </c>
      <c r="E84" s="294">
        <v>79</v>
      </c>
      <c r="F84" s="172" t="s">
        <v>992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1105</v>
      </c>
      <c r="W84" s="173" t="s">
        <v>932</v>
      </c>
      <c r="X84" s="218" t="s">
        <v>666</v>
      </c>
      <c r="Y84" s="158" t="s">
        <v>669</v>
      </c>
      <c r="Z84" s="158" t="s">
        <v>671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1106</v>
      </c>
      <c r="BK84" s="17" t="s">
        <v>1106</v>
      </c>
      <c r="BL84" s="16"/>
      <c r="BM84" s="15" t="s">
        <v>686</v>
      </c>
      <c r="BN84" s="15" t="s">
        <v>716</v>
      </c>
      <c r="BO84" s="165" t="s">
        <v>768</v>
      </c>
      <c r="BP84" s="17" t="s">
        <v>1106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635</v>
      </c>
      <c r="E85" s="294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924</v>
      </c>
      <c r="W85" s="173" t="s">
        <v>1107</v>
      </c>
      <c r="X85" s="218" t="s">
        <v>666</v>
      </c>
      <c r="Y85" s="158" t="s">
        <v>669</v>
      </c>
      <c r="Z85" s="158" t="s">
        <v>672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993</v>
      </c>
      <c r="BK85" s="17" t="s">
        <v>1108</v>
      </c>
      <c r="BL85" s="16"/>
      <c r="BM85" s="15" t="s">
        <v>686</v>
      </c>
      <c r="BN85" s="15" t="s">
        <v>716</v>
      </c>
      <c r="BO85" s="165" t="s">
        <v>768</v>
      </c>
      <c r="BP85" s="17" t="s">
        <v>1108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596</v>
      </c>
      <c r="E87" s="294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1109</v>
      </c>
      <c r="W87" s="173" t="s">
        <v>1110</v>
      </c>
      <c r="X87" s="218" t="s">
        <v>666</v>
      </c>
      <c r="Y87" s="158" t="s">
        <v>669</v>
      </c>
      <c r="Z87" s="158" t="s">
        <v>662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993</v>
      </c>
      <c r="BK87" s="17" t="s">
        <v>1108</v>
      </c>
      <c r="BL87" s="16"/>
      <c r="BM87" s="15" t="s">
        <v>686</v>
      </c>
      <c r="BN87" s="15" t="s">
        <v>716</v>
      </c>
      <c r="BO87" s="165" t="s">
        <v>768</v>
      </c>
      <c r="BP87" s="336" t="s">
        <v>1108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1081</v>
      </c>
      <c r="E89" s="294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1013</v>
      </c>
      <c r="W89" s="173" t="s">
        <v>1111</v>
      </c>
      <c r="X89" s="218" t="s">
        <v>666</v>
      </c>
      <c r="Y89" s="158" t="s">
        <v>669</v>
      </c>
      <c r="Z89" s="158" t="s">
        <v>667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1112</v>
      </c>
      <c r="BK89" s="17" t="s">
        <v>1113</v>
      </c>
      <c r="BL89" s="16"/>
      <c r="BM89" s="15" t="s">
        <v>692</v>
      </c>
      <c r="BN89" s="15" t="s">
        <v>709</v>
      </c>
      <c r="BO89" s="165" t="s">
        <v>783</v>
      </c>
      <c r="BP89" s="17" t="s">
        <v>1114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571</v>
      </c>
      <c r="E90" s="294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1013</v>
      </c>
      <c r="W90" s="173" t="s">
        <v>1111</v>
      </c>
      <c r="X90" s="218" t="s">
        <v>666</v>
      </c>
      <c r="Y90" s="158" t="s">
        <v>669</v>
      </c>
      <c r="Z90" s="158" t="s">
        <v>667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1112</v>
      </c>
      <c r="BK90" s="17" t="s">
        <v>1113</v>
      </c>
      <c r="BL90" s="16"/>
      <c r="BM90" s="15" t="s">
        <v>692</v>
      </c>
      <c r="BN90" s="15" t="s">
        <v>709</v>
      </c>
      <c r="BO90" s="165" t="s">
        <v>783</v>
      </c>
      <c r="BP90" s="17" t="s">
        <v>1114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624</v>
      </c>
      <c r="E91" s="295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1013</v>
      </c>
      <c r="W91" s="173" t="s">
        <v>1111</v>
      </c>
      <c r="X91" s="218" t="s">
        <v>666</v>
      </c>
      <c r="Y91" s="158" t="s">
        <v>669</v>
      </c>
      <c r="Z91" s="158" t="s">
        <v>667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1112</v>
      </c>
      <c r="BK91" s="17" t="s">
        <v>1114</v>
      </c>
      <c r="BL91" s="16"/>
      <c r="BM91" s="15" t="s">
        <v>692</v>
      </c>
      <c r="BN91" s="15" t="s">
        <v>709</v>
      </c>
      <c r="BO91" s="165" t="s">
        <v>783</v>
      </c>
      <c r="BP91" s="17" t="s">
        <v>1114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1115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1116</v>
      </c>
      <c r="N93" s="204" t="s">
        <v>1117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949</v>
      </c>
      <c r="W93" s="173" t="s">
        <v>1118</v>
      </c>
      <c r="X93" s="218" t="s">
        <v>666</v>
      </c>
      <c r="Y93" s="158" t="s">
        <v>669</v>
      </c>
      <c r="Z93" s="158" t="s">
        <v>672</v>
      </c>
      <c r="AA93" s="84" t="s">
        <v>1119</v>
      </c>
      <c r="AB93" s="71" t="s">
        <v>657</v>
      </c>
      <c r="AC93" s="71" t="s">
        <v>652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1120</v>
      </c>
      <c r="BK93" s="17" t="s">
        <v>1121</v>
      </c>
      <c r="BL93" s="16"/>
      <c r="BM93" s="15" t="s">
        <v>690</v>
      </c>
      <c r="BN93" s="15" t="s">
        <v>690</v>
      </c>
      <c r="BO93" s="165" t="s">
        <v>690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594</v>
      </c>
      <c r="E94" s="294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1122</v>
      </c>
      <c r="W94" s="173" t="s">
        <v>1107</v>
      </c>
      <c r="X94" s="218" t="s">
        <v>666</v>
      </c>
      <c r="Y94" s="158" t="s">
        <v>669</v>
      </c>
      <c r="Z94" s="158" t="s">
        <v>671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993</v>
      </c>
      <c r="BK94" s="17" t="s">
        <v>1108</v>
      </c>
      <c r="BL94" s="16"/>
      <c r="BM94" s="15" t="s">
        <v>686</v>
      </c>
      <c r="BN94" s="15" t="s">
        <v>716</v>
      </c>
      <c r="BO94" s="165" t="s">
        <v>768</v>
      </c>
      <c r="BP94" s="17" t="s">
        <v>1108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599</v>
      </c>
      <c r="E96" s="294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1123</v>
      </c>
      <c r="W96" s="173" t="s">
        <v>1111</v>
      </c>
      <c r="X96" s="218" t="s">
        <v>666</v>
      </c>
      <c r="Y96" s="158" t="s">
        <v>669</v>
      </c>
      <c r="Z96" s="158" t="s">
        <v>673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993</v>
      </c>
      <c r="BK96" s="17" t="s">
        <v>1124</v>
      </c>
      <c r="BL96" s="16"/>
      <c r="BM96" s="15" t="s">
        <v>690</v>
      </c>
      <c r="BN96" s="15" t="s">
        <v>690</v>
      </c>
      <c r="BO96" s="165" t="s">
        <v>690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541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961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962</v>
      </c>
      <c r="W97" s="261" t="s">
        <v>1125</v>
      </c>
      <c r="X97" s="218" t="s">
        <v>661</v>
      </c>
      <c r="Y97" s="158" t="s">
        <v>660</v>
      </c>
      <c r="Z97" s="158" t="s">
        <v>662</v>
      </c>
      <c r="AA97" s="84" t="s">
        <v>1126</v>
      </c>
      <c r="AB97" s="71" t="s">
        <v>657</v>
      </c>
      <c r="AC97" s="71" t="s">
        <v>652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1127</v>
      </c>
      <c r="BK97" s="17" t="s">
        <v>1128</v>
      </c>
      <c r="BL97" s="16"/>
      <c r="BM97" s="15" t="s">
        <v>690</v>
      </c>
      <c r="BN97" s="15" t="s">
        <v>690</v>
      </c>
      <c r="BO97" s="165" t="s">
        <v>690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586</v>
      </c>
      <c r="E98" s="294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962</v>
      </c>
      <c r="W98" s="173" t="s">
        <v>1129</v>
      </c>
      <c r="X98" s="218" t="s">
        <v>666</v>
      </c>
      <c r="Y98" s="158" t="s">
        <v>669</v>
      </c>
      <c r="Z98" s="158" t="s">
        <v>671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1130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1131</v>
      </c>
      <c r="BK98" s="17" t="s">
        <v>1132</v>
      </c>
      <c r="BL98" s="16"/>
      <c r="BM98" s="15" t="s">
        <v>690</v>
      </c>
      <c r="BN98" s="15" t="s">
        <v>690</v>
      </c>
      <c r="BO98" s="165" t="s">
        <v>690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618</v>
      </c>
      <c r="E99" s="294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962</v>
      </c>
      <c r="W99" s="173" t="s">
        <v>1133</v>
      </c>
      <c r="X99" s="218" t="s">
        <v>666</v>
      </c>
      <c r="Y99" s="158" t="s">
        <v>669</v>
      </c>
      <c r="Z99" s="158" t="s">
        <v>674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993</v>
      </c>
      <c r="BK99" s="17" t="s">
        <v>1134</v>
      </c>
      <c r="BL99" s="16"/>
      <c r="BM99" s="15" t="s">
        <v>686</v>
      </c>
      <c r="BN99" s="15" t="s">
        <v>716</v>
      </c>
      <c r="BO99" s="165" t="s">
        <v>768</v>
      </c>
      <c r="BP99" s="336" t="s">
        <v>1134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1135</v>
      </c>
      <c r="N101" s="204" t="s">
        <v>1136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1137</v>
      </c>
      <c r="W101" s="173" t="s">
        <v>1138</v>
      </c>
      <c r="X101" s="218" t="s">
        <v>661</v>
      </c>
      <c r="Y101" s="158" t="s">
        <v>660</v>
      </c>
      <c r="Z101" s="158" t="s">
        <v>667</v>
      </c>
      <c r="AA101" s="84">
        <v>1</v>
      </c>
      <c r="AB101" s="71" t="s">
        <v>657</v>
      </c>
      <c r="AC101" s="71" t="s">
        <v>652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1139</v>
      </c>
      <c r="BK101" s="17" t="s">
        <v>1140</v>
      </c>
      <c r="BL101" s="16"/>
      <c r="BM101" s="15" t="s">
        <v>690</v>
      </c>
      <c r="BN101" s="15" t="s">
        <v>690</v>
      </c>
      <c r="BO101" s="165" t="s">
        <v>690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4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987</v>
      </c>
      <c r="I103" s="173" t="s">
        <v>955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928</v>
      </c>
      <c r="W103" s="261" t="s">
        <v>1097</v>
      </c>
      <c r="X103" s="218" t="s">
        <v>666</v>
      </c>
      <c r="Y103" s="158" t="s">
        <v>669</v>
      </c>
      <c r="Z103" s="158" t="s">
        <v>672</v>
      </c>
      <c r="AA103" s="217">
        <v>1</v>
      </c>
      <c r="AB103" s="172" t="s">
        <v>657</v>
      </c>
      <c r="AC103" s="172" t="s">
        <v>652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1141</v>
      </c>
      <c r="BK103" s="17" t="s">
        <v>1142</v>
      </c>
      <c r="BL103" s="16"/>
      <c r="BM103" s="15" t="s">
        <v>696</v>
      </c>
      <c r="BN103" s="15" t="s">
        <v>696</v>
      </c>
      <c r="BO103" s="165" t="s">
        <v>696</v>
      </c>
      <c r="BP103" s="17" t="s">
        <v>1142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581</v>
      </c>
      <c r="E104" s="294">
        <v>46</v>
      </c>
      <c r="F104" s="172" t="s">
        <v>992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962</v>
      </c>
      <c r="W104" s="173" t="s">
        <v>932</v>
      </c>
      <c r="X104" s="218" t="s">
        <v>666</v>
      </c>
      <c r="Y104" s="158" t="s">
        <v>669</v>
      </c>
      <c r="Z104" s="158" t="s">
        <v>674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1143</v>
      </c>
      <c r="BK104" s="17" t="s">
        <v>1144</v>
      </c>
      <c r="BL104" s="16"/>
      <c r="BM104" s="15" t="s">
        <v>696</v>
      </c>
      <c r="BN104" s="15" t="s">
        <v>696</v>
      </c>
      <c r="BO104" s="165" t="s">
        <v>696</v>
      </c>
      <c r="BP104" s="17" t="s">
        <v>1144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636</v>
      </c>
      <c r="E105" s="294">
        <v>79</v>
      </c>
      <c r="F105" s="172" t="s">
        <v>992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1105</v>
      </c>
      <c r="W105" s="173" t="s">
        <v>932</v>
      </c>
      <c r="X105" s="218" t="s">
        <v>666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1145</v>
      </c>
      <c r="BK105" s="17" t="s">
        <v>1146</v>
      </c>
      <c r="BL105" s="16"/>
      <c r="BM105" s="15" t="s">
        <v>690</v>
      </c>
      <c r="BN105" s="15" t="s">
        <v>690</v>
      </c>
      <c r="BO105" s="165" t="s">
        <v>690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1147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1148</v>
      </c>
      <c r="I106" s="173" t="s">
        <v>1149</v>
      </c>
      <c r="J106" s="217">
        <v>56</v>
      </c>
      <c r="K106" s="217">
        <v>256</v>
      </c>
      <c r="L106" s="84" t="s">
        <v>317</v>
      </c>
      <c r="M106" s="204" t="s">
        <v>1150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949</v>
      </c>
      <c r="W106" s="173" t="s">
        <v>1151</v>
      </c>
      <c r="X106" s="218" t="s">
        <v>666</v>
      </c>
      <c r="Y106" s="158" t="s">
        <v>669</v>
      </c>
      <c r="Z106" s="158"/>
      <c r="AA106" s="84" t="s">
        <v>1152</v>
      </c>
      <c r="AB106" s="71" t="s">
        <v>657</v>
      </c>
      <c r="AC106" s="71" t="s">
        <v>652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1153</v>
      </c>
      <c r="BK106" s="17" t="s">
        <v>1153</v>
      </c>
      <c r="BL106" s="16"/>
      <c r="BM106" s="15" t="s">
        <v>681</v>
      </c>
      <c r="BN106" s="15" t="s">
        <v>702</v>
      </c>
      <c r="BO106" s="165" t="s">
        <v>769</v>
      </c>
      <c r="BP106" s="17" t="s">
        <v>1153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539</v>
      </c>
      <c r="E107" s="314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924</v>
      </c>
      <c r="W107" s="261" t="s">
        <v>1096</v>
      </c>
      <c r="X107" s="218" t="s">
        <v>666</v>
      </c>
      <c r="Y107" s="158" t="s">
        <v>669</v>
      </c>
      <c r="Z107" s="158"/>
      <c r="AA107" s="217">
        <v>1</v>
      </c>
      <c r="AB107" s="71" t="s">
        <v>657</v>
      </c>
      <c r="AC107" s="71" t="s">
        <v>652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1059</v>
      </c>
      <c r="BK107" s="17" t="s">
        <v>1059</v>
      </c>
      <c r="BL107" s="16"/>
      <c r="BM107" s="15" t="s">
        <v>681</v>
      </c>
      <c r="BN107" s="15" t="s">
        <v>702</v>
      </c>
      <c r="BO107" s="165" t="s">
        <v>769</v>
      </c>
      <c r="BP107" s="17" t="s">
        <v>1059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522</v>
      </c>
      <c r="E108" s="314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928</v>
      </c>
      <c r="W108" s="261" t="s">
        <v>1097</v>
      </c>
      <c r="X108" s="218" t="s">
        <v>666</v>
      </c>
      <c r="Y108" s="158" t="s">
        <v>669</v>
      </c>
      <c r="Z108" s="158"/>
      <c r="AA108" s="217">
        <v>1</v>
      </c>
      <c r="AB108" s="71" t="s">
        <v>657</v>
      </c>
      <c r="AC108" s="71" t="s">
        <v>652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1154</v>
      </c>
      <c r="BK108" s="17" t="s">
        <v>1155</v>
      </c>
      <c r="BL108" s="16"/>
      <c r="BM108" s="15" t="s">
        <v>682</v>
      </c>
      <c r="BN108" s="15" t="s">
        <v>713</v>
      </c>
      <c r="BO108" s="165" t="s">
        <v>771</v>
      </c>
      <c r="BP108" s="336" t="s">
        <v>1154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588</v>
      </c>
      <c r="E109" s="314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924</v>
      </c>
      <c r="W109" s="261" t="s">
        <v>935</v>
      </c>
      <c r="X109" s="218" t="s">
        <v>666</v>
      </c>
      <c r="Y109" s="158" t="s">
        <v>669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1156</v>
      </c>
      <c r="BK109" s="17" t="s">
        <v>1156</v>
      </c>
      <c r="BL109" s="16"/>
      <c r="BM109" s="15" t="s">
        <v>683</v>
      </c>
      <c r="BN109" s="15" t="s">
        <v>704</v>
      </c>
      <c r="BO109" s="165" t="s">
        <v>772</v>
      </c>
      <c r="BP109" s="17" t="s">
        <v>1156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637</v>
      </c>
      <c r="E110" s="314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924</v>
      </c>
      <c r="W110" s="261" t="s">
        <v>935</v>
      </c>
      <c r="X110" s="218" t="s">
        <v>666</v>
      </c>
      <c r="Y110" s="158" t="s">
        <v>669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1157</v>
      </c>
      <c r="BK110" s="17" t="s">
        <v>1157</v>
      </c>
      <c r="BL110" s="16"/>
      <c r="BM110" s="15" t="s">
        <v>683</v>
      </c>
      <c r="BN110" s="15" t="s">
        <v>704</v>
      </c>
      <c r="BO110" s="165" t="s">
        <v>772</v>
      </c>
      <c r="BP110" s="17" t="s">
        <v>1157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559</v>
      </c>
      <c r="E111" s="294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924</v>
      </c>
      <c r="W111" s="173" t="s">
        <v>1158</v>
      </c>
      <c r="X111" s="218" t="s">
        <v>666</v>
      </c>
      <c r="Y111" s="158" t="s">
        <v>669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IF(D111="","*",IFERROR(IF(ISODD(COUNT(AS111:AX706)),"ERRO",SUM((AT111-AS111),(AV111-AU111),(AX111-AW111))),"ERRO"))</f>
        <v>0.13125000000000003</v>
      </c>
      <c r="AZ111" s="14" t="s">
        <v>665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1159</v>
      </c>
      <c r="BK111" s="17" t="s">
        <v>1160</v>
      </c>
      <c r="BL111" s="16"/>
      <c r="BM111" s="15" t="s">
        <v>690</v>
      </c>
      <c r="BN111" s="15" t="s">
        <v>690</v>
      </c>
      <c r="BO111" s="165" t="s">
        <v>690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635</v>
      </c>
      <c r="E112" s="294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924</v>
      </c>
      <c r="W112" s="173" t="s">
        <v>1107</v>
      </c>
      <c r="X112" s="218" t="s">
        <v>666</v>
      </c>
      <c r="Y112" s="158" t="s">
        <v>669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993</v>
      </c>
      <c r="BK112" s="17" t="s">
        <v>1161</v>
      </c>
      <c r="BL112" s="16"/>
      <c r="BM112" s="15" t="s">
        <v>686</v>
      </c>
      <c r="BN112" s="15" t="s">
        <v>716</v>
      </c>
      <c r="BO112" s="165" t="s">
        <v>768</v>
      </c>
      <c r="BP112" s="17" t="s">
        <v>1161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940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937</v>
      </c>
      <c r="W113" s="261" t="s">
        <v>941</v>
      </c>
      <c r="X113" s="218" t="s">
        <v>661</v>
      </c>
      <c r="Y113" s="158" t="s">
        <v>660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1162</v>
      </c>
      <c r="BK113" s="17" t="s">
        <v>1163</v>
      </c>
      <c r="BL113" s="16"/>
      <c r="BM113" s="15" t="s">
        <v>690</v>
      </c>
      <c r="BN113" s="15" t="s">
        <v>690</v>
      </c>
      <c r="BO113" s="165" t="s">
        <v>690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575</v>
      </c>
      <c r="E114" s="294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937</v>
      </c>
      <c r="W114" s="173" t="s">
        <v>1111</v>
      </c>
      <c r="X114" s="218" t="s">
        <v>661</v>
      </c>
      <c r="Y114" s="158" t="s">
        <v>660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1162</v>
      </c>
      <c r="BK114" s="17" t="s">
        <v>1164</v>
      </c>
      <c r="BL114" s="16"/>
      <c r="BM114" s="15" t="s">
        <v>692</v>
      </c>
      <c r="BN114" s="15" t="s">
        <v>709</v>
      </c>
      <c r="BO114" s="165" t="s">
        <v>783</v>
      </c>
      <c r="BP114" s="17" t="s">
        <v>1164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601</v>
      </c>
      <c r="E115" s="294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937</v>
      </c>
      <c r="W115" s="173" t="s">
        <v>1111</v>
      </c>
      <c r="X115" s="218" t="s">
        <v>661</v>
      </c>
      <c r="Y115" s="158" t="s">
        <v>660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1162</v>
      </c>
      <c r="BK115" s="17" t="s">
        <v>1164</v>
      </c>
      <c r="BL115" s="16"/>
      <c r="BM115" s="15" t="s">
        <v>692</v>
      </c>
      <c r="BN115" s="15" t="s">
        <v>709</v>
      </c>
      <c r="BO115" s="165" t="s">
        <v>783</v>
      </c>
      <c r="BP115" s="17" t="s">
        <v>1164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576</v>
      </c>
      <c r="E116" s="294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937</v>
      </c>
      <c r="W116" s="173" t="s">
        <v>1111</v>
      </c>
      <c r="X116" s="218" t="s">
        <v>661</v>
      </c>
      <c r="Y116" s="158" t="s">
        <v>660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1162</v>
      </c>
      <c r="BK116" s="17" t="s">
        <v>1164</v>
      </c>
      <c r="BL116" s="16"/>
      <c r="BM116" s="15" t="s">
        <v>692</v>
      </c>
      <c r="BN116" s="15" t="s">
        <v>709</v>
      </c>
      <c r="BO116" s="165" t="s">
        <v>783</v>
      </c>
      <c r="BP116" s="17" t="s">
        <v>1164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572</v>
      </c>
      <c r="E117" s="294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937</v>
      </c>
      <c r="W117" s="173" t="s">
        <v>1111</v>
      </c>
      <c r="X117" s="218" t="s">
        <v>661</v>
      </c>
      <c r="Y117" s="158" t="s">
        <v>660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1165</v>
      </c>
      <c r="BK117" s="17" t="s">
        <v>1165</v>
      </c>
      <c r="BL117" s="16"/>
      <c r="BM117" s="15" t="s">
        <v>686</v>
      </c>
      <c r="BN117" s="15" t="s">
        <v>707</v>
      </c>
      <c r="BO117" s="165" t="s">
        <v>778</v>
      </c>
      <c r="BP117" s="336" t="s">
        <v>1165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1166</v>
      </c>
      <c r="N118" s="204" t="s">
        <v>1167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957</v>
      </c>
      <c r="W118" s="173" t="s">
        <v>1168</v>
      </c>
      <c r="X118" s="218" t="s">
        <v>661</v>
      </c>
      <c r="Y118" s="158" t="s">
        <v>660</v>
      </c>
      <c r="Z118" s="158"/>
      <c r="AA118" s="84">
        <v>1</v>
      </c>
      <c r="AB118" s="71" t="s">
        <v>657</v>
      </c>
      <c r="AC118" s="71" t="s">
        <v>652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1169</v>
      </c>
      <c r="BK118" s="17" t="s">
        <v>1170</v>
      </c>
      <c r="BL118" s="16"/>
      <c r="BM118" s="15" t="s">
        <v>690</v>
      </c>
      <c r="BN118" s="15" t="s">
        <v>690</v>
      </c>
      <c r="BO118" s="165" t="s">
        <v>690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1011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1012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1013</v>
      </c>
      <c r="W119" s="324" t="s">
        <v>1171</v>
      </c>
      <c r="X119" s="218" t="s">
        <v>661</v>
      </c>
      <c r="Y119" s="158" t="s">
        <v>660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1172</v>
      </c>
      <c r="BK119" s="17" t="s">
        <v>1172</v>
      </c>
      <c r="BL119" s="16"/>
      <c r="BM119" s="15" t="s">
        <v>690</v>
      </c>
      <c r="BN119" s="15" t="s">
        <v>690</v>
      </c>
      <c r="BO119" s="165" t="s">
        <v>690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531</v>
      </c>
      <c r="E120" s="294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1013</v>
      </c>
      <c r="W120" s="173" t="s">
        <v>1173</v>
      </c>
      <c r="X120" s="218" t="s">
        <v>661</v>
      </c>
      <c r="Y120" s="158" t="s">
        <v>660</v>
      </c>
      <c r="Z120" s="158"/>
      <c r="AA120" s="217">
        <v>1</v>
      </c>
      <c r="AB120" s="71" t="s">
        <v>657</v>
      </c>
      <c r="AC120" s="71" t="s">
        <v>652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1174</v>
      </c>
      <c r="BK120" s="17" t="s">
        <v>1174</v>
      </c>
      <c r="BL120" s="16"/>
      <c r="BM120" s="15" t="s">
        <v>690</v>
      </c>
      <c r="BN120" s="15" t="s">
        <v>690</v>
      </c>
      <c r="BO120" s="165" t="s">
        <v>690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555</v>
      </c>
      <c r="E121" s="294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1013</v>
      </c>
      <c r="W121" s="173" t="s">
        <v>1175</v>
      </c>
      <c r="X121" s="218" t="s">
        <v>661</v>
      </c>
      <c r="Y121" s="158" t="s">
        <v>660</v>
      </c>
      <c r="Z121" s="158"/>
      <c r="AA121" s="217">
        <v>2</v>
      </c>
      <c r="AB121" s="71" t="s">
        <v>657</v>
      </c>
      <c r="AC121" s="71" t="s">
        <v>652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1176</v>
      </c>
      <c r="BK121" s="17" t="s">
        <v>1176</v>
      </c>
      <c r="BL121" s="16"/>
      <c r="BM121" s="15" t="s">
        <v>690</v>
      </c>
      <c r="BN121" s="15" t="s">
        <v>690</v>
      </c>
      <c r="BO121" s="165" t="s">
        <v>690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554</v>
      </c>
      <c r="E122" s="294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1013</v>
      </c>
      <c r="W122" s="173" t="s">
        <v>1177</v>
      </c>
      <c r="X122" s="218" t="s">
        <v>661</v>
      </c>
      <c r="Y122" s="158" t="s">
        <v>660</v>
      </c>
      <c r="Z122" s="158"/>
      <c r="AA122" s="217">
        <v>2</v>
      </c>
      <c r="AB122" s="71" t="s">
        <v>657</v>
      </c>
      <c r="AC122" s="71" t="s">
        <v>652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1178</v>
      </c>
      <c r="BK122" s="17" t="s">
        <v>1178</v>
      </c>
      <c r="BL122" s="16"/>
      <c r="BM122" s="15" t="s">
        <v>688</v>
      </c>
      <c r="BN122" s="15" t="s">
        <v>716</v>
      </c>
      <c r="BO122" s="165" t="s">
        <v>768</v>
      </c>
      <c r="BP122" s="17" t="s">
        <v>1179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559</v>
      </c>
      <c r="E123" s="315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1109</v>
      </c>
      <c r="W123" s="173" t="s">
        <v>1180</v>
      </c>
      <c r="X123" s="218" t="s">
        <v>670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1181</v>
      </c>
      <c r="BL123" s="16"/>
      <c r="BM123" s="15" t="s">
        <v>690</v>
      </c>
      <c r="BN123" s="15" t="s">
        <v>690</v>
      </c>
      <c r="BO123" s="165" t="s">
        <v>690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599</v>
      </c>
      <c r="E124" s="294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967</v>
      </c>
      <c r="W124" s="173" t="s">
        <v>1111</v>
      </c>
      <c r="X124" s="218" t="s">
        <v>666</v>
      </c>
      <c r="Y124" s="158" t="s">
        <v>669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1182</v>
      </c>
      <c r="BK124" s="17" t="s">
        <v>1183</v>
      </c>
      <c r="BL124" s="16"/>
      <c r="BM124" s="15" t="s">
        <v>690</v>
      </c>
      <c r="BN124" s="15" t="s">
        <v>690</v>
      </c>
      <c r="BO124" s="165" t="s">
        <v>690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1028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1029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1030</v>
      </c>
      <c r="W125" s="324" t="s">
        <v>1184</v>
      </c>
      <c r="X125" s="218" t="s">
        <v>661</v>
      </c>
      <c r="Y125" s="158" t="s">
        <v>660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1185</v>
      </c>
      <c r="BK125" s="17" t="s">
        <v>1186</v>
      </c>
      <c r="BL125" s="16"/>
      <c r="BM125" s="15" t="s">
        <v>690</v>
      </c>
      <c r="BN125" s="15" t="s">
        <v>690</v>
      </c>
      <c r="BO125" s="165" t="s">
        <v>690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4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955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1030</v>
      </c>
      <c r="W126" s="261" t="s">
        <v>1034</v>
      </c>
      <c r="X126" s="218" t="s">
        <v>661</v>
      </c>
      <c r="Y126" s="158" t="s">
        <v>660</v>
      </c>
      <c r="Z126" s="158"/>
      <c r="AA126" s="217">
        <v>1</v>
      </c>
      <c r="AB126" s="172" t="s">
        <v>657</v>
      </c>
      <c r="AC126" s="172" t="s">
        <v>652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1187</v>
      </c>
      <c r="BK126" s="17" t="s">
        <v>1186</v>
      </c>
      <c r="BL126" s="16"/>
      <c r="BM126" s="15" t="s">
        <v>690</v>
      </c>
      <c r="BN126" s="15" t="s">
        <v>690</v>
      </c>
      <c r="BO126" s="165" t="s">
        <v>690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542</v>
      </c>
      <c r="E127" s="294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955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1030</v>
      </c>
      <c r="W127" s="261" t="s">
        <v>1034</v>
      </c>
      <c r="X127" s="218" t="s">
        <v>661</v>
      </c>
      <c r="Y127" s="158" t="s">
        <v>660</v>
      </c>
      <c r="Z127" s="158"/>
      <c r="AA127" s="217" t="s">
        <v>1037</v>
      </c>
      <c r="AB127" s="172" t="s">
        <v>657</v>
      </c>
      <c r="AC127" s="172" t="s">
        <v>652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1185</v>
      </c>
      <c r="BK127" s="17" t="s">
        <v>1186</v>
      </c>
      <c r="BL127" s="16"/>
      <c r="BM127" s="15" t="s">
        <v>690</v>
      </c>
      <c r="BN127" s="15" t="s">
        <v>690</v>
      </c>
      <c r="BO127" s="165" t="s">
        <v>690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581</v>
      </c>
      <c r="E128" s="294">
        <v>46</v>
      </c>
      <c r="F128" s="172" t="s">
        <v>992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962</v>
      </c>
      <c r="W128" s="173" t="s">
        <v>932</v>
      </c>
      <c r="X128" s="218" t="s">
        <v>666</v>
      </c>
      <c r="Y128" s="158" t="s">
        <v>669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1188</v>
      </c>
      <c r="BK128" s="17" t="s">
        <v>1189</v>
      </c>
      <c r="BL128" s="16"/>
      <c r="BM128" s="15" t="s">
        <v>690</v>
      </c>
      <c r="BN128" s="15" t="s">
        <v>690</v>
      </c>
      <c r="BO128" s="165" t="s">
        <v>690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532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1190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1191</v>
      </c>
      <c r="N129" s="204" t="s">
        <v>1192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957</v>
      </c>
      <c r="W129" s="261" t="s">
        <v>958</v>
      </c>
      <c r="X129" s="218" t="s">
        <v>666</v>
      </c>
      <c r="Y129" s="158" t="s">
        <v>669</v>
      </c>
      <c r="Z129" s="158"/>
      <c r="AA129" s="217">
        <v>1</v>
      </c>
      <c r="AB129" s="71" t="s">
        <v>657</v>
      </c>
      <c r="AC129" s="71" t="s">
        <v>652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1193</v>
      </c>
      <c r="BK129" s="17" t="s">
        <v>1194</v>
      </c>
      <c r="BL129" s="16"/>
      <c r="BM129" s="15" t="s">
        <v>690</v>
      </c>
      <c r="BN129" s="15" t="s">
        <v>690</v>
      </c>
      <c r="BO129" s="165" t="s">
        <v>690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588</v>
      </c>
      <c r="E132" s="314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924</v>
      </c>
      <c r="W132" s="261" t="s">
        <v>935</v>
      </c>
      <c r="X132" s="218" t="s">
        <v>666</v>
      </c>
      <c r="Y132" s="158" t="s">
        <v>669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1195</v>
      </c>
      <c r="BK132" s="17" t="s">
        <v>1195</v>
      </c>
      <c r="BL132" s="16"/>
      <c r="BM132" s="15" t="s">
        <v>696</v>
      </c>
      <c r="BN132" s="15" t="s">
        <v>696</v>
      </c>
      <c r="BO132" s="165" t="s">
        <v>696</v>
      </c>
      <c r="BP132" s="17" t="s">
        <v>1195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637</v>
      </c>
      <c r="E133" s="314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924</v>
      </c>
      <c r="W133" s="261" t="s">
        <v>935</v>
      </c>
      <c r="X133" s="218" t="s">
        <v>666</v>
      </c>
      <c r="Y133" s="158" t="s">
        <v>669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1195</v>
      </c>
      <c r="BK133" s="17" t="s">
        <v>1195</v>
      </c>
      <c r="BL133" s="16"/>
      <c r="BM133" s="15" t="s">
        <v>696</v>
      </c>
      <c r="BN133" s="15" t="s">
        <v>696</v>
      </c>
      <c r="BO133" s="165" t="s">
        <v>696</v>
      </c>
      <c r="BP133" s="17" t="s">
        <v>1195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636</v>
      </c>
      <c r="E134" s="294">
        <v>79</v>
      </c>
      <c r="F134" s="172" t="s">
        <v>992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1105</v>
      </c>
      <c r="W134" s="173" t="s">
        <v>932</v>
      </c>
      <c r="X134" s="218" t="s">
        <v>666</v>
      </c>
      <c r="Y134" s="158" t="s">
        <v>669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1196</v>
      </c>
      <c r="BK134" s="17" t="s">
        <v>1196</v>
      </c>
      <c r="BL134" s="16"/>
      <c r="BM134" s="15" t="s">
        <v>696</v>
      </c>
      <c r="BN134" s="15" t="s">
        <v>696</v>
      </c>
      <c r="BO134" s="165" t="s">
        <v>696</v>
      </c>
      <c r="BP134" s="17" t="s">
        <v>1196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635</v>
      </c>
      <c r="E135" s="294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924</v>
      </c>
      <c r="W135" s="173" t="s">
        <v>1107</v>
      </c>
      <c r="X135" s="218" t="s">
        <v>666</v>
      </c>
      <c r="Y135" s="158" t="s">
        <v>669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1195</v>
      </c>
      <c r="BK135" s="17" t="s">
        <v>1195</v>
      </c>
      <c r="BL135" s="16"/>
      <c r="BM135" s="15" t="s">
        <v>686</v>
      </c>
      <c r="BN135" s="15" t="s">
        <v>716</v>
      </c>
      <c r="BO135" s="165" t="s">
        <v>779</v>
      </c>
      <c r="BP135" s="17" t="s">
        <v>1195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559</v>
      </c>
      <c r="E136" s="294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1023</v>
      </c>
      <c r="W136" s="173" t="s">
        <v>1197</v>
      </c>
      <c r="X136" s="218" t="s">
        <v>666</v>
      </c>
      <c r="Y136" s="158" t="s">
        <v>669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1198</v>
      </c>
      <c r="BK136" s="17" t="s">
        <v>1198</v>
      </c>
      <c r="BL136" s="16"/>
      <c r="BM136" s="15" t="s">
        <v>686</v>
      </c>
      <c r="BN136" s="15" t="s">
        <v>716</v>
      </c>
      <c r="BO136" s="165" t="s">
        <v>814</v>
      </c>
      <c r="BP136" s="17" t="s">
        <v>1198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532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1199</v>
      </c>
      <c r="I137" s="173" t="s">
        <v>954</v>
      </c>
      <c r="J137" s="217">
        <v>55</v>
      </c>
      <c r="K137" s="217">
        <v>135</v>
      </c>
      <c r="L137" s="84" t="s">
        <v>317</v>
      </c>
      <c r="M137" s="204" t="s">
        <v>1116</v>
      </c>
      <c r="N137" s="204" t="s">
        <v>1116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957</v>
      </c>
      <c r="W137" s="261" t="s">
        <v>958</v>
      </c>
      <c r="X137" s="218" t="s">
        <v>666</v>
      </c>
      <c r="Y137" s="158" t="s">
        <v>669</v>
      </c>
      <c r="Z137" s="158"/>
      <c r="AA137" s="217">
        <v>1</v>
      </c>
      <c r="AB137" s="71" t="s">
        <v>657</v>
      </c>
      <c r="AC137" s="71" t="s">
        <v>652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1200</v>
      </c>
      <c r="BK137" s="17" t="s">
        <v>1200</v>
      </c>
      <c r="BL137" s="16"/>
      <c r="BM137" s="15" t="s">
        <v>690</v>
      </c>
      <c r="BN137" s="15" t="s">
        <v>690</v>
      </c>
      <c r="BO137" s="165" t="s">
        <v>690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1081</v>
      </c>
      <c r="E139" s="294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1013</v>
      </c>
      <c r="W139" s="173" t="s">
        <v>1111</v>
      </c>
      <c r="X139" s="218" t="s">
        <v>666</v>
      </c>
      <c r="Y139" s="158" t="s">
        <v>669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1201</v>
      </c>
      <c r="BK139" s="17" t="s">
        <v>1201</v>
      </c>
      <c r="BL139" s="16"/>
      <c r="BM139" s="15" t="s">
        <v>690</v>
      </c>
      <c r="BN139" s="15" t="s">
        <v>690</v>
      </c>
      <c r="BO139" s="165" t="s">
        <v>690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571</v>
      </c>
      <c r="E140" s="294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1013</v>
      </c>
      <c r="W140" s="173" t="s">
        <v>1111</v>
      </c>
      <c r="X140" s="218" t="s">
        <v>666</v>
      </c>
      <c r="Y140" s="158" t="s">
        <v>669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1202</v>
      </c>
      <c r="BK140" s="17" t="s">
        <v>1202</v>
      </c>
      <c r="BL140" s="16"/>
      <c r="BM140" s="15" t="s">
        <v>686</v>
      </c>
      <c r="BN140" s="15" t="s">
        <v>716</v>
      </c>
      <c r="BO140" s="165" t="s">
        <v>779</v>
      </c>
      <c r="BP140" s="17" t="s">
        <v>1202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624</v>
      </c>
      <c r="E141" s="315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1013</v>
      </c>
      <c r="W141" s="173" t="s">
        <v>1111</v>
      </c>
      <c r="X141" s="218" t="s">
        <v>666</v>
      </c>
      <c r="Y141" s="158" t="s">
        <v>669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1201</v>
      </c>
      <c r="BK141" s="17" t="s">
        <v>1201</v>
      </c>
      <c r="BL141" s="16"/>
      <c r="BM141" s="15" t="s">
        <v>690</v>
      </c>
      <c r="BN141" s="15" t="s">
        <v>690</v>
      </c>
      <c r="BO141" s="165" t="s">
        <v>690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541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961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962</v>
      </c>
      <c r="W144" s="261" t="s">
        <v>1125</v>
      </c>
      <c r="X144" s="218" t="s">
        <v>661</v>
      </c>
      <c r="Y144" s="158" t="s">
        <v>660</v>
      </c>
      <c r="Z144" s="158"/>
      <c r="AA144" s="84">
        <v>1</v>
      </c>
      <c r="AB144" s="71" t="s">
        <v>657</v>
      </c>
      <c r="AC144" s="71" t="s">
        <v>652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1203</v>
      </c>
      <c r="BK144" s="17" t="s">
        <v>1203</v>
      </c>
      <c r="BL144" s="16"/>
      <c r="BM144" s="15" t="s">
        <v>690</v>
      </c>
      <c r="BN144" s="15" t="s">
        <v>690</v>
      </c>
      <c r="BO144" s="165" t="s">
        <v>690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586</v>
      </c>
      <c r="E145" s="294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962</v>
      </c>
      <c r="W145" s="173" t="s">
        <v>1129</v>
      </c>
      <c r="X145" s="218" t="s">
        <v>666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599</v>
      </c>
      <c r="E146" s="294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962</v>
      </c>
      <c r="W146" s="173" t="s">
        <v>1111</v>
      </c>
      <c r="X146" s="218" t="s">
        <v>666</v>
      </c>
      <c r="Y146" s="158" t="s">
        <v>669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1204</v>
      </c>
      <c r="BK146" s="17" t="s">
        <v>1204</v>
      </c>
      <c r="BL146" s="16"/>
      <c r="BM146" s="15" t="s">
        <v>696</v>
      </c>
      <c r="BN146" s="15" t="s">
        <v>696</v>
      </c>
      <c r="BO146" s="165"/>
      <c r="BP146" s="17" t="s">
        <v>1204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618</v>
      </c>
      <c r="E147" s="294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962</v>
      </c>
      <c r="W147" s="173" t="s">
        <v>1133</v>
      </c>
      <c r="X147" s="218" t="s">
        <v>666</v>
      </c>
      <c r="Y147" s="158" t="s">
        <v>669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1204</v>
      </c>
      <c r="BK147" s="17" t="s">
        <v>1204</v>
      </c>
      <c r="BL147" s="16"/>
      <c r="BM147" s="15" t="s">
        <v>696</v>
      </c>
      <c r="BN147" s="15" t="s">
        <v>696</v>
      </c>
      <c r="BO147" s="165"/>
      <c r="BP147" s="17" t="s">
        <v>1204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542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955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962</v>
      </c>
      <c r="W148" s="261" t="s">
        <v>981</v>
      </c>
      <c r="X148" s="218" t="s">
        <v>661</v>
      </c>
      <c r="Y148" s="158" t="s">
        <v>660</v>
      </c>
      <c r="Z148" s="158"/>
      <c r="AA148" s="217">
        <v>1</v>
      </c>
      <c r="AB148" s="172" t="s">
        <v>657</v>
      </c>
      <c r="AC148" s="172" t="s">
        <v>652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1205</v>
      </c>
      <c r="BK148" s="17" t="s">
        <v>1205</v>
      </c>
      <c r="BL148" s="16"/>
      <c r="BM148" s="15" t="s">
        <v>690</v>
      </c>
      <c r="BN148" s="15" t="s">
        <v>690</v>
      </c>
      <c r="BO148" s="165" t="s">
        <v>690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581</v>
      </c>
      <c r="E150" s="294">
        <v>46</v>
      </c>
      <c r="F150" s="172" t="s">
        <v>992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962</v>
      </c>
      <c r="W150" s="173" t="s">
        <v>932</v>
      </c>
      <c r="X150" s="218" t="s">
        <v>666</v>
      </c>
      <c r="Y150" s="158" t="s">
        <v>669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1206</v>
      </c>
      <c r="BK150" s="17" t="s">
        <v>1206</v>
      </c>
      <c r="BL150" s="16"/>
      <c r="BM150" s="15" t="s">
        <v>696</v>
      </c>
      <c r="BN150" s="15" t="s">
        <v>696</v>
      </c>
      <c r="BO150" s="165" t="s">
        <v>696</v>
      </c>
      <c r="BP150" s="17" t="s">
        <v>1206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4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987</v>
      </c>
      <c r="I151" s="173" t="s">
        <v>955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928</v>
      </c>
      <c r="W151" s="261" t="s">
        <v>1097</v>
      </c>
      <c r="X151" s="218" t="s">
        <v>666</v>
      </c>
      <c r="Y151" s="158" t="s">
        <v>669</v>
      </c>
      <c r="Z151" s="158"/>
      <c r="AA151" s="217">
        <v>1</v>
      </c>
      <c r="AB151" s="172" t="s">
        <v>657</v>
      </c>
      <c r="AC151" s="172" t="s">
        <v>652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1207</v>
      </c>
      <c r="BK151" s="17" t="s">
        <v>1207</v>
      </c>
      <c r="BL151" s="16"/>
      <c r="BM151" s="15" t="s">
        <v>682</v>
      </c>
      <c r="BN151" s="15" t="s">
        <v>713</v>
      </c>
      <c r="BO151" s="165" t="s">
        <v>771</v>
      </c>
      <c r="BP151" s="17" t="s">
        <v>1207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532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1041</v>
      </c>
      <c r="I154" s="173" t="s">
        <v>1208</v>
      </c>
      <c r="J154" s="217">
        <v>48</v>
      </c>
      <c r="K154" s="217">
        <v>158</v>
      </c>
      <c r="L154" s="84" t="s">
        <v>317</v>
      </c>
      <c r="M154" s="204" t="s">
        <v>1209</v>
      </c>
      <c r="N154" s="204" t="s">
        <v>1210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957</v>
      </c>
      <c r="W154" s="261" t="s">
        <v>958</v>
      </c>
      <c r="X154" s="218" t="s">
        <v>666</v>
      </c>
      <c r="Y154" s="158"/>
      <c r="Z154" s="158"/>
      <c r="AA154" s="217">
        <v>1</v>
      </c>
      <c r="AB154" s="71" t="s">
        <v>657</v>
      </c>
      <c r="AC154" s="71" t="s">
        <v>652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1211</v>
      </c>
      <c r="BK154" s="17" t="s">
        <v>1211</v>
      </c>
      <c r="BL154" s="16"/>
      <c r="BM154" s="15" t="s">
        <v>696</v>
      </c>
      <c r="BN154" s="15" t="s">
        <v>696</v>
      </c>
      <c r="BO154" s="165" t="s">
        <v>696</v>
      </c>
      <c r="BP154" s="17" t="s">
        <v>1211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581</v>
      </c>
      <c r="E155" s="294">
        <v>46</v>
      </c>
      <c r="F155" s="172" t="s">
        <v>992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962</v>
      </c>
      <c r="W155" s="173" t="s">
        <v>932</v>
      </c>
      <c r="X155" s="218" t="s">
        <v>666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1212</v>
      </c>
      <c r="BK155" s="17" t="s">
        <v>1212</v>
      </c>
      <c r="BL155" s="16"/>
      <c r="BM155" s="15" t="s">
        <v>696</v>
      </c>
      <c r="BN155" s="15" t="s">
        <v>696</v>
      </c>
      <c r="BO155" s="165" t="s">
        <v>696</v>
      </c>
      <c r="BP155" s="17" t="s">
        <v>1212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4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987</v>
      </c>
      <c r="I156" s="173" t="s">
        <v>955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928</v>
      </c>
      <c r="W156" s="261" t="s">
        <v>1097</v>
      </c>
      <c r="X156" s="218" t="s">
        <v>666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1213</v>
      </c>
      <c r="BK156" s="17" t="s">
        <v>1213</v>
      </c>
      <c r="BL156" s="16"/>
      <c r="BM156" s="15" t="s">
        <v>696</v>
      </c>
      <c r="BN156" s="15" t="s">
        <v>696</v>
      </c>
      <c r="BO156" s="165" t="s">
        <v>696</v>
      </c>
      <c r="BP156" s="17" t="s">
        <v>1213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1214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1215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949</v>
      </c>
      <c r="W158" s="345" t="s">
        <v>1216</v>
      </c>
      <c r="X158" s="346" t="s">
        <v>666</v>
      </c>
      <c r="Y158" s="158"/>
      <c r="Z158" s="347"/>
      <c r="AA158" s="84" t="s">
        <v>1217</v>
      </c>
      <c r="AB158" s="71" t="s">
        <v>663</v>
      </c>
      <c r="AC158" s="349" t="s">
        <v>652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1218</v>
      </c>
      <c r="BK158" s="17" t="s">
        <v>1218</v>
      </c>
      <c r="BL158" s="16"/>
      <c r="BM158" s="15" t="s">
        <v>690</v>
      </c>
      <c r="BN158" s="15" t="s">
        <v>690</v>
      </c>
      <c r="BO158" s="165" t="s">
        <v>690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539</v>
      </c>
      <c r="E159" s="314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924</v>
      </c>
      <c r="W159" s="261" t="s">
        <v>1096</v>
      </c>
      <c r="X159" s="218" t="s">
        <v>666</v>
      </c>
      <c r="Y159" s="158"/>
      <c r="Z159" s="158"/>
      <c r="AA159" s="217">
        <v>1</v>
      </c>
      <c r="AB159" s="71" t="s">
        <v>657</v>
      </c>
      <c r="AC159" s="71" t="s">
        <v>652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1219</v>
      </c>
      <c r="BK159" s="17" t="s">
        <v>1219</v>
      </c>
      <c r="BL159" s="16"/>
      <c r="BM159" s="15" t="s">
        <v>681</v>
      </c>
      <c r="BN159" s="15" t="s">
        <v>702</v>
      </c>
      <c r="BO159" s="165" t="s">
        <v>769</v>
      </c>
      <c r="BP159" s="17" t="s">
        <v>1219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522</v>
      </c>
      <c r="E160" s="314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928</v>
      </c>
      <c r="W160" s="261" t="s">
        <v>1097</v>
      </c>
      <c r="X160" s="218" t="s">
        <v>666</v>
      </c>
      <c r="Y160" s="158"/>
      <c r="Z160" s="158"/>
      <c r="AA160" s="217">
        <v>1</v>
      </c>
      <c r="AB160" s="71" t="s">
        <v>657</v>
      </c>
      <c r="AC160" s="71" t="s">
        <v>652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1220</v>
      </c>
      <c r="BK160" s="17" t="s">
        <v>1221</v>
      </c>
      <c r="BL160" s="16"/>
      <c r="BM160" s="15" t="s">
        <v>690</v>
      </c>
      <c r="BN160" s="15" t="s">
        <v>690</v>
      </c>
      <c r="BO160" s="165" t="s">
        <v>690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588</v>
      </c>
      <c r="E161" s="314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924</v>
      </c>
      <c r="W161" s="261" t="s">
        <v>935</v>
      </c>
      <c r="X161" s="218" t="s">
        <v>666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1222</v>
      </c>
      <c r="BK161" s="17" t="s">
        <v>1223</v>
      </c>
      <c r="BL161" s="16"/>
      <c r="BM161" s="15" t="s">
        <v>696</v>
      </c>
      <c r="BN161" s="15" t="s">
        <v>696</v>
      </c>
      <c r="BO161" s="165" t="s">
        <v>696</v>
      </c>
      <c r="BP161" s="336" t="s">
        <v>1224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637</v>
      </c>
      <c r="E162" s="314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924</v>
      </c>
      <c r="W162" s="261" t="s">
        <v>935</v>
      </c>
      <c r="X162" s="218" t="s">
        <v>666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1225</v>
      </c>
      <c r="BK162" s="17" t="s">
        <v>1225</v>
      </c>
      <c r="BL162" s="16"/>
      <c r="BM162" s="15" t="s">
        <v>686</v>
      </c>
      <c r="BN162" s="15" t="s">
        <v>716</v>
      </c>
      <c r="BO162" s="165" t="s">
        <v>768</v>
      </c>
      <c r="BP162" s="17" t="s">
        <v>1225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636</v>
      </c>
      <c r="E163" s="294">
        <v>79</v>
      </c>
      <c r="F163" s="172" t="s">
        <v>992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1105</v>
      </c>
      <c r="W163" s="173" t="s">
        <v>932</v>
      </c>
      <c r="X163" s="218" t="s">
        <v>666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1226</v>
      </c>
      <c r="BK163" s="17" t="s">
        <v>1226</v>
      </c>
      <c r="BL163" s="16"/>
      <c r="BM163" s="15" t="s">
        <v>686</v>
      </c>
      <c r="BN163" s="15" t="s">
        <v>716</v>
      </c>
      <c r="BO163" s="165" t="s">
        <v>829</v>
      </c>
      <c r="BP163" s="336" t="s">
        <v>1226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635</v>
      </c>
      <c r="E164" s="294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924</v>
      </c>
      <c r="W164" s="173" t="s">
        <v>1107</v>
      </c>
      <c r="X164" s="218" t="s">
        <v>666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1227</v>
      </c>
      <c r="BK164" s="17" t="s">
        <v>1227</v>
      </c>
      <c r="BL164" s="16"/>
      <c r="BM164" s="15" t="s">
        <v>686</v>
      </c>
      <c r="BN164" s="15" t="s">
        <v>716</v>
      </c>
      <c r="BO164" s="165" t="s">
        <v>829</v>
      </c>
      <c r="BP164" s="17" t="s">
        <v>1227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1228</v>
      </c>
      <c r="I165" s="173" t="s">
        <v>1148</v>
      </c>
      <c r="J165" s="217">
        <v>48</v>
      </c>
      <c r="K165" s="217">
        <v>146</v>
      </c>
      <c r="L165" s="84" t="s">
        <v>317</v>
      </c>
      <c r="M165" s="204" t="s">
        <v>1229</v>
      </c>
      <c r="N165" s="204" t="s">
        <v>1230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1231</v>
      </c>
      <c r="W165" s="173" t="s">
        <v>950</v>
      </c>
      <c r="X165" s="218" t="s">
        <v>666</v>
      </c>
      <c r="Y165" s="158"/>
      <c r="Z165" s="158"/>
      <c r="AA165" s="84">
        <v>1</v>
      </c>
      <c r="AB165" s="71" t="s">
        <v>657</v>
      </c>
      <c r="AC165" s="71" t="s">
        <v>652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1232</v>
      </c>
      <c r="BK165" s="17" t="s">
        <v>1233</v>
      </c>
      <c r="BL165" s="16"/>
      <c r="BM165" s="15" t="s">
        <v>696</v>
      </c>
      <c r="BN165" s="15" t="s">
        <v>696</v>
      </c>
      <c r="BO165" s="165" t="s">
        <v>696</v>
      </c>
      <c r="BP165" s="17" t="s">
        <v>1233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1234</v>
      </c>
      <c r="I167" s="173" t="s">
        <v>1235</v>
      </c>
      <c r="J167" s="217">
        <v>48</v>
      </c>
      <c r="K167" s="217">
        <v>102</v>
      </c>
      <c r="L167" s="84" t="s">
        <v>317</v>
      </c>
      <c r="M167" s="204" t="s">
        <v>1236</v>
      </c>
      <c r="N167" s="204" t="s">
        <v>1237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957</v>
      </c>
      <c r="W167" s="173" t="s">
        <v>1056</v>
      </c>
      <c r="X167" s="218" t="s">
        <v>661</v>
      </c>
      <c r="Y167" s="158"/>
      <c r="Z167" s="158"/>
      <c r="AA167" s="84">
        <v>1</v>
      </c>
      <c r="AB167" s="71" t="s">
        <v>657</v>
      </c>
      <c r="AC167" s="71" t="s">
        <v>652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1238</v>
      </c>
      <c r="BK167" s="17" t="s">
        <v>1238</v>
      </c>
      <c r="BL167" s="16"/>
      <c r="BM167" s="15" t="s">
        <v>690</v>
      </c>
      <c r="BN167" s="15" t="s">
        <v>690</v>
      </c>
      <c r="BO167" s="165" t="s">
        <v>690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559</v>
      </c>
      <c r="E168" s="294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1023</v>
      </c>
      <c r="W168" s="173" t="s">
        <v>1239</v>
      </c>
      <c r="X168" s="218" t="s">
        <v>666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993</v>
      </c>
      <c r="BK168" s="17" t="s">
        <v>1240</v>
      </c>
      <c r="BL168" s="16"/>
      <c r="BM168" s="15" t="s">
        <v>686</v>
      </c>
      <c r="BN168" s="15" t="s">
        <v>716</v>
      </c>
      <c r="BO168" s="165" t="s">
        <v>768</v>
      </c>
      <c r="BP168" s="17" t="s">
        <v>1240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940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937</v>
      </c>
      <c r="W169" s="173" t="s">
        <v>1241</v>
      </c>
      <c r="X169" s="218" t="s">
        <v>661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1242</v>
      </c>
      <c r="BK169" s="17" t="s">
        <v>1242</v>
      </c>
      <c r="BL169" s="16"/>
      <c r="BM169" s="15" t="s">
        <v>690</v>
      </c>
      <c r="BN169" s="15" t="s">
        <v>690</v>
      </c>
      <c r="BO169" s="165" t="s">
        <v>690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575</v>
      </c>
      <c r="E170" s="294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937</v>
      </c>
      <c r="W170" s="173" t="s">
        <v>1111</v>
      </c>
      <c r="X170" s="218" t="s">
        <v>661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1242</v>
      </c>
      <c r="BK170" s="17" t="s">
        <v>1242</v>
      </c>
      <c r="BL170" s="16"/>
      <c r="BM170" s="15" t="s">
        <v>690</v>
      </c>
      <c r="BN170" s="15" t="s">
        <v>690</v>
      </c>
      <c r="BO170" s="165" t="s">
        <v>690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601</v>
      </c>
      <c r="E171" s="294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937</v>
      </c>
      <c r="W171" s="173" t="s">
        <v>1111</v>
      </c>
      <c r="X171" s="218" t="s">
        <v>661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1242</v>
      </c>
      <c r="BK171" s="17" t="s">
        <v>1242</v>
      </c>
      <c r="BL171" s="16"/>
      <c r="BM171" s="359" t="s">
        <v>692</v>
      </c>
      <c r="BN171" s="15" t="s">
        <v>709</v>
      </c>
      <c r="BO171" s="165" t="s">
        <v>783</v>
      </c>
      <c r="BP171" s="360" t="s">
        <v>1243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561</v>
      </c>
      <c r="E172" s="294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937</v>
      </c>
      <c r="W172" s="173" t="s">
        <v>1111</v>
      </c>
      <c r="X172" s="218" t="s">
        <v>661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1242</v>
      </c>
      <c r="BK172" s="17" t="s">
        <v>1242</v>
      </c>
      <c r="BL172" s="16"/>
      <c r="BM172" s="359" t="s">
        <v>692</v>
      </c>
      <c r="BN172" s="15" t="s">
        <v>709</v>
      </c>
      <c r="BO172" s="165" t="s">
        <v>783</v>
      </c>
      <c r="BP172" s="360" t="s">
        <v>1243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576</v>
      </c>
      <c r="E173" s="294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937</v>
      </c>
      <c r="W173" s="173" t="s">
        <v>1111</v>
      </c>
      <c r="X173" s="218" t="s">
        <v>661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1242</v>
      </c>
      <c r="BK173" s="17" t="s">
        <v>1242</v>
      </c>
      <c r="BL173" s="16"/>
      <c r="BM173" s="359" t="s">
        <v>692</v>
      </c>
      <c r="BN173" s="15" t="s">
        <v>709</v>
      </c>
      <c r="BO173" s="165" t="s">
        <v>783</v>
      </c>
      <c r="BP173" s="17" t="s">
        <v>1244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624</v>
      </c>
      <c r="E174" s="294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937</v>
      </c>
      <c r="W174" s="173" t="s">
        <v>1111</v>
      </c>
      <c r="X174" s="218" t="s">
        <v>661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1242</v>
      </c>
      <c r="BK174" s="17" t="s">
        <v>1242</v>
      </c>
      <c r="BL174" s="16"/>
      <c r="BM174" s="359" t="s">
        <v>692</v>
      </c>
      <c r="BN174" s="15" t="s">
        <v>709</v>
      </c>
      <c r="BO174" s="165" t="s">
        <v>783</v>
      </c>
      <c r="BP174" s="17" t="s">
        <v>1244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572</v>
      </c>
      <c r="E175" s="294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937</v>
      </c>
      <c r="W175" s="173" t="s">
        <v>1111</v>
      </c>
      <c r="X175" s="218" t="s">
        <v>661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1242</v>
      </c>
      <c r="BK175" s="17" t="s">
        <v>1242</v>
      </c>
      <c r="BL175" s="16"/>
      <c r="BM175" s="15" t="s">
        <v>690</v>
      </c>
      <c r="BN175" s="15" t="s">
        <v>690</v>
      </c>
      <c r="BO175" s="165" t="s">
        <v>690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541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961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962</v>
      </c>
      <c r="W178" s="261" t="s">
        <v>1125</v>
      </c>
      <c r="X178" s="218" t="s">
        <v>661</v>
      </c>
      <c r="Y178" s="158"/>
      <c r="Z178" s="158"/>
      <c r="AA178" s="84">
        <v>1</v>
      </c>
      <c r="AB178" s="71" t="s">
        <v>657</v>
      </c>
      <c r="AC178" s="71" t="s">
        <v>652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1245</v>
      </c>
      <c r="BK178" s="17" t="s">
        <v>1245</v>
      </c>
      <c r="BL178" s="16"/>
      <c r="BM178" s="15" t="s">
        <v>690</v>
      </c>
      <c r="BN178" s="15" t="s">
        <v>690</v>
      </c>
      <c r="BO178" s="165" t="s">
        <v>690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586</v>
      </c>
      <c r="E179" s="294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962</v>
      </c>
      <c r="W179" s="173" t="s">
        <v>1129</v>
      </c>
      <c r="X179" s="218" t="s">
        <v>666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993</v>
      </c>
      <c r="BK179" s="17" t="s">
        <v>1246</v>
      </c>
      <c r="BL179" s="16"/>
      <c r="BM179" s="15" t="s">
        <v>696</v>
      </c>
      <c r="BN179" s="15" t="s">
        <v>696</v>
      </c>
      <c r="BO179" s="165" t="s">
        <v>696</v>
      </c>
      <c r="BP179" s="17" t="s">
        <v>1246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599</v>
      </c>
      <c r="E180" s="294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962</v>
      </c>
      <c r="W180" s="173" t="s">
        <v>1111</v>
      </c>
      <c r="X180" s="218" t="s">
        <v>666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993</v>
      </c>
      <c r="BK180" s="17" t="s">
        <v>1247</v>
      </c>
      <c r="BL180" s="16"/>
      <c r="BM180" s="15" t="s">
        <v>686</v>
      </c>
      <c r="BN180" s="15" t="s">
        <v>716</v>
      </c>
      <c r="BO180" s="165" t="s">
        <v>768</v>
      </c>
      <c r="BP180" s="17" t="s">
        <v>1247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618</v>
      </c>
      <c r="E181" s="294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962</v>
      </c>
      <c r="W181" s="173" t="s">
        <v>1133</v>
      </c>
      <c r="X181" s="218" t="s">
        <v>666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1248</v>
      </c>
      <c r="BK181" s="17" t="s">
        <v>1248</v>
      </c>
      <c r="BL181" s="16"/>
      <c r="BM181" s="15" t="s">
        <v>696</v>
      </c>
      <c r="BN181" s="15" t="s">
        <v>696</v>
      </c>
      <c r="BO181" s="165" t="s">
        <v>696</v>
      </c>
      <c r="BP181" s="17" t="s">
        <v>1247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581</v>
      </c>
      <c r="E182" s="294">
        <v>46</v>
      </c>
      <c r="F182" s="172" t="s">
        <v>992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962</v>
      </c>
      <c r="W182" s="173" t="s">
        <v>932</v>
      </c>
      <c r="X182" s="218" t="s">
        <v>666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993</v>
      </c>
      <c r="BK182" s="17" t="s">
        <v>1249</v>
      </c>
      <c r="BL182" s="16"/>
      <c r="BM182" s="15" t="s">
        <v>696</v>
      </c>
      <c r="BN182" s="15" t="s">
        <v>696</v>
      </c>
      <c r="BO182" s="165" t="s">
        <v>696</v>
      </c>
      <c r="BP182" s="336" t="s">
        <v>1249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4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987</v>
      </c>
      <c r="I183" s="173" t="s">
        <v>955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928</v>
      </c>
      <c r="W183" s="261" t="s">
        <v>1097</v>
      </c>
      <c r="X183" s="218" t="s">
        <v>666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1250</v>
      </c>
      <c r="BK183" s="17" t="s">
        <v>1250</v>
      </c>
      <c r="BL183" s="16"/>
      <c r="BM183" s="15" t="s">
        <v>682</v>
      </c>
      <c r="BN183" s="15" t="s">
        <v>713</v>
      </c>
      <c r="BO183" s="165" t="s">
        <v>771</v>
      </c>
      <c r="BP183" s="17" t="s">
        <v>1251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532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1047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957</v>
      </c>
      <c r="W184" s="261" t="s">
        <v>958</v>
      </c>
      <c r="X184" s="218" t="s">
        <v>666</v>
      </c>
      <c r="Y184" s="158"/>
      <c r="Z184" s="158"/>
      <c r="AA184" s="217">
        <v>1</v>
      </c>
      <c r="AB184" s="71" t="s">
        <v>657</v>
      </c>
      <c r="AC184" s="71" t="s">
        <v>652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1252</v>
      </c>
      <c r="BK184" s="17" t="s">
        <v>1252</v>
      </c>
      <c r="BL184" s="16"/>
      <c r="BM184" s="15" t="s">
        <v>690</v>
      </c>
      <c r="BN184" s="15" t="s">
        <v>690</v>
      </c>
      <c r="BO184" s="165" t="s">
        <v>690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20" t="s">
        <v>539</v>
      </c>
      <c r="E187" s="314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924</v>
      </c>
      <c r="W187" s="261" t="s">
        <v>1253</v>
      </c>
      <c r="X187" s="218" t="s">
        <v>666</v>
      </c>
      <c r="Y187" s="158"/>
      <c r="Z187" s="158"/>
      <c r="AA187" s="217">
        <v>1</v>
      </c>
      <c r="AB187" s="71" t="s">
        <v>668</v>
      </c>
      <c r="AC187" s="71" t="s">
        <v>664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522</v>
      </c>
      <c r="E188" s="314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928</v>
      </c>
      <c r="W188" s="261" t="s">
        <v>1097</v>
      </c>
      <c r="X188" s="218" t="s">
        <v>661</v>
      </c>
      <c r="Y188" s="158" t="s">
        <v>669</v>
      </c>
      <c r="Z188" s="158"/>
      <c r="AA188" s="217">
        <v>1</v>
      </c>
      <c r="AB188" s="71" t="s">
        <v>657</v>
      </c>
      <c r="AC188" s="71" t="s">
        <v>652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1254</v>
      </c>
      <c r="BK188" s="17" t="s">
        <v>1255</v>
      </c>
      <c r="BL188" s="16"/>
      <c r="BM188" s="15" t="s">
        <v>690</v>
      </c>
      <c r="BN188" s="15" t="s">
        <v>690</v>
      </c>
      <c r="BO188" s="165" t="s">
        <v>690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1256</v>
      </c>
      <c r="E189" s="314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924</v>
      </c>
      <c r="W189" s="261" t="s">
        <v>935</v>
      </c>
      <c r="X189" s="218" t="s">
        <v>666</v>
      </c>
      <c r="Y189" s="158" t="s">
        <v>669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1257</v>
      </c>
      <c r="BK189" s="17" t="s">
        <v>1257</v>
      </c>
      <c r="BL189" s="16"/>
      <c r="BM189" s="15" t="s">
        <v>692</v>
      </c>
      <c r="BN189" s="15" t="s">
        <v>717</v>
      </c>
      <c r="BO189" s="165" t="s">
        <v>717</v>
      </c>
      <c r="BP189" s="17" t="s">
        <v>1257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588</v>
      </c>
      <c r="E190" s="314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924</v>
      </c>
      <c r="W190" s="261" t="s">
        <v>935</v>
      </c>
      <c r="X190" s="218" t="s">
        <v>666</v>
      </c>
      <c r="Y190" s="158" t="s">
        <v>669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972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1257</v>
      </c>
      <c r="BK190" s="17" t="s">
        <v>1257</v>
      </c>
      <c r="BL190" s="16"/>
      <c r="BM190" s="15" t="s">
        <v>692</v>
      </c>
      <c r="BN190" s="15" t="s">
        <v>717</v>
      </c>
      <c r="BO190" s="165" t="s">
        <v>717</v>
      </c>
      <c r="BP190" s="17" t="s">
        <v>1257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637</v>
      </c>
      <c r="E191" s="314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924</v>
      </c>
      <c r="W191" s="261" t="s">
        <v>935</v>
      </c>
      <c r="X191" s="218" t="s">
        <v>666</v>
      </c>
      <c r="Y191" s="158" t="s">
        <v>669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1258</v>
      </c>
      <c r="BK191" s="17" t="s">
        <v>1259</v>
      </c>
      <c r="BL191" s="16"/>
      <c r="BM191" s="15" t="s">
        <v>686</v>
      </c>
      <c r="BN191" s="15" t="s">
        <v>716</v>
      </c>
      <c r="BO191" s="165" t="s">
        <v>768</v>
      </c>
      <c r="BP191" s="17" t="s">
        <v>1259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635</v>
      </c>
      <c r="E192" s="294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924</v>
      </c>
      <c r="W192" s="173" t="s">
        <v>1107</v>
      </c>
      <c r="X192" s="218" t="s">
        <v>666</v>
      </c>
      <c r="Y192" s="158" t="s">
        <v>669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1260</v>
      </c>
      <c r="BK192" s="17" t="s">
        <v>1257</v>
      </c>
      <c r="BL192" s="16"/>
      <c r="BM192" s="15" t="s">
        <v>692</v>
      </c>
      <c r="BN192" s="15" t="s">
        <v>717</v>
      </c>
      <c r="BO192" s="165" t="s">
        <v>717</v>
      </c>
      <c r="BP192" s="17" t="s">
        <v>1257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575</v>
      </c>
      <c r="E195" s="294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937</v>
      </c>
      <c r="W195" s="173" t="s">
        <v>1111</v>
      </c>
      <c r="X195" s="218" t="s">
        <v>666</v>
      </c>
      <c r="Y195" s="158" t="s">
        <v>669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1261</v>
      </c>
      <c r="BK195" s="17" t="s">
        <v>1257</v>
      </c>
      <c r="BL195" s="16"/>
      <c r="BM195" s="15" t="s">
        <v>692</v>
      </c>
      <c r="BN195" s="15" t="s">
        <v>717</v>
      </c>
      <c r="BO195" s="165" t="s">
        <v>717</v>
      </c>
      <c r="BP195" s="17" t="s">
        <v>1257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601</v>
      </c>
      <c r="E196" s="294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937</v>
      </c>
      <c r="W196" s="173" t="s">
        <v>1111</v>
      </c>
      <c r="X196" s="218" t="s">
        <v>666</v>
      </c>
      <c r="Y196" s="158" t="s">
        <v>669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1261</v>
      </c>
      <c r="BK196" s="17" t="s">
        <v>1257</v>
      </c>
      <c r="BL196" s="16"/>
      <c r="BM196" s="15" t="s">
        <v>692</v>
      </c>
      <c r="BN196" s="15" t="s">
        <v>717</v>
      </c>
      <c r="BO196" s="165" t="s">
        <v>717</v>
      </c>
      <c r="BP196" s="17" t="s">
        <v>1257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624</v>
      </c>
      <c r="E197" s="294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937</v>
      </c>
      <c r="W197" s="173" t="s">
        <v>1111</v>
      </c>
      <c r="X197" s="218" t="s">
        <v>666</v>
      </c>
      <c r="Y197" s="158" t="s">
        <v>669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1261</v>
      </c>
      <c r="BK197" s="17" t="s">
        <v>1257</v>
      </c>
      <c r="BL197" s="16"/>
      <c r="BM197" s="15" t="s">
        <v>692</v>
      </c>
      <c r="BN197" s="15" t="s">
        <v>717</v>
      </c>
      <c r="BO197" s="165" t="s">
        <v>717</v>
      </c>
      <c r="BP197" s="17" t="s">
        <v>1257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561</v>
      </c>
      <c r="E198" s="294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937</v>
      </c>
      <c r="W198" s="173" t="s">
        <v>1111</v>
      </c>
      <c r="X198" s="218" t="s">
        <v>666</v>
      </c>
      <c r="Y198" s="158" t="s">
        <v>669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1261</v>
      </c>
      <c r="BK198" s="17" t="s">
        <v>1257</v>
      </c>
      <c r="BL198" s="16"/>
      <c r="BM198" s="15" t="s">
        <v>692</v>
      </c>
      <c r="BN198" s="15" t="s">
        <v>717</v>
      </c>
      <c r="BO198" s="165" t="s">
        <v>717</v>
      </c>
      <c r="BP198" s="17" t="s">
        <v>1257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559</v>
      </c>
      <c r="E199" s="294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1122</v>
      </c>
      <c r="W199" s="173" t="s">
        <v>999</v>
      </c>
      <c r="X199" s="218" t="s">
        <v>666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1262</v>
      </c>
      <c r="BK199" s="17" t="s">
        <v>1263</v>
      </c>
      <c r="BL199" s="16"/>
      <c r="BM199" s="15" t="s">
        <v>690</v>
      </c>
      <c r="BN199" s="15" t="s">
        <v>690</v>
      </c>
      <c r="BO199" s="165" t="s">
        <v>690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1011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1264</v>
      </c>
      <c r="W200" s="173" t="s">
        <v>1265</v>
      </c>
      <c r="X200" s="218" t="s">
        <v>661</v>
      </c>
      <c r="Y200" s="158" t="s">
        <v>665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1266</v>
      </c>
      <c r="BK200" s="17" t="s">
        <v>1266</v>
      </c>
      <c r="BL200" s="16"/>
      <c r="BM200" s="15" t="s">
        <v>685</v>
      </c>
      <c r="BN200" s="15" t="s">
        <v>706</v>
      </c>
      <c r="BO200" s="165" t="s">
        <v>805</v>
      </c>
      <c r="BP200" s="17" t="s">
        <v>1267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571</v>
      </c>
      <c r="E201" s="294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1013</v>
      </c>
      <c r="W201" s="173" t="s">
        <v>1111</v>
      </c>
      <c r="X201" s="218" t="s">
        <v>666</v>
      </c>
      <c r="Y201" s="158" t="s">
        <v>669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1260</v>
      </c>
      <c r="BK201" s="17" t="s">
        <v>1257</v>
      </c>
      <c r="BL201" s="16"/>
      <c r="BM201" s="15" t="s">
        <v>692</v>
      </c>
      <c r="BN201" s="15" t="s">
        <v>717</v>
      </c>
      <c r="BO201" s="165" t="s">
        <v>717</v>
      </c>
      <c r="BP201" s="17" t="s">
        <v>1257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624</v>
      </c>
      <c r="E202" s="295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1013</v>
      </c>
      <c r="W202" s="173" t="s">
        <v>1111</v>
      </c>
      <c r="X202" s="218" t="s">
        <v>666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561</v>
      </c>
      <c r="E203" s="294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1013</v>
      </c>
      <c r="W203" s="173" t="s">
        <v>1111</v>
      </c>
      <c r="X203" s="218" t="s">
        <v>666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1268</v>
      </c>
      <c r="W205" s="173" t="s">
        <v>1269</v>
      </c>
      <c r="X205" s="218" t="s">
        <v>666</v>
      </c>
      <c r="Y205" s="158" t="s">
        <v>669</v>
      </c>
      <c r="Z205" s="158"/>
      <c r="AA205" s="84">
        <v>2</v>
      </c>
      <c r="AB205" s="71" t="s">
        <v>657</v>
      </c>
      <c r="AC205" s="71" t="s">
        <v>652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1270</v>
      </c>
      <c r="BK205" s="17" t="s">
        <v>1271</v>
      </c>
      <c r="BL205" s="16"/>
      <c r="BM205" s="15" t="s">
        <v>690</v>
      </c>
      <c r="BN205" s="15" t="s">
        <v>690</v>
      </c>
      <c r="BO205" s="165" t="s">
        <v>690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541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961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962</v>
      </c>
      <c r="W206" s="261" t="s">
        <v>1272</v>
      </c>
      <c r="X206" s="218" t="s">
        <v>666</v>
      </c>
      <c r="Y206" s="158" t="s">
        <v>669</v>
      </c>
      <c r="Z206" s="158"/>
      <c r="AA206" s="84">
        <v>1</v>
      </c>
      <c r="AB206" s="71" t="s">
        <v>657</v>
      </c>
      <c r="AC206" s="71" t="s">
        <v>652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1273</v>
      </c>
      <c r="BK206" s="17" t="s">
        <v>1273</v>
      </c>
      <c r="BL206" s="16"/>
      <c r="BM206" s="15" t="s">
        <v>690</v>
      </c>
      <c r="BN206" s="15" t="s">
        <v>690</v>
      </c>
      <c r="BO206" s="165" t="s">
        <v>690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586</v>
      </c>
      <c r="E207" s="294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962</v>
      </c>
      <c r="W207" s="173" t="s">
        <v>1129</v>
      </c>
      <c r="X207" s="218" t="s">
        <v>666</v>
      </c>
      <c r="Y207" s="158" t="s">
        <v>669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1257</v>
      </c>
      <c r="BK207" s="17" t="s">
        <v>1257</v>
      </c>
      <c r="BL207" s="16"/>
      <c r="BM207" s="15" t="s">
        <v>692</v>
      </c>
      <c r="BN207" s="15" t="s">
        <v>717</v>
      </c>
      <c r="BO207" s="165" t="s">
        <v>717</v>
      </c>
      <c r="BP207" s="17" t="s">
        <v>1257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650</v>
      </c>
      <c r="E208" s="294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962</v>
      </c>
      <c r="W208" s="173" t="s">
        <v>999</v>
      </c>
      <c r="X208" s="218" t="s">
        <v>666</v>
      </c>
      <c r="Y208" s="158" t="s">
        <v>669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1274</v>
      </c>
      <c r="BK208" s="17" t="s">
        <v>1275</v>
      </c>
      <c r="BL208" s="16"/>
      <c r="BM208" s="15" t="s">
        <v>686</v>
      </c>
      <c r="BN208" s="15" t="s">
        <v>716</v>
      </c>
      <c r="BO208" s="165" t="s">
        <v>768</v>
      </c>
      <c r="BP208" s="336" t="s">
        <v>1276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599</v>
      </c>
      <c r="E209" s="294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962</v>
      </c>
      <c r="W209" s="173" t="s">
        <v>999</v>
      </c>
      <c r="X209" s="218" t="s">
        <v>666</v>
      </c>
      <c r="Y209" s="158" t="s">
        <v>669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1277</v>
      </c>
      <c r="BK209" s="17" t="s">
        <v>1278</v>
      </c>
      <c r="BL209" s="16"/>
      <c r="BM209" s="15" t="s">
        <v>696</v>
      </c>
      <c r="BN209" s="15" t="s">
        <v>696</v>
      </c>
      <c r="BO209" s="15" t="s">
        <v>696</v>
      </c>
      <c r="BP209" s="17" t="s">
        <v>1278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618</v>
      </c>
      <c r="E210" s="294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962</v>
      </c>
      <c r="W210" s="173" t="s">
        <v>1111</v>
      </c>
      <c r="X210" s="218" t="s">
        <v>666</v>
      </c>
      <c r="Y210" s="158" t="s">
        <v>669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1279</v>
      </c>
      <c r="BK210" s="17" t="s">
        <v>1280</v>
      </c>
      <c r="BL210" s="16"/>
      <c r="BM210" s="15" t="s">
        <v>686</v>
      </c>
      <c r="BN210" s="15" t="s">
        <v>716</v>
      </c>
      <c r="BO210" s="165" t="s">
        <v>826</v>
      </c>
      <c r="BP210" s="17" t="s">
        <v>1281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532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1042</v>
      </c>
      <c r="N211" s="204" t="s">
        <v>1043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957</v>
      </c>
      <c r="W211" s="261" t="s">
        <v>1282</v>
      </c>
      <c r="X211" s="218" t="s">
        <v>666</v>
      </c>
      <c r="Y211" s="158" t="s">
        <v>669</v>
      </c>
      <c r="Z211" s="158"/>
      <c r="AA211" s="217">
        <v>1</v>
      </c>
      <c r="AB211" s="71" t="s">
        <v>657</v>
      </c>
      <c r="AC211" s="71" t="s">
        <v>652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1283</v>
      </c>
      <c r="BK211" s="17" t="s">
        <v>1283</v>
      </c>
      <c r="BL211" s="16"/>
      <c r="BM211" s="15" t="s">
        <v>690</v>
      </c>
      <c r="BN211" s="15" t="s">
        <v>690</v>
      </c>
      <c r="BO211" s="165" t="s">
        <v>690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542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955</v>
      </c>
      <c r="J212" s="217">
        <v>54</v>
      </c>
      <c r="K212" s="217">
        <v>83.7</v>
      </c>
      <c r="L212" s="217" t="s">
        <v>317</v>
      </c>
      <c r="M212" s="217" t="s">
        <v>980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962</v>
      </c>
      <c r="W212" s="261" t="s">
        <v>963</v>
      </c>
      <c r="X212" s="218" t="s">
        <v>666</v>
      </c>
      <c r="Y212" s="158" t="s">
        <v>669</v>
      </c>
      <c r="Z212" s="158"/>
      <c r="AA212" s="217">
        <v>1</v>
      </c>
      <c r="AB212" s="172" t="s">
        <v>657</v>
      </c>
      <c r="AC212" s="172" t="s">
        <v>652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1284</v>
      </c>
      <c r="BK212" s="17" t="s">
        <v>1285</v>
      </c>
      <c r="BL212" s="16"/>
      <c r="BM212" s="15" t="s">
        <v>690</v>
      </c>
      <c r="BN212" s="15" t="s">
        <v>690</v>
      </c>
      <c r="BO212" s="165" t="s">
        <v>690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572</v>
      </c>
      <c r="E213" s="294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962</v>
      </c>
      <c r="W213" s="173" t="s">
        <v>1286</v>
      </c>
      <c r="X213" s="218" t="s">
        <v>666</v>
      </c>
      <c r="Y213" s="158" t="s">
        <v>669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1287</v>
      </c>
      <c r="BK213" s="17" t="s">
        <v>1288</v>
      </c>
      <c r="BL213" s="16"/>
      <c r="BM213" s="15" t="s">
        <v>690</v>
      </c>
      <c r="BN213" s="15" t="s">
        <v>690</v>
      </c>
      <c r="BO213" s="165" t="s">
        <v>690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581</v>
      </c>
      <c r="E214" s="294">
        <v>46</v>
      </c>
      <c r="F214" s="172" t="s">
        <v>992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962</v>
      </c>
      <c r="W214" s="173" t="s">
        <v>932</v>
      </c>
      <c r="X214" s="218" t="s">
        <v>666</v>
      </c>
      <c r="Y214" s="158" t="s">
        <v>669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1289</v>
      </c>
      <c r="BK214" s="17" t="s">
        <v>1290</v>
      </c>
      <c r="BL214" s="16"/>
      <c r="BM214" s="15" t="s">
        <v>696</v>
      </c>
      <c r="BN214" s="15" t="s">
        <v>696</v>
      </c>
      <c r="BO214" s="165" t="s">
        <v>696</v>
      </c>
      <c r="BP214" s="17" t="s">
        <v>1290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4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987</v>
      </c>
      <c r="I215" s="173" t="s">
        <v>955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928</v>
      </c>
      <c r="W215" s="261" t="s">
        <v>1097</v>
      </c>
      <c r="X215" s="218" t="s">
        <v>666</v>
      </c>
      <c r="Y215" s="158" t="s">
        <v>669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1291</v>
      </c>
      <c r="BK215" s="17" t="s">
        <v>1292</v>
      </c>
      <c r="BL215" s="16"/>
      <c r="BM215" s="15" t="s">
        <v>696</v>
      </c>
      <c r="BN215" s="15" t="s">
        <v>696</v>
      </c>
      <c r="BO215" s="165" t="s">
        <v>696</v>
      </c>
      <c r="BP215" s="17" t="s">
        <v>1292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539</v>
      </c>
      <c r="E218" s="314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924</v>
      </c>
      <c r="W218" s="261" t="s">
        <v>1293</v>
      </c>
      <c r="X218" s="218" t="s">
        <v>666</v>
      </c>
      <c r="Y218" s="158"/>
      <c r="Z218" s="158"/>
      <c r="AA218" s="217">
        <v>1</v>
      </c>
      <c r="AB218" s="71" t="s">
        <v>668</v>
      </c>
      <c r="AC218" s="71" t="s">
        <v>664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1294</v>
      </c>
      <c r="BK218" s="17" t="s">
        <v>1295</v>
      </c>
      <c r="BL218" s="16"/>
      <c r="BM218" s="15" t="s">
        <v>684</v>
      </c>
      <c r="BN218" s="15" t="s">
        <v>705</v>
      </c>
      <c r="BO218" s="165" t="s">
        <v>774</v>
      </c>
      <c r="BP218" s="17" t="s">
        <v>1295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1256</v>
      </c>
      <c r="E219" s="314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924</v>
      </c>
      <c r="W219" s="261" t="s">
        <v>935</v>
      </c>
      <c r="X219" s="218" t="s">
        <v>666</v>
      </c>
      <c r="Y219" s="158"/>
      <c r="Z219" s="158"/>
      <c r="AA219" s="217" t="s">
        <v>317</v>
      </c>
      <c r="AB219" s="71" t="s">
        <v>657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993</v>
      </c>
      <c r="BK219" s="17" t="s">
        <v>1296</v>
      </c>
      <c r="BL219" s="16"/>
      <c r="BM219" s="15" t="s">
        <v>686</v>
      </c>
      <c r="BN219" s="15" t="s">
        <v>716</v>
      </c>
      <c r="BO219" s="165" t="s">
        <v>768</v>
      </c>
      <c r="BP219" s="17" t="s">
        <v>1296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522</v>
      </c>
      <c r="E220" s="314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928</v>
      </c>
      <c r="W220" s="261" t="s">
        <v>1097</v>
      </c>
      <c r="X220" s="218" t="s">
        <v>666</v>
      </c>
      <c r="Y220" s="158"/>
      <c r="Z220" s="158"/>
      <c r="AA220" s="217">
        <v>1</v>
      </c>
      <c r="AB220" s="71" t="s">
        <v>657</v>
      </c>
      <c r="AC220" s="71" t="s">
        <v>652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1045</v>
      </c>
      <c r="BK220" s="17" t="s">
        <v>1297</v>
      </c>
      <c r="BL220" s="16"/>
      <c r="BM220" s="15" t="s">
        <v>682</v>
      </c>
      <c r="BN220" s="15" t="s">
        <v>713</v>
      </c>
      <c r="BO220" s="165" t="s">
        <v>771</v>
      </c>
      <c r="BP220" s="17" t="s">
        <v>1297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588</v>
      </c>
      <c r="E221" s="314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924</v>
      </c>
      <c r="W221" s="261" t="s">
        <v>935</v>
      </c>
      <c r="X221" s="218" t="s">
        <v>666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993</v>
      </c>
      <c r="BK221" s="17" t="s">
        <v>1298</v>
      </c>
      <c r="BL221" s="16"/>
      <c r="BM221" s="15" t="s">
        <v>686</v>
      </c>
      <c r="BN221" s="15" t="s">
        <v>716</v>
      </c>
      <c r="BO221" s="165" t="s">
        <v>768</v>
      </c>
      <c r="BP221" s="17" t="s">
        <v>1298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635</v>
      </c>
      <c r="E222" s="294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924</v>
      </c>
      <c r="W222" s="173" t="s">
        <v>1107</v>
      </c>
      <c r="X222" s="218" t="s">
        <v>666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1299</v>
      </c>
      <c r="BK222" s="17" t="s">
        <v>1299</v>
      </c>
      <c r="BL222" s="16"/>
      <c r="BM222" s="15" t="s">
        <v>692</v>
      </c>
      <c r="BN222" s="15" t="s">
        <v>717</v>
      </c>
      <c r="BO222" s="165" t="s">
        <v>717</v>
      </c>
      <c r="BP222" s="17" t="s">
        <v>1299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635</v>
      </c>
      <c r="E223" s="294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924</v>
      </c>
      <c r="W223" s="173" t="s">
        <v>1300</v>
      </c>
      <c r="X223" s="218" t="s">
        <v>670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1301</v>
      </c>
      <c r="BK223" s="17" t="s">
        <v>1302</v>
      </c>
      <c r="BL223" s="16"/>
      <c r="BM223" s="15" t="s">
        <v>690</v>
      </c>
      <c r="BN223" s="15" t="s">
        <v>690</v>
      </c>
      <c r="BO223" s="165" t="s">
        <v>690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1228</v>
      </c>
      <c r="I224" s="173" t="s">
        <v>1149</v>
      </c>
      <c r="J224" s="217">
        <v>48</v>
      </c>
      <c r="K224" s="217">
        <v>146</v>
      </c>
      <c r="L224" s="84" t="s">
        <v>317</v>
      </c>
      <c r="M224" s="204" t="s">
        <v>1303</v>
      </c>
      <c r="N224" s="204" t="s">
        <v>1304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1231</v>
      </c>
      <c r="W224" s="173" t="s">
        <v>950</v>
      </c>
      <c r="X224" s="218" t="s">
        <v>666</v>
      </c>
      <c r="Y224" s="158"/>
      <c r="Z224" s="158"/>
      <c r="AA224" s="84">
        <v>1</v>
      </c>
      <c r="AB224" s="71" t="s">
        <v>657</v>
      </c>
      <c r="AC224" s="71" t="s">
        <v>652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1305</v>
      </c>
      <c r="BK224" s="17" t="s">
        <v>1306</v>
      </c>
      <c r="BL224" s="16"/>
      <c r="BM224" s="15" t="s">
        <v>690</v>
      </c>
      <c r="BN224" s="15" t="s">
        <v>690</v>
      </c>
      <c r="BO224" s="165" t="s">
        <v>690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584</v>
      </c>
      <c r="E225" s="294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937</v>
      </c>
      <c r="W225" s="173" t="s">
        <v>999</v>
      </c>
      <c r="X225" s="218" t="s">
        <v>666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1307</v>
      </c>
      <c r="BK225" s="17" t="s">
        <v>1307</v>
      </c>
      <c r="BL225" s="16"/>
      <c r="BM225" s="15" t="s">
        <v>696</v>
      </c>
      <c r="BN225" s="15" t="s">
        <v>696</v>
      </c>
      <c r="BO225" s="165" t="s">
        <v>696</v>
      </c>
      <c r="BP225" s="336" t="s">
        <v>1307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540</v>
      </c>
      <c r="E226" s="295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1308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937</v>
      </c>
      <c r="W226" s="173" t="s">
        <v>1309</v>
      </c>
      <c r="X226" s="218" t="s">
        <v>666</v>
      </c>
      <c r="Y226" s="158"/>
      <c r="Z226" s="158"/>
      <c r="AA226" s="84">
        <v>1</v>
      </c>
      <c r="AB226" s="71" t="s">
        <v>657</v>
      </c>
      <c r="AC226" s="71" t="s">
        <v>652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1310</v>
      </c>
      <c r="BK226" s="17" t="s">
        <v>1311</v>
      </c>
      <c r="BL226" s="16"/>
      <c r="BM226" s="15" t="s">
        <v>690</v>
      </c>
      <c r="BN226" s="15" t="s">
        <v>690</v>
      </c>
      <c r="BO226" s="165" t="s">
        <v>690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532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1199</v>
      </c>
      <c r="I227" s="173" t="s">
        <v>954</v>
      </c>
      <c r="J227" s="217">
        <v>55</v>
      </c>
      <c r="K227" s="217">
        <v>135</v>
      </c>
      <c r="L227" s="84" t="s">
        <v>317</v>
      </c>
      <c r="M227" s="204" t="s">
        <v>1116</v>
      </c>
      <c r="N227" s="204" t="s">
        <v>1117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957</v>
      </c>
      <c r="W227" s="261" t="s">
        <v>958</v>
      </c>
      <c r="X227" s="218" t="s">
        <v>666</v>
      </c>
      <c r="Y227" s="158"/>
      <c r="Z227" s="158"/>
      <c r="AA227" s="217">
        <v>1</v>
      </c>
      <c r="AB227" s="71" t="s">
        <v>657</v>
      </c>
      <c r="AC227" s="71" t="s">
        <v>652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1312</v>
      </c>
      <c r="BK227" s="17" t="s">
        <v>1313</v>
      </c>
      <c r="BL227" s="16"/>
      <c r="BM227" s="15" t="s">
        <v>696</v>
      </c>
      <c r="BN227" s="15" t="s">
        <v>696</v>
      </c>
      <c r="BO227" s="165" t="s">
        <v>696</v>
      </c>
      <c r="BP227" s="336" t="s">
        <v>1313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559</v>
      </c>
      <c r="E228" s="294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1109</v>
      </c>
      <c r="W228" s="173" t="s">
        <v>1314</v>
      </c>
      <c r="X228" s="218" t="s">
        <v>670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1315</v>
      </c>
      <c r="BK228" s="17" t="s">
        <v>1316</v>
      </c>
      <c r="BL228" s="16"/>
      <c r="BM228" s="15" t="s">
        <v>690</v>
      </c>
      <c r="BN228" s="15" t="s">
        <v>690</v>
      </c>
      <c r="BO228" s="165" t="s">
        <v>690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20" t="s">
        <v>571</v>
      </c>
      <c r="E229" s="294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1013</v>
      </c>
      <c r="W229" s="173" t="s">
        <v>1111</v>
      </c>
      <c r="X229" s="218" t="s">
        <v>666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20" t="s">
        <v>624</v>
      </c>
      <c r="E230" s="294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1013</v>
      </c>
      <c r="W230" s="173" t="s">
        <v>1111</v>
      </c>
      <c r="X230" s="218" t="s">
        <v>666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561</v>
      </c>
      <c r="E231" s="294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1013</v>
      </c>
      <c r="W231" s="173" t="s">
        <v>1111</v>
      </c>
      <c r="X231" s="218" t="s">
        <v>666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1210</v>
      </c>
      <c r="N232" s="204" t="s">
        <v>1210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1013</v>
      </c>
      <c r="W232" s="173" t="s">
        <v>1317</v>
      </c>
      <c r="X232" s="218" t="s">
        <v>666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1318</v>
      </c>
      <c r="BK232" s="17" t="s">
        <v>1318</v>
      </c>
      <c r="BL232" s="16"/>
      <c r="BM232" s="15" t="s">
        <v>696</v>
      </c>
      <c r="BN232" s="15" t="s">
        <v>696</v>
      </c>
      <c r="BO232" s="165" t="s">
        <v>696</v>
      </c>
      <c r="BP232" s="336" t="s">
        <v>1318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559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1122</v>
      </c>
      <c r="W233" s="173" t="s">
        <v>1319</v>
      </c>
      <c r="X233" s="218" t="s">
        <v>666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1320</v>
      </c>
      <c r="BL233" s="16"/>
      <c r="BM233" s="15" t="s">
        <v>690</v>
      </c>
      <c r="BN233" s="15" t="s">
        <v>690</v>
      </c>
      <c r="BO233" s="165" t="s">
        <v>690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586</v>
      </c>
      <c r="E234" s="294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962</v>
      </c>
      <c r="W234" s="173" t="s">
        <v>1129</v>
      </c>
      <c r="X234" s="218" t="s">
        <v>666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833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1321</v>
      </c>
      <c r="BK234" s="17" t="s">
        <v>1321</v>
      </c>
      <c r="BL234" s="16"/>
      <c r="BM234" s="15" t="s">
        <v>696</v>
      </c>
      <c r="BN234" s="15" t="s">
        <v>696</v>
      </c>
      <c r="BO234" s="165" t="s">
        <v>696</v>
      </c>
      <c r="BP234" s="17" t="s">
        <v>1321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650</v>
      </c>
      <c r="E235" s="314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962</v>
      </c>
      <c r="W235" s="173" t="s">
        <v>999</v>
      </c>
      <c r="X235" s="218" t="s">
        <v>666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1322</v>
      </c>
      <c r="BK235" s="17" t="s">
        <v>1322</v>
      </c>
      <c r="BL235" s="16"/>
      <c r="BM235" s="15" t="s">
        <v>696</v>
      </c>
      <c r="BN235" s="15" t="s">
        <v>696</v>
      </c>
      <c r="BO235" s="165" t="s">
        <v>696</v>
      </c>
      <c r="BP235" s="17" t="s">
        <v>1322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962</v>
      </c>
      <c r="W236" s="324" t="s">
        <v>1323</v>
      </c>
      <c r="X236" s="218" t="s">
        <v>666</v>
      </c>
      <c r="Y236" s="158"/>
      <c r="Z236" s="158"/>
      <c r="AA236" s="84">
        <v>2</v>
      </c>
      <c r="AB236" s="71" t="s">
        <v>657</v>
      </c>
      <c r="AC236" s="71" t="s">
        <v>652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1324</v>
      </c>
      <c r="BK236" s="17" t="s">
        <v>1318</v>
      </c>
      <c r="BL236" s="16"/>
      <c r="BM236" s="15" t="s">
        <v>696</v>
      </c>
      <c r="BN236" s="15" t="s">
        <v>696</v>
      </c>
      <c r="BO236" s="165" t="s">
        <v>696</v>
      </c>
      <c r="BP236" s="336" t="s">
        <v>1318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599</v>
      </c>
      <c r="E237" s="314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962</v>
      </c>
      <c r="W237" s="173" t="s">
        <v>1325</v>
      </c>
      <c r="X237" s="218" t="s">
        <v>666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1326</v>
      </c>
      <c r="BK237" s="17" t="s">
        <v>1326</v>
      </c>
      <c r="BL237" s="16"/>
      <c r="BM237" s="15" t="s">
        <v>690</v>
      </c>
      <c r="BN237" s="15" t="s">
        <v>690</v>
      </c>
      <c r="BO237" s="165" t="s">
        <v>690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618</v>
      </c>
      <c r="E238" s="314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962</v>
      </c>
      <c r="W238" s="173" t="s">
        <v>1286</v>
      </c>
      <c r="X238" s="218" t="s">
        <v>666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1327</v>
      </c>
      <c r="BK238" s="17" t="s">
        <v>1327</v>
      </c>
      <c r="BL238" s="16"/>
      <c r="BM238" s="15" t="s">
        <v>696</v>
      </c>
      <c r="BN238" s="15" t="s">
        <v>696</v>
      </c>
      <c r="BO238" s="165" t="s">
        <v>696</v>
      </c>
      <c r="BP238" s="17" t="s">
        <v>1327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1328</v>
      </c>
      <c r="N239" s="204" t="s">
        <v>1047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957</v>
      </c>
      <c r="W239" s="173" t="s">
        <v>1056</v>
      </c>
      <c r="X239" s="218" t="s">
        <v>666</v>
      </c>
      <c r="Y239" s="158"/>
      <c r="Z239" s="158"/>
      <c r="AA239" s="84">
        <v>1</v>
      </c>
      <c r="AB239" s="71" t="s">
        <v>657</v>
      </c>
      <c r="AC239" s="71" t="s">
        <v>652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1329</v>
      </c>
      <c r="BK239" s="17" t="s">
        <v>1330</v>
      </c>
      <c r="BL239" s="16"/>
      <c r="BM239" s="15" t="s">
        <v>690</v>
      </c>
      <c r="BN239" s="15" t="s">
        <v>690</v>
      </c>
      <c r="BO239" s="165" t="s">
        <v>690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581</v>
      </c>
      <c r="E240" s="314">
        <v>46</v>
      </c>
      <c r="F240" s="172" t="s">
        <v>992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962</v>
      </c>
      <c r="W240" s="173" t="s">
        <v>932</v>
      </c>
      <c r="X240" s="218" t="s">
        <v>666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1331</v>
      </c>
      <c r="BK240" s="17" t="s">
        <v>1331</v>
      </c>
      <c r="BL240" s="16"/>
      <c r="BM240" s="15" t="s">
        <v>696</v>
      </c>
      <c r="BN240" s="15" t="s">
        <v>696</v>
      </c>
      <c r="BO240" s="165" t="s">
        <v>696</v>
      </c>
      <c r="BP240" s="17" t="s">
        <v>1331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4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987</v>
      </c>
      <c r="I241" s="173" t="s">
        <v>955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928</v>
      </c>
      <c r="W241" s="261" t="s">
        <v>1097</v>
      </c>
      <c r="X241" s="218" t="s">
        <v>666</v>
      </c>
      <c r="Y241" s="158"/>
      <c r="Z241" s="158"/>
      <c r="AA241" s="84">
        <v>1</v>
      </c>
      <c r="AB241" s="71" t="s">
        <v>657</v>
      </c>
      <c r="AC241" s="71" t="s">
        <v>652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1332</v>
      </c>
      <c r="BK241" s="17" t="s">
        <v>1332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1333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1334</v>
      </c>
      <c r="I242" s="173" t="s">
        <v>1335</v>
      </c>
      <c r="J242" s="217">
        <v>53</v>
      </c>
      <c r="K242" s="217">
        <v>125</v>
      </c>
      <c r="L242" s="84" t="s">
        <v>317</v>
      </c>
      <c r="M242" s="204" t="s">
        <v>1336</v>
      </c>
      <c r="N242" s="204" t="s">
        <v>1337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1268</v>
      </c>
      <c r="W242" s="173" t="s">
        <v>950</v>
      </c>
      <c r="X242" s="218" t="s">
        <v>666</v>
      </c>
      <c r="Y242" s="158"/>
      <c r="Z242" s="158"/>
      <c r="AA242" s="84">
        <v>2</v>
      </c>
      <c r="AB242" s="71" t="s">
        <v>663</v>
      </c>
      <c r="AC242" s="71" t="s">
        <v>664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1338</v>
      </c>
      <c r="BK242" s="17" t="s">
        <v>1338</v>
      </c>
      <c r="BL242" s="16"/>
      <c r="BM242" s="15" t="s">
        <v>690</v>
      </c>
      <c r="BN242" s="15" t="s">
        <v>690</v>
      </c>
      <c r="BO242" s="165" t="s">
        <v>690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1011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1012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1339</v>
      </c>
      <c r="W243" s="324" t="s">
        <v>1340</v>
      </c>
      <c r="X243" s="218" t="s">
        <v>666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1341</v>
      </c>
      <c r="BK243" s="17" t="s">
        <v>1341</v>
      </c>
      <c r="BL243" s="16"/>
      <c r="BM243" s="15" t="s">
        <v>696</v>
      </c>
      <c r="BN243" s="15" t="s">
        <v>696</v>
      </c>
      <c r="BO243" s="165" t="s">
        <v>696</v>
      </c>
      <c r="BP243" s="17" t="s">
        <v>1341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555</v>
      </c>
      <c r="E244" s="294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1339</v>
      </c>
      <c r="W244" s="324" t="s">
        <v>1342</v>
      </c>
      <c r="X244" s="218" t="s">
        <v>666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1341</v>
      </c>
      <c r="BK244" s="17" t="s">
        <v>1341</v>
      </c>
      <c r="BL244" s="16"/>
      <c r="BM244" s="15" t="s">
        <v>685</v>
      </c>
      <c r="BN244" s="15" t="s">
        <v>706</v>
      </c>
      <c r="BO244" s="165" t="s">
        <v>823</v>
      </c>
      <c r="BP244" s="17" t="s">
        <v>1341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4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1339</v>
      </c>
      <c r="W245" s="324" t="s">
        <v>1343</v>
      </c>
      <c r="X245" s="218" t="s">
        <v>666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1341</v>
      </c>
      <c r="BK245" s="17" t="s">
        <v>1341</v>
      </c>
      <c r="BL245" s="16"/>
      <c r="BM245" s="15" t="s">
        <v>685</v>
      </c>
      <c r="BN245" s="15" t="s">
        <v>706</v>
      </c>
      <c r="BO245" s="165" t="s">
        <v>823</v>
      </c>
      <c r="BP245" s="17" t="s">
        <v>1341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1028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1030</v>
      </c>
      <c r="W246" s="173"/>
      <c r="X246" s="218" t="s">
        <v>661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1344</v>
      </c>
      <c r="BK246" s="17" t="s">
        <v>1345</v>
      </c>
      <c r="BL246" s="16"/>
      <c r="BM246" s="15" t="s">
        <v>690</v>
      </c>
      <c r="BN246" s="15" t="s">
        <v>690</v>
      </c>
      <c r="BO246" s="165" t="s">
        <v>690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4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955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1030</v>
      </c>
      <c r="W247" s="173" t="s">
        <v>1097</v>
      </c>
      <c r="X247" s="218" t="s">
        <v>661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1344</v>
      </c>
      <c r="BK247" s="17" t="s">
        <v>1344</v>
      </c>
      <c r="BL247" s="16"/>
      <c r="BM247" s="15" t="s">
        <v>690</v>
      </c>
      <c r="BN247" s="15" t="s">
        <v>690</v>
      </c>
      <c r="BO247" s="165" t="s">
        <v>690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542</v>
      </c>
      <c r="E248" s="294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955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1030</v>
      </c>
      <c r="W248" s="173" t="s">
        <v>1034</v>
      </c>
      <c r="X248" s="218" t="s">
        <v>661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1344</v>
      </c>
      <c r="BK248" s="17" t="s">
        <v>1344</v>
      </c>
      <c r="BL248" s="16"/>
      <c r="BM248" s="15" t="s">
        <v>690</v>
      </c>
      <c r="BN248" s="15" t="s">
        <v>690</v>
      </c>
      <c r="BO248" s="165" t="s">
        <v>690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539</v>
      </c>
      <c r="E251" s="314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924</v>
      </c>
      <c r="W251" s="261" t="s">
        <v>1346</v>
      </c>
      <c r="X251" s="218" t="s">
        <v>666</v>
      </c>
      <c r="Y251" s="158" t="s">
        <v>669</v>
      </c>
      <c r="Z251" s="158"/>
      <c r="AA251" s="217">
        <v>1</v>
      </c>
      <c r="AB251" s="71" t="s">
        <v>668</v>
      </c>
      <c r="AC251" s="71" t="s">
        <v>664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3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1347</v>
      </c>
      <c r="BK251" s="17" t="s">
        <v>1348</v>
      </c>
      <c r="BL251" s="16"/>
      <c r="BM251" s="15" t="s">
        <v>690</v>
      </c>
      <c r="BN251" s="15" t="s">
        <v>690</v>
      </c>
      <c r="BO251" s="165" t="s">
        <v>690</v>
      </c>
      <c r="BP251" s="17" t="s">
        <v>1348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1256</v>
      </c>
      <c r="E252" s="314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924</v>
      </c>
      <c r="W252" s="261" t="s">
        <v>935</v>
      </c>
      <c r="X252" s="218" t="s">
        <v>666</v>
      </c>
      <c r="Y252" s="158" t="s">
        <v>669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3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993</v>
      </c>
      <c r="BK252" s="17" t="s">
        <v>1349</v>
      </c>
      <c r="BL252" s="16"/>
      <c r="BM252" s="15" t="s">
        <v>686</v>
      </c>
      <c r="BN252" s="15" t="s">
        <v>716</v>
      </c>
      <c r="BO252" s="165" t="s">
        <v>768</v>
      </c>
      <c r="BP252" s="17" t="s">
        <v>1349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522</v>
      </c>
      <c r="E253" s="314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928</v>
      </c>
      <c r="W253" s="261" t="s">
        <v>1097</v>
      </c>
      <c r="X253" s="218" t="s">
        <v>661</v>
      </c>
      <c r="Y253" s="158" t="s">
        <v>669</v>
      </c>
      <c r="Z253" s="158"/>
      <c r="AA253" s="217">
        <v>1</v>
      </c>
      <c r="AB253" s="71" t="s">
        <v>657</v>
      </c>
      <c r="AC253" s="71" t="s">
        <v>652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1350</v>
      </c>
      <c r="BK253" s="17" t="s">
        <v>1350</v>
      </c>
      <c r="BL253" s="16"/>
      <c r="BM253" s="15" t="s">
        <v>682</v>
      </c>
      <c r="BN253" s="15" t="s">
        <v>713</v>
      </c>
      <c r="BO253" s="165" t="s">
        <v>771</v>
      </c>
      <c r="BP253" s="17" t="s">
        <v>1350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588</v>
      </c>
      <c r="E254" s="314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924</v>
      </c>
      <c r="W254" s="261" t="s">
        <v>935</v>
      </c>
      <c r="X254" s="218" t="s">
        <v>666</v>
      </c>
      <c r="Y254" s="158" t="s">
        <v>669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1351</v>
      </c>
      <c r="BK254" s="17" t="s">
        <v>1352</v>
      </c>
      <c r="BL254" s="16"/>
      <c r="BM254" s="15" t="s">
        <v>683</v>
      </c>
      <c r="BN254" s="15" t="s">
        <v>704</v>
      </c>
      <c r="BO254" s="165" t="s">
        <v>772</v>
      </c>
      <c r="BP254" s="17" t="s">
        <v>1352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1353</v>
      </c>
      <c r="N255" s="204" t="s">
        <v>1354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1355</v>
      </c>
      <c r="W255" s="261" t="s">
        <v>1356</v>
      </c>
      <c r="X255" s="218" t="s">
        <v>666</v>
      </c>
      <c r="Y255" s="158" t="s">
        <v>669</v>
      </c>
      <c r="Z255" s="158"/>
      <c r="AA255" s="84">
        <v>1</v>
      </c>
      <c r="AB255" s="71" t="s">
        <v>657</v>
      </c>
      <c r="AC255" s="71" t="s">
        <v>652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1357</v>
      </c>
      <c r="BK255" s="17" t="s">
        <v>1357</v>
      </c>
      <c r="BL255" s="16"/>
      <c r="BM255" s="15" t="s">
        <v>690</v>
      </c>
      <c r="BN255" s="15" t="s">
        <v>690</v>
      </c>
      <c r="BO255" s="165" t="s">
        <v>690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637</v>
      </c>
      <c r="E256" s="294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924</v>
      </c>
      <c r="W256" s="261" t="s">
        <v>935</v>
      </c>
      <c r="X256" s="218" t="s">
        <v>666</v>
      </c>
      <c r="Y256" s="158" t="s">
        <v>669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1358</v>
      </c>
      <c r="BK256" s="17" t="s">
        <v>1359</v>
      </c>
      <c r="BL256" s="16"/>
      <c r="BM256" s="15" t="s">
        <v>683</v>
      </c>
      <c r="BN256" s="15" t="s">
        <v>704</v>
      </c>
      <c r="BO256" s="165" t="s">
        <v>772</v>
      </c>
      <c r="BP256" s="17" t="s">
        <v>1359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635</v>
      </c>
      <c r="E257" s="294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924</v>
      </c>
      <c r="W257" s="173" t="s">
        <v>1360</v>
      </c>
      <c r="X257" s="218" t="s">
        <v>666</v>
      </c>
      <c r="Y257" s="158" t="s">
        <v>669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993</v>
      </c>
      <c r="BK257" s="17" t="s">
        <v>1361</v>
      </c>
      <c r="BL257" s="16"/>
      <c r="BM257" s="15" t="s">
        <v>696</v>
      </c>
      <c r="BN257" s="15" t="s">
        <v>696</v>
      </c>
      <c r="BO257" s="165" t="s">
        <v>696</v>
      </c>
      <c r="BP257" s="17" t="s">
        <v>1361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635</v>
      </c>
      <c r="E258" s="294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924</v>
      </c>
      <c r="W258" s="173" t="s">
        <v>1362</v>
      </c>
      <c r="X258" s="218" t="s">
        <v>666</v>
      </c>
      <c r="Y258" s="158" t="s">
        <v>669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1363</v>
      </c>
      <c r="BK258" s="17" t="s">
        <v>1364</v>
      </c>
      <c r="BL258" s="16"/>
      <c r="BM258" s="15" t="s">
        <v>692</v>
      </c>
      <c r="BN258" s="15" t="s">
        <v>717</v>
      </c>
      <c r="BO258" s="165" t="s">
        <v>717</v>
      </c>
      <c r="BP258" s="17" t="s">
        <v>1363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1011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1264</v>
      </c>
      <c r="W259" s="173" t="s">
        <v>1265</v>
      </c>
      <c r="X259" s="218" t="s">
        <v>661</v>
      </c>
      <c r="Y259" s="158" t="s">
        <v>665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1365</v>
      </c>
      <c r="BK259" s="17" t="s">
        <v>1365</v>
      </c>
      <c r="BL259" s="16"/>
      <c r="BM259" s="15" t="s">
        <v>685</v>
      </c>
      <c r="BN259" s="15" t="s">
        <v>706</v>
      </c>
      <c r="BO259" s="165" t="s">
        <v>805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1028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1030</v>
      </c>
      <c r="W260" s="173" t="s">
        <v>1265</v>
      </c>
      <c r="X260" s="218" t="s">
        <v>661</v>
      </c>
      <c r="Y260" s="158" t="s">
        <v>665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1365</v>
      </c>
      <c r="BK260" s="17" t="s">
        <v>1365</v>
      </c>
      <c r="BL260" s="16"/>
      <c r="BM260" s="15" t="s">
        <v>685</v>
      </c>
      <c r="BN260" s="15" t="s">
        <v>706</v>
      </c>
      <c r="BO260" s="165" t="s">
        <v>805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940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937</v>
      </c>
      <c r="W261" s="173" t="s">
        <v>1241</v>
      </c>
      <c r="X261" s="218" t="s">
        <v>661</v>
      </c>
      <c r="Y261" s="158" t="s">
        <v>665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1366</v>
      </c>
      <c r="BK261" s="17" t="s">
        <v>1367</v>
      </c>
      <c r="BL261" s="16"/>
      <c r="BM261" s="15" t="s">
        <v>685</v>
      </c>
      <c r="BN261" s="15" t="s">
        <v>706</v>
      </c>
      <c r="BO261" s="165" t="s">
        <v>805</v>
      </c>
      <c r="BP261" s="17" t="s">
        <v>1367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576</v>
      </c>
      <c r="E262" s="295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937</v>
      </c>
      <c r="W262" s="173" t="s">
        <v>1111</v>
      </c>
      <c r="X262" s="218" t="s">
        <v>661</v>
      </c>
      <c r="Y262" s="158" t="s">
        <v>665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1368</v>
      </c>
      <c r="BK262" s="17" t="s">
        <v>1369</v>
      </c>
      <c r="BL262" s="16"/>
      <c r="BM262" s="15" t="s">
        <v>685</v>
      </c>
      <c r="BN262" s="15" t="s">
        <v>706</v>
      </c>
      <c r="BO262" s="165" t="s">
        <v>805</v>
      </c>
      <c r="BP262" s="17" t="s">
        <v>1367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575</v>
      </c>
      <c r="E263" s="294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937</v>
      </c>
      <c r="W263" s="173" t="s">
        <v>1111</v>
      </c>
      <c r="X263" s="218" t="s">
        <v>661</v>
      </c>
      <c r="Y263" s="158" t="s">
        <v>665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1368</v>
      </c>
      <c r="BK263" s="17" t="s">
        <v>1369</v>
      </c>
      <c r="BL263" s="16"/>
      <c r="BM263" s="15" t="s">
        <v>685</v>
      </c>
      <c r="BN263" s="15" t="s">
        <v>706</v>
      </c>
      <c r="BO263" s="165" t="s">
        <v>805</v>
      </c>
      <c r="BP263" s="17" t="s">
        <v>1367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561</v>
      </c>
      <c r="E264" s="294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937</v>
      </c>
      <c r="W264" s="173" t="s">
        <v>1111</v>
      </c>
      <c r="X264" s="218" t="s">
        <v>661</v>
      </c>
      <c r="Y264" s="158" t="s">
        <v>665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1368</v>
      </c>
      <c r="BK264" s="17" t="s">
        <v>1369</v>
      </c>
      <c r="BL264" s="16"/>
      <c r="BM264" s="15" t="s">
        <v>685</v>
      </c>
      <c r="BN264" s="15" t="s">
        <v>706</v>
      </c>
      <c r="BO264" s="165" t="s">
        <v>805</v>
      </c>
      <c r="BP264" s="17" t="s">
        <v>1367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624</v>
      </c>
      <c r="E265" s="294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937</v>
      </c>
      <c r="W265" s="173" t="s">
        <v>1111</v>
      </c>
      <c r="X265" s="218" t="s">
        <v>661</v>
      </c>
      <c r="Y265" s="158" t="s">
        <v>665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1368</v>
      </c>
      <c r="BK265" s="17" t="s">
        <v>1369</v>
      </c>
      <c r="BL265" s="16"/>
      <c r="BM265" s="15" t="s">
        <v>685</v>
      </c>
      <c r="BN265" s="15" t="s">
        <v>706</v>
      </c>
      <c r="BO265" s="165" t="s">
        <v>805</v>
      </c>
      <c r="BP265" s="17" t="s">
        <v>1367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572</v>
      </c>
      <c r="E266" s="294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937</v>
      </c>
      <c r="W266" s="173" t="s">
        <v>1111</v>
      </c>
      <c r="X266" s="218" t="s">
        <v>661</v>
      </c>
      <c r="Y266" s="158" t="s">
        <v>665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1368</v>
      </c>
      <c r="BK266" s="17" t="s">
        <v>1369</v>
      </c>
      <c r="BL266" s="16"/>
      <c r="BM266" s="15" t="s">
        <v>685</v>
      </c>
      <c r="BN266" s="15" t="s">
        <v>706</v>
      </c>
      <c r="BO266" s="165" t="s">
        <v>805</v>
      </c>
      <c r="BP266" s="17" t="s">
        <v>1367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571</v>
      </c>
      <c r="E268" s="294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1013</v>
      </c>
      <c r="W268" s="173" t="s">
        <v>1111</v>
      </c>
      <c r="X268" s="218" t="s">
        <v>666</v>
      </c>
      <c r="Y268" s="158" t="s">
        <v>669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1370</v>
      </c>
      <c r="BK268" s="17" t="s">
        <v>1370</v>
      </c>
      <c r="BL268" s="16"/>
      <c r="BM268" s="15" t="s">
        <v>688</v>
      </c>
      <c r="BN268" s="15" t="s">
        <v>707</v>
      </c>
      <c r="BO268" s="165" t="s">
        <v>780</v>
      </c>
      <c r="BP268" s="17" t="s">
        <v>1370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646</v>
      </c>
      <c r="E269" s="294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1013</v>
      </c>
      <c r="W269" s="173" t="s">
        <v>1111</v>
      </c>
      <c r="X269" s="218" t="s">
        <v>666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532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1199</v>
      </c>
      <c r="I271" s="173" t="s">
        <v>954</v>
      </c>
      <c r="J271" s="217">
        <v>55</v>
      </c>
      <c r="K271" s="217">
        <v>135</v>
      </c>
      <c r="L271" s="84" t="s">
        <v>317</v>
      </c>
      <c r="M271" s="204" t="s">
        <v>1116</v>
      </c>
      <c r="N271" s="204" t="s">
        <v>1117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957</v>
      </c>
      <c r="W271" s="261" t="s">
        <v>958</v>
      </c>
      <c r="X271" s="218" t="s">
        <v>666</v>
      </c>
      <c r="Y271" s="158" t="s">
        <v>669</v>
      </c>
      <c r="Z271" s="158"/>
      <c r="AA271" s="217">
        <v>1</v>
      </c>
      <c r="AB271" s="71" t="s">
        <v>657</v>
      </c>
      <c r="AC271" s="71" t="s">
        <v>652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1371</v>
      </c>
      <c r="BK271" s="17" t="s">
        <v>1371</v>
      </c>
      <c r="BL271" s="16"/>
      <c r="BM271" s="15" t="s">
        <v>696</v>
      </c>
      <c r="BN271" s="15" t="s">
        <v>696</v>
      </c>
      <c r="BO271" s="165" t="s">
        <v>696</v>
      </c>
      <c r="BP271" s="17" t="s">
        <v>1371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586</v>
      </c>
      <c r="E272" s="294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962</v>
      </c>
      <c r="W272" s="173" t="s">
        <v>1129</v>
      </c>
      <c r="X272" s="218" t="s">
        <v>666</v>
      </c>
      <c r="Y272" s="158" t="s">
        <v>669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1372</v>
      </c>
      <c r="BK272" s="17" t="s">
        <v>1372</v>
      </c>
      <c r="BL272" s="16"/>
      <c r="BM272" s="15" t="s">
        <v>692</v>
      </c>
      <c r="BN272" s="15" t="s">
        <v>709</v>
      </c>
      <c r="BO272" s="165" t="s">
        <v>797</v>
      </c>
      <c r="BP272" s="17" t="s">
        <v>1372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962</v>
      </c>
      <c r="W273" s="324" t="s">
        <v>1323</v>
      </c>
      <c r="X273" s="218" t="s">
        <v>666</v>
      </c>
      <c r="Y273" s="158" t="s">
        <v>669</v>
      </c>
      <c r="Z273" s="158"/>
      <c r="AA273" s="84">
        <v>2</v>
      </c>
      <c r="AB273" s="71" t="s">
        <v>657</v>
      </c>
      <c r="AC273" s="71" t="s">
        <v>652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1373</v>
      </c>
      <c r="BK273" s="17" t="s">
        <v>1373</v>
      </c>
      <c r="BL273" s="16"/>
      <c r="BM273" s="15" t="s">
        <v>696</v>
      </c>
      <c r="BN273" s="15" t="s">
        <v>696</v>
      </c>
      <c r="BO273" s="165" t="s">
        <v>696</v>
      </c>
      <c r="BP273" s="17" t="s">
        <v>1373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602</v>
      </c>
      <c r="E274" s="295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962</v>
      </c>
      <c r="W274" s="173" t="s">
        <v>999</v>
      </c>
      <c r="X274" s="218" t="s">
        <v>666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650</v>
      </c>
      <c r="E275" s="314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962</v>
      </c>
      <c r="W275" s="173" t="s">
        <v>999</v>
      </c>
      <c r="X275" s="218" t="s">
        <v>666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599</v>
      </c>
      <c r="E276" s="314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962</v>
      </c>
      <c r="W276" s="173" t="s">
        <v>1111</v>
      </c>
      <c r="X276" s="218" t="s">
        <v>666</v>
      </c>
      <c r="Y276" s="158" t="s">
        <v>669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1372</v>
      </c>
      <c r="BK276" s="17" t="s">
        <v>1372</v>
      </c>
      <c r="BL276" s="16"/>
      <c r="BM276" s="15" t="s">
        <v>692</v>
      </c>
      <c r="BN276" s="15" t="s">
        <v>709</v>
      </c>
      <c r="BO276" s="165" t="s">
        <v>797</v>
      </c>
      <c r="BP276" s="17" t="s">
        <v>1372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618</v>
      </c>
      <c r="E277" s="314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962</v>
      </c>
      <c r="W277" s="173" t="s">
        <v>1286</v>
      </c>
      <c r="X277" s="218" t="s">
        <v>666</v>
      </c>
      <c r="Y277" s="158" t="s">
        <v>669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1374</v>
      </c>
      <c r="BK277" s="17" t="s">
        <v>1374</v>
      </c>
      <c r="BL277" s="16"/>
      <c r="BM277" s="15" t="s">
        <v>696</v>
      </c>
      <c r="BN277" s="15" t="s">
        <v>696</v>
      </c>
      <c r="BO277" s="165" t="s">
        <v>696</v>
      </c>
      <c r="BP277" s="17" t="s">
        <v>1374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581</v>
      </c>
      <c r="E278" s="314">
        <v>46</v>
      </c>
      <c r="F278" s="172" t="s">
        <v>992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962</v>
      </c>
      <c r="W278" s="173" t="s">
        <v>932</v>
      </c>
      <c r="X278" s="218" t="s">
        <v>666</v>
      </c>
      <c r="Y278" s="158" t="s">
        <v>669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1375</v>
      </c>
      <c r="BK278" s="17" t="s">
        <v>1375</v>
      </c>
      <c r="BL278" s="16"/>
      <c r="BM278" s="15" t="s">
        <v>696</v>
      </c>
      <c r="BN278" s="15" t="s">
        <v>696</v>
      </c>
      <c r="BO278" s="165" t="s">
        <v>696</v>
      </c>
      <c r="BP278" s="17" t="s">
        <v>1375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4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987</v>
      </c>
      <c r="I279" s="173" t="s">
        <v>955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928</v>
      </c>
      <c r="W279" s="261" t="s">
        <v>1097</v>
      </c>
      <c r="X279" s="218" t="s">
        <v>666</v>
      </c>
      <c r="Y279" s="158" t="s">
        <v>669</v>
      </c>
      <c r="Z279" s="158"/>
      <c r="AA279" s="84">
        <v>1</v>
      </c>
      <c r="AB279" s="71" t="s">
        <v>657</v>
      </c>
      <c r="AC279" s="71" t="s">
        <v>652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1376</v>
      </c>
      <c r="BK279" s="17" t="s">
        <v>1376</v>
      </c>
      <c r="BL279" s="16"/>
      <c r="BM279" s="15" t="s">
        <v>696</v>
      </c>
      <c r="BN279" s="15" t="s">
        <v>696</v>
      </c>
      <c r="BO279" s="165" t="s">
        <v>696</v>
      </c>
      <c r="BP279" s="17" t="s">
        <v>1376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1377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1378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957</v>
      </c>
      <c r="W280" s="173" t="s">
        <v>1379</v>
      </c>
      <c r="X280" s="218" t="s">
        <v>666</v>
      </c>
      <c r="Y280" s="158" t="s">
        <v>669</v>
      </c>
      <c r="Z280" s="158"/>
      <c r="AA280" s="217">
        <v>1</v>
      </c>
      <c r="AB280" s="71" t="s">
        <v>657</v>
      </c>
      <c r="AC280" s="71" t="s">
        <v>652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1380</v>
      </c>
      <c r="BK280" s="17" t="s">
        <v>1380</v>
      </c>
      <c r="BL280" s="16"/>
      <c r="BM280" s="15" t="s">
        <v>696</v>
      </c>
      <c r="BN280" s="15" t="s">
        <v>696</v>
      </c>
      <c r="BO280" s="165" t="s">
        <v>696</v>
      </c>
      <c r="BP280" s="17" t="s">
        <v>1380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522</v>
      </c>
      <c r="E283" s="314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928</v>
      </c>
      <c r="W283" s="261" t="s">
        <v>1097</v>
      </c>
      <c r="X283" s="218" t="s">
        <v>666</v>
      </c>
      <c r="Y283" s="158" t="s">
        <v>669</v>
      </c>
      <c r="Z283" s="158"/>
      <c r="AA283" s="217">
        <v>1</v>
      </c>
      <c r="AB283" s="71" t="s">
        <v>657</v>
      </c>
      <c r="AC283" s="71" t="s">
        <v>652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3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1381</v>
      </c>
      <c r="BK283" s="17" t="s">
        <v>1382</v>
      </c>
      <c r="BL283" s="16"/>
      <c r="BM283" s="15" t="s">
        <v>696</v>
      </c>
      <c r="BN283" s="15" t="s">
        <v>696</v>
      </c>
      <c r="BO283" s="165" t="s">
        <v>696</v>
      </c>
      <c r="BP283" s="17" t="s">
        <v>1382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588</v>
      </c>
      <c r="E284" s="314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924</v>
      </c>
      <c r="W284" s="261" t="s">
        <v>935</v>
      </c>
      <c r="X284" s="218" t="s">
        <v>666</v>
      </c>
      <c r="Y284" s="158" t="s">
        <v>669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3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1383</v>
      </c>
      <c r="BK284" s="17" t="s">
        <v>1384</v>
      </c>
      <c r="BL284" s="16"/>
      <c r="BM284" s="15" t="s">
        <v>690</v>
      </c>
      <c r="BN284" s="15" t="s">
        <v>690</v>
      </c>
      <c r="BO284" s="165" t="s">
        <v>690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637</v>
      </c>
      <c r="E285" s="294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924</v>
      </c>
      <c r="W285" s="261" t="s">
        <v>935</v>
      </c>
      <c r="X285" s="218" t="s">
        <v>666</v>
      </c>
      <c r="Y285" s="158" t="s">
        <v>669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3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1385</v>
      </c>
      <c r="BK285" s="17" t="s">
        <v>1385</v>
      </c>
      <c r="BL285" s="16"/>
      <c r="BM285" s="15" t="s">
        <v>686</v>
      </c>
      <c r="BN285" s="15" t="s">
        <v>716</v>
      </c>
      <c r="BO285" s="165" t="s">
        <v>768</v>
      </c>
      <c r="BP285" s="17" t="s">
        <v>1385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635</v>
      </c>
      <c r="E286" s="314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924</v>
      </c>
      <c r="W286" s="173" t="s">
        <v>1360</v>
      </c>
      <c r="X286" s="218" t="s">
        <v>666</v>
      </c>
      <c r="Y286" s="158" t="s">
        <v>669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3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1386</v>
      </c>
      <c r="BK286" s="17" t="s">
        <v>1387</v>
      </c>
      <c r="BL286" s="16"/>
      <c r="BM286" s="15" t="s">
        <v>690</v>
      </c>
      <c r="BN286" s="15" t="s">
        <v>690</v>
      </c>
      <c r="BO286" s="165" t="s">
        <v>690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539</v>
      </c>
      <c r="E287" s="314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924</v>
      </c>
      <c r="W287" s="173" t="s">
        <v>1388</v>
      </c>
      <c r="X287" s="218" t="s">
        <v>666</v>
      </c>
      <c r="Y287" s="158" t="s">
        <v>669</v>
      </c>
      <c r="Z287" s="158"/>
      <c r="AA287" s="217">
        <v>1</v>
      </c>
      <c r="AB287" s="71" t="s">
        <v>668</v>
      </c>
      <c r="AC287" s="71" t="s">
        <v>664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3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1389</v>
      </c>
      <c r="BK287" s="17" t="s">
        <v>1390</v>
      </c>
      <c r="BL287" s="16"/>
      <c r="BM287" s="15" t="s">
        <v>696</v>
      </c>
      <c r="BN287" s="15" t="s">
        <v>696</v>
      </c>
      <c r="BO287" s="165" t="s">
        <v>696</v>
      </c>
      <c r="BP287" s="17" t="s">
        <v>1390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635</v>
      </c>
      <c r="E288" s="294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924</v>
      </c>
      <c r="W288" s="173" t="s">
        <v>1362</v>
      </c>
      <c r="X288" s="218" t="s">
        <v>666</v>
      </c>
      <c r="Y288" s="158" t="s">
        <v>669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3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1391</v>
      </c>
      <c r="BK288" s="17" t="s">
        <v>1392</v>
      </c>
      <c r="BL288" s="16"/>
      <c r="BM288" s="15" t="s">
        <v>690</v>
      </c>
      <c r="BN288" s="15" t="s">
        <v>690</v>
      </c>
      <c r="BO288" s="165" t="s">
        <v>690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637</v>
      </c>
      <c r="E289" s="294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924</v>
      </c>
      <c r="W289" s="173" t="s">
        <v>1026</v>
      </c>
      <c r="X289" s="218" t="s">
        <v>666</v>
      </c>
      <c r="Y289" s="158" t="s">
        <v>669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3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1393</v>
      </c>
      <c r="BK289" s="17" t="s">
        <v>1394</v>
      </c>
      <c r="BL289" s="16"/>
      <c r="BM289" s="15" t="s">
        <v>690</v>
      </c>
      <c r="BN289" s="15" t="s">
        <v>690</v>
      </c>
      <c r="BO289" s="165" t="s">
        <v>690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576</v>
      </c>
      <c r="E291" s="315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937</v>
      </c>
      <c r="W291" s="173" t="s">
        <v>1111</v>
      </c>
      <c r="X291" s="218" t="s">
        <v>666</v>
      </c>
      <c r="Y291" s="158" t="s">
        <v>669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3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1395</v>
      </c>
      <c r="BK291" s="17" t="s">
        <v>1395</v>
      </c>
      <c r="BL291" s="16"/>
      <c r="BM291" s="15" t="s">
        <v>696</v>
      </c>
      <c r="BN291" s="15" t="s">
        <v>696</v>
      </c>
      <c r="BO291" s="165" t="s">
        <v>696</v>
      </c>
      <c r="BP291" s="17" t="s">
        <v>1395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575</v>
      </c>
      <c r="E292" s="294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937</v>
      </c>
      <c r="W292" s="173" t="s">
        <v>1111</v>
      </c>
      <c r="X292" s="218" t="s">
        <v>666</v>
      </c>
      <c r="Y292" s="158" t="s">
        <v>669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3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1396</v>
      </c>
      <c r="BK292" s="17" t="s">
        <v>1396</v>
      </c>
      <c r="BL292" s="16"/>
      <c r="BM292" s="15" t="s">
        <v>696</v>
      </c>
      <c r="BN292" s="15" t="s">
        <v>696</v>
      </c>
      <c r="BO292" s="165" t="s">
        <v>696</v>
      </c>
      <c r="BP292" s="17" t="s">
        <v>1396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561</v>
      </c>
      <c r="E293" s="294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937</v>
      </c>
      <c r="W293" s="173" t="s">
        <v>1111</v>
      </c>
      <c r="X293" s="218" t="s">
        <v>666</v>
      </c>
      <c r="Y293" s="158" t="s">
        <v>669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3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1397</v>
      </c>
      <c r="BK293" s="17" t="s">
        <v>1397</v>
      </c>
      <c r="BL293" s="16"/>
      <c r="BM293" s="15" t="s">
        <v>696</v>
      </c>
      <c r="BN293" s="15" t="s">
        <v>696</v>
      </c>
      <c r="BO293" s="165" t="s">
        <v>696</v>
      </c>
      <c r="BP293" s="17" t="s">
        <v>1397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624</v>
      </c>
      <c r="E294" s="294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937</v>
      </c>
      <c r="W294" s="173" t="s">
        <v>1111</v>
      </c>
      <c r="X294" s="218" t="s">
        <v>666</v>
      </c>
      <c r="Y294" s="158" t="s">
        <v>669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3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1398</v>
      </c>
      <c r="BK294" s="17" t="s">
        <v>1398</v>
      </c>
      <c r="BL294" s="16"/>
      <c r="BM294" s="15" t="s">
        <v>696</v>
      </c>
      <c r="BN294" s="15" t="s">
        <v>696</v>
      </c>
      <c r="BO294" s="165" t="s">
        <v>696</v>
      </c>
      <c r="BP294" s="17" t="s">
        <v>1398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572</v>
      </c>
      <c r="E295" s="294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937</v>
      </c>
      <c r="W295" s="173" t="s">
        <v>1111</v>
      </c>
      <c r="X295" s="218" t="s">
        <v>666</v>
      </c>
      <c r="Y295" s="158" t="s">
        <v>669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3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1399</v>
      </c>
      <c r="BK295" s="17" t="s">
        <v>1399</v>
      </c>
      <c r="BL295" s="16"/>
      <c r="BM295" s="15" t="s">
        <v>696</v>
      </c>
      <c r="BN295" s="15" t="s">
        <v>696</v>
      </c>
      <c r="BO295" s="165" t="s">
        <v>696</v>
      </c>
      <c r="BP295" s="17" t="s">
        <v>1399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646</v>
      </c>
      <c r="E296" s="294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937</v>
      </c>
      <c r="W296" s="173" t="s">
        <v>1111</v>
      </c>
      <c r="X296" s="218" t="s">
        <v>666</v>
      </c>
      <c r="Y296" s="158" t="s">
        <v>669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3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1400</v>
      </c>
      <c r="BK296" s="17" t="s">
        <v>1400</v>
      </c>
      <c r="BL296" s="16"/>
      <c r="BM296" s="15" t="s">
        <v>696</v>
      </c>
      <c r="BN296" s="15" t="s">
        <v>696</v>
      </c>
      <c r="BO296" s="165" t="s">
        <v>696</v>
      </c>
      <c r="BP296" s="17" t="s">
        <v>1400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4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571</v>
      </c>
      <c r="E298" s="314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1013</v>
      </c>
      <c r="W298" s="173" t="s">
        <v>1111</v>
      </c>
      <c r="X298" s="218" t="s">
        <v>666</v>
      </c>
      <c r="Y298" s="158" t="s">
        <v>669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3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1401</v>
      </c>
      <c r="BK298" s="17" t="s">
        <v>1401</v>
      </c>
      <c r="BL298" s="16"/>
      <c r="BM298" s="15" t="s">
        <v>696</v>
      </c>
      <c r="BN298" s="15" t="s">
        <v>696</v>
      </c>
      <c r="BO298" s="165" t="s">
        <v>696</v>
      </c>
      <c r="BP298" s="17" t="s">
        <v>1401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20" t="s">
        <v>532</v>
      </c>
      <c r="E299" s="314"/>
      <c r="F299" s="71" t="s">
        <v>340</v>
      </c>
      <c r="G299" s="9" t="str">
        <f>IF(D299="","*",VLOOKUP(F299,BS_ATIVIDADE[#All],3,FALSE))</f>
        <v>DETECÇÃO</v>
      </c>
      <c r="H299" s="173" t="s">
        <v>1199</v>
      </c>
      <c r="I299" s="173" t="s">
        <v>954</v>
      </c>
      <c r="J299" s="217">
        <v>55</v>
      </c>
      <c r="K299" s="217">
        <v>135</v>
      </c>
      <c r="L299" s="84" t="s">
        <v>317</v>
      </c>
      <c r="M299" s="204" t="s">
        <v>1116</v>
      </c>
      <c r="N299" s="204" t="s">
        <v>1117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957</v>
      </c>
      <c r="W299" s="261" t="s">
        <v>958</v>
      </c>
      <c r="X299" s="218" t="s">
        <v>666</v>
      </c>
      <c r="Y299" s="158" t="s">
        <v>669</v>
      </c>
      <c r="Z299" s="158"/>
      <c r="AA299" s="217">
        <v>1</v>
      </c>
      <c r="AB299" s="71" t="s">
        <v>657</v>
      </c>
      <c r="AC299" s="71" t="s">
        <v>652</v>
      </c>
      <c r="AD299" s="316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3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1402</v>
      </c>
      <c r="BK299" s="17" t="s">
        <v>1402</v>
      </c>
      <c r="BL299" s="16"/>
      <c r="BM299" s="15" t="s">
        <v>696</v>
      </c>
      <c r="BN299" s="15" t="s">
        <v>696</v>
      </c>
      <c r="BO299" s="165" t="s">
        <v>696</v>
      </c>
      <c r="BP299" s="17" t="s">
        <v>1402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541</v>
      </c>
      <c r="E300" s="314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961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962</v>
      </c>
      <c r="W300" s="261" t="s">
        <v>981</v>
      </c>
      <c r="X300" s="218" t="s">
        <v>666</v>
      </c>
      <c r="Y300" s="158" t="s">
        <v>669</v>
      </c>
      <c r="Z300" s="158"/>
      <c r="AA300" s="84">
        <v>1</v>
      </c>
      <c r="AB300" s="71" t="s">
        <v>657</v>
      </c>
      <c r="AC300" s="71" t="s">
        <v>652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3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1403</v>
      </c>
      <c r="BK300" s="17" t="s">
        <v>1404</v>
      </c>
      <c r="BL300" s="16"/>
      <c r="BM300" s="15" t="s">
        <v>690</v>
      </c>
      <c r="BN300" s="15" t="s">
        <v>690</v>
      </c>
      <c r="BO300" s="165" t="s">
        <v>690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542</v>
      </c>
      <c r="E301" s="294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955</v>
      </c>
      <c r="J301" s="217">
        <v>54</v>
      </c>
      <c r="K301" s="217">
        <v>83.7</v>
      </c>
      <c r="L301" s="217" t="s">
        <v>317</v>
      </c>
      <c r="M301" s="204" t="s">
        <v>980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962</v>
      </c>
      <c r="W301" s="261" t="s">
        <v>963</v>
      </c>
      <c r="X301" s="218" t="s">
        <v>666</v>
      </c>
      <c r="Y301" s="158" t="s">
        <v>669</v>
      </c>
      <c r="Z301" s="158"/>
      <c r="AA301" s="217">
        <v>1</v>
      </c>
      <c r="AB301" s="172" t="s">
        <v>657</v>
      </c>
      <c r="AC301" s="172" t="s">
        <v>652</v>
      </c>
      <c r="AD301" s="316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3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1405</v>
      </c>
      <c r="BK301" s="17" t="s">
        <v>1406</v>
      </c>
      <c r="BL301" s="16"/>
      <c r="BM301" s="15" t="s">
        <v>690</v>
      </c>
      <c r="BN301" s="15" t="s">
        <v>690</v>
      </c>
      <c r="BO301" s="165" t="s">
        <v>690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599</v>
      </c>
      <c r="E302" s="314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962</v>
      </c>
      <c r="W302" s="173" t="s">
        <v>1111</v>
      </c>
      <c r="X302" s="218" t="s">
        <v>666</v>
      </c>
      <c r="Y302" s="158" t="s">
        <v>669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3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1407</v>
      </c>
      <c r="BK302" s="17" t="s">
        <v>1408</v>
      </c>
      <c r="BL302" s="16"/>
      <c r="BM302" s="15" t="s">
        <v>696</v>
      </c>
      <c r="BN302" s="15" t="s">
        <v>696</v>
      </c>
      <c r="BO302" s="165" t="s">
        <v>696</v>
      </c>
      <c r="BP302" s="17" t="s">
        <v>1408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618</v>
      </c>
      <c r="E303" s="314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962</v>
      </c>
      <c r="W303" s="173" t="s">
        <v>1286</v>
      </c>
      <c r="X303" s="218" t="s">
        <v>666</v>
      </c>
      <c r="Y303" s="158" t="s">
        <v>669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3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1409</v>
      </c>
      <c r="BK303" s="17" t="s">
        <v>1410</v>
      </c>
      <c r="BL303" s="16"/>
      <c r="BM303" s="15" t="s">
        <v>696</v>
      </c>
      <c r="BN303" s="15" t="s">
        <v>696</v>
      </c>
      <c r="BO303" s="165" t="s">
        <v>696</v>
      </c>
      <c r="BP303" s="17" t="s">
        <v>1410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1377</v>
      </c>
      <c r="E305" s="294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1047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957</v>
      </c>
      <c r="W305" s="173" t="s">
        <v>1411</v>
      </c>
      <c r="X305" s="218" t="s">
        <v>666</v>
      </c>
      <c r="Y305" s="158"/>
      <c r="Z305" s="158"/>
      <c r="AA305" s="217">
        <v>1</v>
      </c>
      <c r="AB305" s="71" t="s">
        <v>657</v>
      </c>
      <c r="AC305" s="71" t="s">
        <v>652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623</v>
      </c>
      <c r="E307" s="294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962</v>
      </c>
      <c r="W307" s="173" t="s">
        <v>1412</v>
      </c>
      <c r="X307" s="218" t="s">
        <v>666</v>
      </c>
      <c r="Y307" s="158" t="s">
        <v>669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3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1413</v>
      </c>
      <c r="BK307" s="17" t="s">
        <v>1414</v>
      </c>
      <c r="BL307" s="16"/>
      <c r="BM307" s="15" t="s">
        <v>696</v>
      </c>
      <c r="BN307" s="15" t="s">
        <v>696</v>
      </c>
      <c r="BO307" s="165" t="s">
        <v>696</v>
      </c>
      <c r="BP307" s="17" t="s">
        <v>1414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587</v>
      </c>
      <c r="E308" s="294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962</v>
      </c>
      <c r="W308" s="173" t="s">
        <v>1412</v>
      </c>
      <c r="X308" s="218" t="s">
        <v>666</v>
      </c>
      <c r="Y308" s="158" t="s">
        <v>669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3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1413</v>
      </c>
      <c r="BK308" s="17" t="s">
        <v>1414</v>
      </c>
      <c r="BL308" s="16"/>
      <c r="BM308" s="15" t="s">
        <v>696</v>
      </c>
      <c r="BN308" s="15" t="s">
        <v>696</v>
      </c>
      <c r="BO308" s="165" t="s">
        <v>696</v>
      </c>
      <c r="BP308" s="17" t="s">
        <v>1414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4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987</v>
      </c>
      <c r="I309" s="173" t="s">
        <v>955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928</v>
      </c>
      <c r="W309" s="261" t="s">
        <v>1097</v>
      </c>
      <c r="X309" s="218" t="s">
        <v>666</v>
      </c>
      <c r="Y309" s="158" t="s">
        <v>669</v>
      </c>
      <c r="Z309" s="158"/>
      <c r="AA309" s="84">
        <v>1</v>
      </c>
      <c r="AB309" s="71" t="s">
        <v>657</v>
      </c>
      <c r="AC309" s="71" t="s">
        <v>652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3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1415</v>
      </c>
      <c r="BK309" s="17" t="s">
        <v>1416</v>
      </c>
      <c r="BL309" s="16"/>
      <c r="BM309" s="15" t="s">
        <v>696</v>
      </c>
      <c r="BN309" s="15" t="s">
        <v>696</v>
      </c>
      <c r="BO309" s="165" t="s">
        <v>696</v>
      </c>
      <c r="BP309" s="17" t="s">
        <v>1416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588</v>
      </c>
      <c r="E312" s="314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924</v>
      </c>
      <c r="W312" s="261" t="s">
        <v>935</v>
      </c>
      <c r="X312" s="218" t="s">
        <v>666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3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1417</v>
      </c>
      <c r="BK312" s="17" t="s">
        <v>1417</v>
      </c>
      <c r="BL312" s="16"/>
      <c r="BM312" s="15" t="s">
        <v>692</v>
      </c>
      <c r="BN312" s="15" t="s">
        <v>717</v>
      </c>
      <c r="BO312" s="165" t="s">
        <v>717</v>
      </c>
      <c r="BP312" s="17" t="s">
        <v>1417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637</v>
      </c>
      <c r="E313" s="294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924</v>
      </c>
      <c r="W313" s="261" t="s">
        <v>935</v>
      </c>
      <c r="X313" s="218" t="s">
        <v>666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3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1417</v>
      </c>
      <c r="BK313" s="17" t="s">
        <v>1417</v>
      </c>
      <c r="BL313" s="16"/>
      <c r="BM313" s="15" t="s">
        <v>692</v>
      </c>
      <c r="BN313" s="15" t="s">
        <v>717</v>
      </c>
      <c r="BO313" s="165" t="s">
        <v>717</v>
      </c>
      <c r="BP313" s="17" t="s">
        <v>1417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635</v>
      </c>
      <c r="E314" s="314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924</v>
      </c>
      <c r="W314" s="173" t="s">
        <v>1360</v>
      </c>
      <c r="X314" s="218" t="s">
        <v>666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3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1417</v>
      </c>
      <c r="BK314" s="17" t="s">
        <v>1417</v>
      </c>
      <c r="BL314" s="16"/>
      <c r="BM314" s="15" t="s">
        <v>692</v>
      </c>
      <c r="BN314" s="15" t="s">
        <v>717</v>
      </c>
      <c r="BO314" s="165" t="s">
        <v>717</v>
      </c>
      <c r="BP314" s="17" t="s">
        <v>1417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637</v>
      </c>
      <c r="E315" s="294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924</v>
      </c>
      <c r="W315" s="173" t="s">
        <v>1026</v>
      </c>
      <c r="X315" s="218" t="s">
        <v>666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3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1417</v>
      </c>
      <c r="BK315" s="17" t="s">
        <v>1417</v>
      </c>
      <c r="BL315" s="16"/>
      <c r="BM315" s="15" t="s">
        <v>692</v>
      </c>
      <c r="BN315" s="15" t="s">
        <v>717</v>
      </c>
      <c r="BO315" s="165" t="s">
        <v>717</v>
      </c>
      <c r="BP315" s="17" t="s">
        <v>1417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646</v>
      </c>
      <c r="E317" s="294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1418</v>
      </c>
      <c r="W317" s="173" t="s">
        <v>1111</v>
      </c>
      <c r="X317" s="218" t="s">
        <v>666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3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1419</v>
      </c>
      <c r="BK317" s="17" t="s">
        <v>1419</v>
      </c>
      <c r="BL317" s="16"/>
      <c r="BM317" s="15" t="s">
        <v>696</v>
      </c>
      <c r="BN317" s="15" t="s">
        <v>696</v>
      </c>
      <c r="BO317" s="165" t="s">
        <v>696</v>
      </c>
      <c r="BP317" s="17" t="s">
        <v>1419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624</v>
      </c>
      <c r="E318" s="294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1420</v>
      </c>
      <c r="W318" s="173" t="s">
        <v>1111</v>
      </c>
      <c r="X318" s="218" t="s">
        <v>666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3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1419</v>
      </c>
      <c r="BK318" s="17" t="s">
        <v>1419</v>
      </c>
      <c r="BL318" s="16"/>
      <c r="BM318" s="15" t="s">
        <v>696</v>
      </c>
      <c r="BN318" s="15" t="s">
        <v>696</v>
      </c>
      <c r="BO318" s="165" t="s">
        <v>696</v>
      </c>
      <c r="BP318" s="17" t="s">
        <v>1419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561</v>
      </c>
      <c r="E319" s="294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1421</v>
      </c>
      <c r="W319" s="173" t="s">
        <v>1111</v>
      </c>
      <c r="X319" s="218" t="s">
        <v>666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3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1419</v>
      </c>
      <c r="BK319" s="17" t="s">
        <v>1419</v>
      </c>
      <c r="BL319" s="16"/>
      <c r="BM319" s="15" t="s">
        <v>696</v>
      </c>
      <c r="BN319" s="15" t="s">
        <v>696</v>
      </c>
      <c r="BO319" s="165" t="s">
        <v>696</v>
      </c>
      <c r="BP319" s="17" t="s">
        <v>1419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575</v>
      </c>
      <c r="E321" s="294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1422</v>
      </c>
      <c r="W321" s="173" t="s">
        <v>1111</v>
      </c>
      <c r="X321" s="218" t="s">
        <v>666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3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1423</v>
      </c>
      <c r="BK321" s="17" t="s">
        <v>1423</v>
      </c>
      <c r="BL321" s="16"/>
      <c r="BM321" s="15" t="s">
        <v>686</v>
      </c>
      <c r="BN321" s="15" t="s">
        <v>716</v>
      </c>
      <c r="BO321" s="165" t="s">
        <v>768</v>
      </c>
      <c r="BP321" s="17" t="s">
        <v>1423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602</v>
      </c>
      <c r="E323" s="294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962</v>
      </c>
      <c r="W323" s="173" t="s">
        <v>935</v>
      </c>
      <c r="X323" s="218" t="s">
        <v>666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3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1424</v>
      </c>
      <c r="BK323" s="17" t="s">
        <v>1424</v>
      </c>
      <c r="BL323" s="16"/>
      <c r="BM323" s="15" t="s">
        <v>696</v>
      </c>
      <c r="BN323" s="15" t="s">
        <v>696</v>
      </c>
      <c r="BO323" s="165" t="s">
        <v>696</v>
      </c>
      <c r="BP323" s="17" t="s">
        <v>1424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586</v>
      </c>
      <c r="E324" s="294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962</v>
      </c>
      <c r="W324" s="173" t="s">
        <v>1129</v>
      </c>
      <c r="X324" s="218" t="s">
        <v>666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3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1423</v>
      </c>
      <c r="BK324" s="17" t="s">
        <v>1423</v>
      </c>
      <c r="BL324" s="16"/>
      <c r="BM324" s="15" t="s">
        <v>696</v>
      </c>
      <c r="BN324" s="15" t="s">
        <v>696</v>
      </c>
      <c r="BO324" s="165" t="s">
        <v>696</v>
      </c>
      <c r="BP324" s="17" t="s">
        <v>1423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541</v>
      </c>
      <c r="E325" s="314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961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962</v>
      </c>
      <c r="W325" s="261" t="s">
        <v>981</v>
      </c>
      <c r="X325" s="218" t="s">
        <v>661</v>
      </c>
      <c r="Y325" s="158"/>
      <c r="Z325" s="158"/>
      <c r="AA325" s="84">
        <v>1</v>
      </c>
      <c r="AB325" s="71" t="s">
        <v>657</v>
      </c>
      <c r="AC325" s="71" t="s">
        <v>652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3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1425</v>
      </c>
      <c r="BK325" s="17" t="s">
        <v>1425</v>
      </c>
      <c r="BL325" s="16"/>
      <c r="BM325" s="15" t="s">
        <v>690</v>
      </c>
      <c r="BN325" s="15" t="s">
        <v>690</v>
      </c>
      <c r="BO325" s="165" t="s">
        <v>690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542</v>
      </c>
      <c r="E326" s="294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955</v>
      </c>
      <c r="J326" s="217">
        <v>54</v>
      </c>
      <c r="K326" s="217">
        <v>83.7</v>
      </c>
      <c r="L326" s="217" t="s">
        <v>317</v>
      </c>
      <c r="M326" s="204" t="s">
        <v>980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962</v>
      </c>
      <c r="W326" s="261" t="s">
        <v>1125</v>
      </c>
      <c r="X326" s="218" t="s">
        <v>661</v>
      </c>
      <c r="Y326" s="158"/>
      <c r="Z326" s="158"/>
      <c r="AA326" s="217">
        <v>1</v>
      </c>
      <c r="AB326" s="172" t="s">
        <v>657</v>
      </c>
      <c r="AC326" s="172" t="s">
        <v>652</v>
      </c>
      <c r="AD326" s="316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3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1426</v>
      </c>
      <c r="BK326" s="17" t="s">
        <v>1426</v>
      </c>
      <c r="BL326" s="16"/>
      <c r="BM326" s="15" t="s">
        <v>690</v>
      </c>
      <c r="BN326" s="15" t="s">
        <v>690</v>
      </c>
      <c r="BO326" s="165" t="s">
        <v>690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599</v>
      </c>
      <c r="E327" s="314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962</v>
      </c>
      <c r="W327" s="173" t="s">
        <v>1111</v>
      </c>
      <c r="X327" s="218" t="s">
        <v>666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3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1427</v>
      </c>
      <c r="BK327" s="17" t="s">
        <v>1427</v>
      </c>
      <c r="BL327" s="16"/>
      <c r="BM327" s="15" t="s">
        <v>686</v>
      </c>
      <c r="BN327" s="15" t="s">
        <v>716</v>
      </c>
      <c r="BO327" s="165" t="s">
        <v>768</v>
      </c>
      <c r="BP327" s="17" t="s">
        <v>1423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4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1428</v>
      </c>
      <c r="W329" s="173" t="s">
        <v>1429</v>
      </c>
      <c r="X329" s="218" t="s">
        <v>666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3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1430</v>
      </c>
      <c r="BK329" s="17" t="s">
        <v>1430</v>
      </c>
      <c r="BL329" s="16"/>
      <c r="BM329" s="15" t="s">
        <v>696</v>
      </c>
      <c r="BN329" s="15" t="s">
        <v>696</v>
      </c>
      <c r="BO329" s="165" t="s">
        <v>696</v>
      </c>
      <c r="BP329" s="17" t="s">
        <v>1430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4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987</v>
      </c>
      <c r="I331" s="173" t="s">
        <v>955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928</v>
      </c>
      <c r="W331" s="261" t="s">
        <v>1097</v>
      </c>
      <c r="X331" s="218" t="s">
        <v>666</v>
      </c>
      <c r="Y331" s="158"/>
      <c r="Z331" s="158"/>
      <c r="AA331" s="84">
        <v>1</v>
      </c>
      <c r="AB331" s="71" t="s">
        <v>657</v>
      </c>
      <c r="AC331" s="71" t="s">
        <v>652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3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1431</v>
      </c>
      <c r="BK331" s="17" t="s">
        <v>1431</v>
      </c>
      <c r="BL331" s="16"/>
      <c r="BM331" s="15" t="s">
        <v>696</v>
      </c>
      <c r="BN331" s="15" t="s">
        <v>696</v>
      </c>
      <c r="BO331" s="165" t="s">
        <v>696</v>
      </c>
      <c r="BP331" s="17" t="s">
        <v>1431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4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987</v>
      </c>
      <c r="I334" s="173" t="s">
        <v>955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928</v>
      </c>
      <c r="W334" s="261" t="s">
        <v>1097</v>
      </c>
      <c r="X334" s="218" t="s">
        <v>666</v>
      </c>
      <c r="Y334" s="158"/>
      <c r="Z334" s="158"/>
      <c r="AA334" s="84">
        <v>1</v>
      </c>
      <c r="AB334" s="71" t="s">
        <v>657</v>
      </c>
      <c r="AC334" s="71" t="s">
        <v>652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3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1432</v>
      </c>
      <c r="BK334" s="17" t="s">
        <v>1432</v>
      </c>
      <c r="BL334" s="16"/>
      <c r="BM334" s="15" t="s">
        <v>696</v>
      </c>
      <c r="BN334" s="15" t="s">
        <v>696</v>
      </c>
      <c r="BO334" s="165" t="s">
        <v>696</v>
      </c>
      <c r="BP334" s="17" t="s">
        <v>1432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20" t="s">
        <v>522</v>
      </c>
      <c r="E337" s="314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928</v>
      </c>
      <c r="W337" s="261" t="s">
        <v>1097</v>
      </c>
      <c r="X337" s="218" t="s">
        <v>666</v>
      </c>
      <c r="Y337" s="158"/>
      <c r="Z337" s="158"/>
      <c r="AA337" s="217">
        <v>1</v>
      </c>
      <c r="AB337" s="71" t="s">
        <v>657</v>
      </c>
      <c r="AC337" s="71" t="s">
        <v>652</v>
      </c>
      <c r="AD337" s="316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3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1045</v>
      </c>
      <c r="BK337" s="17" t="s">
        <v>1433</v>
      </c>
      <c r="BL337" s="16"/>
      <c r="BM337" s="15" t="s">
        <v>682</v>
      </c>
      <c r="BN337" s="15" t="s">
        <v>713</v>
      </c>
      <c r="BO337" s="165" t="s">
        <v>771</v>
      </c>
      <c r="BP337" s="17" t="s">
        <v>1434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588</v>
      </c>
      <c r="E338" s="314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924</v>
      </c>
      <c r="W338" s="261" t="s">
        <v>935</v>
      </c>
      <c r="X338" s="218" t="s">
        <v>666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3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1435</v>
      </c>
      <c r="BK338" s="17" t="s">
        <v>1435</v>
      </c>
      <c r="BL338" s="16"/>
      <c r="BM338" s="15" t="s">
        <v>686</v>
      </c>
      <c r="BN338" s="15" t="s">
        <v>716</v>
      </c>
      <c r="BO338" s="165" t="s">
        <v>768</v>
      </c>
      <c r="BP338" s="17" t="s">
        <v>1435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637</v>
      </c>
      <c r="E339" s="294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924</v>
      </c>
      <c r="W339" s="261" t="s">
        <v>935</v>
      </c>
      <c r="X339" s="218" t="s">
        <v>666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3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1436</v>
      </c>
      <c r="BK339" s="17" t="s">
        <v>1436</v>
      </c>
      <c r="BL339" s="16"/>
      <c r="BM339" s="15" t="s">
        <v>696</v>
      </c>
      <c r="BN339" s="15" t="s">
        <v>696</v>
      </c>
      <c r="BO339" s="165" t="s">
        <v>696</v>
      </c>
      <c r="BP339" s="17" t="s">
        <v>1436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635</v>
      </c>
      <c r="E340" s="314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924</v>
      </c>
      <c r="W340" s="173" t="s">
        <v>1360</v>
      </c>
      <c r="X340" s="218" t="s">
        <v>666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3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1437</v>
      </c>
      <c r="BK340" s="17" t="s">
        <v>1437</v>
      </c>
      <c r="BL340" s="16"/>
      <c r="BM340" s="15" t="s">
        <v>686</v>
      </c>
      <c r="BN340" s="15" t="s">
        <v>716</v>
      </c>
      <c r="BO340" s="165" t="s">
        <v>814</v>
      </c>
      <c r="BP340" s="17" t="s">
        <v>1437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20" t="s">
        <v>539</v>
      </c>
      <c r="E341" s="314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924</v>
      </c>
      <c r="W341" s="173" t="s">
        <v>1388</v>
      </c>
      <c r="X341" s="218" t="s">
        <v>666</v>
      </c>
      <c r="Y341" s="158"/>
      <c r="Z341" s="158"/>
      <c r="AA341" s="217">
        <v>1</v>
      </c>
      <c r="AB341" s="71" t="s">
        <v>668</v>
      </c>
      <c r="AC341" s="71" t="s">
        <v>664</v>
      </c>
      <c r="AD341" s="316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3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1438</v>
      </c>
      <c r="BK341" s="17" t="s">
        <v>1439</v>
      </c>
      <c r="BL341" s="16"/>
      <c r="BM341" s="15" t="s">
        <v>696</v>
      </c>
      <c r="BN341" s="15" t="s">
        <v>696</v>
      </c>
      <c r="BO341" s="165" t="s">
        <v>696</v>
      </c>
      <c r="BP341" s="17" t="s">
        <v>1439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61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940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937</v>
      </c>
      <c r="W343" s="173" t="s">
        <v>1241</v>
      </c>
      <c r="X343" s="218" t="s">
        <v>661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3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60" t="s">
        <v>1440</v>
      </c>
      <c r="BK343" s="17" t="s">
        <v>1441</v>
      </c>
      <c r="BL343" s="16"/>
      <c r="BM343" s="15" t="s">
        <v>690</v>
      </c>
      <c r="BN343" s="15" t="s">
        <v>690</v>
      </c>
      <c r="BO343" s="165" t="s">
        <v>690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576</v>
      </c>
      <c r="E344" s="315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937</v>
      </c>
      <c r="W344" s="173" t="s">
        <v>1111</v>
      </c>
      <c r="X344" s="218" t="s">
        <v>661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3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1442</v>
      </c>
      <c r="BK344" s="17" t="s">
        <v>1443</v>
      </c>
      <c r="BL344" s="16"/>
      <c r="BM344" s="15" t="s">
        <v>686</v>
      </c>
      <c r="BN344" s="15" t="s">
        <v>716</v>
      </c>
      <c r="BO344" s="165" t="s">
        <v>829</v>
      </c>
      <c r="BP344" s="17" t="s">
        <v>1443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575</v>
      </c>
      <c r="E345" s="294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937</v>
      </c>
      <c r="W345" s="173" t="s">
        <v>1111</v>
      </c>
      <c r="X345" s="218" t="s">
        <v>661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3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1442</v>
      </c>
      <c r="BK345" s="17" t="s">
        <v>1444</v>
      </c>
      <c r="BL345" s="16"/>
      <c r="BM345" s="15" t="s">
        <v>690</v>
      </c>
      <c r="BN345" s="15" t="s">
        <v>690</v>
      </c>
      <c r="BO345" s="165" t="s">
        <v>690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561</v>
      </c>
      <c r="E346" s="294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937</v>
      </c>
      <c r="W346" s="173" t="s">
        <v>1111</v>
      </c>
      <c r="X346" s="218" t="s">
        <v>661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3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1442</v>
      </c>
      <c r="BK346" s="17" t="s">
        <v>1444</v>
      </c>
      <c r="BL346" s="16"/>
      <c r="BM346" s="15" t="s">
        <v>690</v>
      </c>
      <c r="BN346" s="15" t="s">
        <v>690</v>
      </c>
      <c r="BO346" s="165" t="s">
        <v>690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646</v>
      </c>
      <c r="E347" s="294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937</v>
      </c>
      <c r="W347" s="173" t="s">
        <v>1111</v>
      </c>
      <c r="X347" s="218" t="s">
        <v>661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3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1442</v>
      </c>
      <c r="BK347" s="17" t="s">
        <v>1444</v>
      </c>
      <c r="BL347" s="16"/>
      <c r="BM347" s="15" t="s">
        <v>690</v>
      </c>
      <c r="BN347" s="15" t="s">
        <v>690</v>
      </c>
      <c r="BO347" s="165" t="s">
        <v>690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624</v>
      </c>
      <c r="E348" s="294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937</v>
      </c>
      <c r="W348" s="173" t="s">
        <v>1111</v>
      </c>
      <c r="X348" s="218" t="s">
        <v>661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3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1442</v>
      </c>
      <c r="BK348" s="17" t="s">
        <v>1444</v>
      </c>
      <c r="BL348" s="16"/>
      <c r="BM348" s="15" t="s">
        <v>690</v>
      </c>
      <c r="BN348" s="15" t="s">
        <v>690</v>
      </c>
      <c r="BO348" s="165" t="s">
        <v>690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572</v>
      </c>
      <c r="E349" s="294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937</v>
      </c>
      <c r="W349" s="173" t="s">
        <v>1111</v>
      </c>
      <c r="X349" s="218" t="s">
        <v>661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3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993</v>
      </c>
      <c r="BK349" s="17" t="s">
        <v>1445</v>
      </c>
      <c r="BL349" s="16"/>
      <c r="BM349" s="15" t="s">
        <v>686</v>
      </c>
      <c r="BN349" s="15" t="s">
        <v>716</v>
      </c>
      <c r="BO349" s="165" t="s">
        <v>768</v>
      </c>
      <c r="BP349" s="17" t="s">
        <v>1445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540</v>
      </c>
      <c r="E350" s="294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937</v>
      </c>
      <c r="W350" s="173" t="s">
        <v>1446</v>
      </c>
      <c r="X350" s="218" t="s">
        <v>666</v>
      </c>
      <c r="Y350" s="158"/>
      <c r="Z350" s="158"/>
      <c r="AA350" s="84" t="s">
        <v>1447</v>
      </c>
      <c r="AB350" s="71" t="s">
        <v>657</v>
      </c>
      <c r="AC350" s="71" t="s">
        <v>652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3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1448</v>
      </c>
      <c r="BK350" s="17" t="s">
        <v>1449</v>
      </c>
      <c r="BL350" s="16"/>
      <c r="BM350" s="15" t="s">
        <v>690</v>
      </c>
      <c r="BN350" s="15" t="s">
        <v>690</v>
      </c>
      <c r="BO350" s="165" t="s">
        <v>690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554</v>
      </c>
      <c r="E351" s="294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1450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1451</v>
      </c>
      <c r="W351" s="173" t="s">
        <v>1452</v>
      </c>
      <c r="X351" s="218" t="s">
        <v>666</v>
      </c>
      <c r="Y351" s="158"/>
      <c r="Z351" s="158"/>
      <c r="AA351" s="217">
        <v>2</v>
      </c>
      <c r="AB351" s="71" t="s">
        <v>657</v>
      </c>
      <c r="AC351" s="71" t="s">
        <v>652</v>
      </c>
      <c r="AD351" s="316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3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1453</v>
      </c>
      <c r="BK351" s="17" t="s">
        <v>1454</v>
      </c>
      <c r="BL351" s="16"/>
      <c r="BM351" s="15" t="s">
        <v>690</v>
      </c>
      <c r="BN351" s="15" t="s">
        <v>690</v>
      </c>
      <c r="BO351" s="165" t="s">
        <v>690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571</v>
      </c>
      <c r="E352" s="294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1451</v>
      </c>
      <c r="W352" s="173" t="s">
        <v>1111</v>
      </c>
      <c r="X352" s="218" t="s">
        <v>666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3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1455</v>
      </c>
      <c r="BL352" s="16"/>
      <c r="BM352" s="15" t="s">
        <v>690</v>
      </c>
      <c r="BN352" s="15" t="s">
        <v>690</v>
      </c>
      <c r="BO352" s="165" t="s">
        <v>690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20" t="s">
        <v>532</v>
      </c>
      <c r="E353" s="314"/>
      <c r="F353" s="71" t="s">
        <v>340</v>
      </c>
      <c r="G353" s="9" t="str">
        <f>IF(D353="","*",VLOOKUP(F353,BS_ATIVIDADE[#All],3,FALSE))</f>
        <v>DETECÇÃO</v>
      </c>
      <c r="H353" s="173" t="s">
        <v>1199</v>
      </c>
      <c r="I353" s="173" t="s">
        <v>954</v>
      </c>
      <c r="J353" s="217">
        <v>55</v>
      </c>
      <c r="K353" s="217">
        <v>135</v>
      </c>
      <c r="L353" s="84" t="s">
        <v>317</v>
      </c>
      <c r="M353" s="204" t="s">
        <v>1116</v>
      </c>
      <c r="N353" s="204" t="s">
        <v>1117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957</v>
      </c>
      <c r="W353" s="261" t="s">
        <v>1456</v>
      </c>
      <c r="X353" s="218" t="s">
        <v>666</v>
      </c>
      <c r="Y353" s="158"/>
      <c r="Z353" s="158"/>
      <c r="AA353" s="217">
        <v>1</v>
      </c>
      <c r="AB353" s="71" t="s">
        <v>657</v>
      </c>
      <c r="AC353" s="71" t="s">
        <v>652</v>
      </c>
      <c r="AD353" s="316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3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1457</v>
      </c>
      <c r="BK353" s="17" t="s">
        <v>1458</v>
      </c>
      <c r="BL353" s="16"/>
      <c r="BM353" s="15" t="s">
        <v>676</v>
      </c>
      <c r="BN353" s="15" t="s">
        <v>711</v>
      </c>
      <c r="BO353" s="165" t="s">
        <v>711</v>
      </c>
      <c r="BP353" s="17" t="s">
        <v>1458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4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599</v>
      </c>
      <c r="E355" s="314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1123</v>
      </c>
      <c r="W355" s="173" t="s">
        <v>1111</v>
      </c>
      <c r="X355" s="218" t="s">
        <v>666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3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1459</v>
      </c>
      <c r="BK355" s="17" t="s">
        <v>1459</v>
      </c>
      <c r="BL355" s="16"/>
      <c r="BM355" s="15" t="s">
        <v>686</v>
      </c>
      <c r="BN355" s="15" t="s">
        <v>716</v>
      </c>
      <c r="BO355" s="165" t="s">
        <v>768</v>
      </c>
      <c r="BP355" s="17" t="s">
        <v>1459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586</v>
      </c>
      <c r="E356" s="294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962</v>
      </c>
      <c r="W356" s="173" t="s">
        <v>1129</v>
      </c>
      <c r="X356" s="218" t="s">
        <v>666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3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993</v>
      </c>
      <c r="BK356" s="17" t="s">
        <v>1460</v>
      </c>
      <c r="BL356" s="16"/>
      <c r="BM356" s="15" t="s">
        <v>686</v>
      </c>
      <c r="BN356" s="15" t="s">
        <v>716</v>
      </c>
      <c r="BO356" s="165" t="s">
        <v>768</v>
      </c>
      <c r="BP356" s="17" t="s">
        <v>1460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541</v>
      </c>
      <c r="E357" s="314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961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962</v>
      </c>
      <c r="W357" s="261" t="s">
        <v>981</v>
      </c>
      <c r="X357" s="218" t="s">
        <v>661</v>
      </c>
      <c r="Y357" s="158"/>
      <c r="Z357" s="158"/>
      <c r="AA357" s="84">
        <v>1</v>
      </c>
      <c r="AB357" s="71" t="s">
        <v>657</v>
      </c>
      <c r="AC357" s="71" t="s">
        <v>652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3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1461</v>
      </c>
      <c r="BK357" s="17" t="s">
        <v>1462</v>
      </c>
      <c r="BL357" s="16"/>
      <c r="BM357" s="15" t="s">
        <v>690</v>
      </c>
      <c r="BN357" s="15" t="s">
        <v>690</v>
      </c>
      <c r="BO357" s="165" t="s">
        <v>690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542</v>
      </c>
      <c r="E358" s="294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955</v>
      </c>
      <c r="J358" s="217">
        <v>54</v>
      </c>
      <c r="K358" s="217">
        <v>83.7</v>
      </c>
      <c r="L358" s="217" t="s">
        <v>317</v>
      </c>
      <c r="M358" s="204" t="s">
        <v>980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962</v>
      </c>
      <c r="W358" s="261" t="s">
        <v>1125</v>
      </c>
      <c r="X358" s="218" t="s">
        <v>661</v>
      </c>
      <c r="Y358" s="158"/>
      <c r="Z358" s="158"/>
      <c r="AA358" s="217">
        <v>1</v>
      </c>
      <c r="AB358" s="172" t="s">
        <v>657</v>
      </c>
      <c r="AC358" s="172" t="s">
        <v>652</v>
      </c>
      <c r="AD358" s="316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3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1463</v>
      </c>
      <c r="BK358" s="17" t="s">
        <v>1463</v>
      </c>
      <c r="BL358" s="16"/>
      <c r="BM358" s="15" t="s">
        <v>690</v>
      </c>
      <c r="BN358" s="15" t="s">
        <v>690</v>
      </c>
      <c r="BO358" s="165" t="s">
        <v>690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618</v>
      </c>
      <c r="E359" s="314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962</v>
      </c>
      <c r="W359" s="173" t="s">
        <v>1107</v>
      </c>
      <c r="X359" s="218" t="s">
        <v>666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3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1464</v>
      </c>
      <c r="BK359" s="17" t="s">
        <v>1464</v>
      </c>
      <c r="BL359" s="16"/>
      <c r="BM359" s="15" t="s">
        <v>686</v>
      </c>
      <c r="BN359" s="15" t="s">
        <v>716</v>
      </c>
      <c r="BO359" s="165" t="s">
        <v>768</v>
      </c>
      <c r="BP359" s="17" t="s">
        <v>1464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4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1428</v>
      </c>
      <c r="W360" s="173" t="s">
        <v>1429</v>
      </c>
      <c r="X360" s="218" t="s">
        <v>666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3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1465</v>
      </c>
      <c r="BK360" s="17" t="s">
        <v>1466</v>
      </c>
      <c r="BL360" s="16"/>
      <c r="BM360" s="15" t="s">
        <v>696</v>
      </c>
      <c r="BN360" s="15" t="s">
        <v>696</v>
      </c>
      <c r="BO360" s="165" t="s">
        <v>696</v>
      </c>
      <c r="BP360" s="17" t="s">
        <v>1466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4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987</v>
      </c>
      <c r="I361" s="173" t="s">
        <v>955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928</v>
      </c>
      <c r="W361" s="261" t="s">
        <v>1097</v>
      </c>
      <c r="X361" s="218" t="s">
        <v>666</v>
      </c>
      <c r="Y361" s="158"/>
      <c r="Z361" s="158"/>
      <c r="AA361" s="84">
        <v>1</v>
      </c>
      <c r="AB361" s="71" t="s">
        <v>657</v>
      </c>
      <c r="AC361" s="71" t="s">
        <v>652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1467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93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1468</v>
      </c>
      <c r="BK361" s="17" t="s">
        <v>1469</v>
      </c>
      <c r="BL361" s="16"/>
      <c r="BM361" s="15" t="s">
        <v>690</v>
      </c>
      <c r="BN361" s="15" t="s">
        <v>690</v>
      </c>
      <c r="BO361" s="165" t="s">
        <v>690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4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1470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1471</v>
      </c>
      <c r="N363" s="204" t="s">
        <v>1472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957</v>
      </c>
      <c r="W363" s="173" t="s">
        <v>1056</v>
      </c>
      <c r="X363" s="218" t="s">
        <v>661</v>
      </c>
      <c r="Y363" s="158" t="s">
        <v>660</v>
      </c>
      <c r="Z363" s="158"/>
      <c r="AA363" s="84">
        <v>1</v>
      </c>
      <c r="AB363" s="71" t="s">
        <v>657</v>
      </c>
      <c r="AC363" s="71" t="s">
        <v>652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3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1473</v>
      </c>
      <c r="BK363" s="17" t="s">
        <v>1473</v>
      </c>
      <c r="BL363" s="16"/>
      <c r="BM363" s="15" t="s">
        <v>693</v>
      </c>
      <c r="BN363" s="15" t="s">
        <v>701</v>
      </c>
      <c r="BO363" s="165" t="s">
        <v>798</v>
      </c>
      <c r="BP363" s="17" t="s">
        <v>1473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20" t="s">
        <v>522</v>
      </c>
      <c r="E364" s="314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928</v>
      </c>
      <c r="W364" s="261" t="s">
        <v>1097</v>
      </c>
      <c r="X364" s="218" t="s">
        <v>661</v>
      </c>
      <c r="Y364" s="158" t="s">
        <v>669</v>
      </c>
      <c r="Z364" s="158"/>
      <c r="AA364" s="217">
        <v>1</v>
      </c>
      <c r="AB364" s="71" t="s">
        <v>657</v>
      </c>
      <c r="AC364" s="71" t="s">
        <v>652</v>
      </c>
      <c r="AD364" s="316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93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1474</v>
      </c>
      <c r="BK364" s="17" t="s">
        <v>1474</v>
      </c>
      <c r="BL364" s="16"/>
      <c r="BM364" s="15" t="s">
        <v>682</v>
      </c>
      <c r="BN364" s="15" t="s">
        <v>713</v>
      </c>
      <c r="BO364" s="165" t="s">
        <v>771</v>
      </c>
      <c r="BP364" s="17" t="s">
        <v>1474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588</v>
      </c>
      <c r="E365" s="314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924</v>
      </c>
      <c r="W365" s="261" t="s">
        <v>935</v>
      </c>
      <c r="X365" s="218" t="s">
        <v>666</v>
      </c>
      <c r="Y365" s="158" t="s">
        <v>669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93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1475</v>
      </c>
      <c r="BK365" s="17" t="s">
        <v>1476</v>
      </c>
      <c r="BL365" s="16"/>
      <c r="BM365" s="15" t="s">
        <v>690</v>
      </c>
      <c r="BN365" s="15" t="s">
        <v>690</v>
      </c>
      <c r="BO365" s="165" t="s">
        <v>690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637</v>
      </c>
      <c r="E366" s="294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924</v>
      </c>
      <c r="W366" s="261" t="s">
        <v>935</v>
      </c>
      <c r="X366" s="218" t="s">
        <v>666</v>
      </c>
      <c r="Y366" s="158" t="s">
        <v>669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200.2</v>
      </c>
      <c r="AQ366" s="260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93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1475</v>
      </c>
      <c r="BK366" s="17" t="s">
        <v>1476</v>
      </c>
      <c r="BL366" s="16"/>
      <c r="BM366" s="15" t="s">
        <v>690</v>
      </c>
      <c r="BN366" s="15" t="s">
        <v>690</v>
      </c>
      <c r="BO366" s="165" t="s">
        <v>690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635</v>
      </c>
      <c r="E367" s="314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924</v>
      </c>
      <c r="W367" s="173" t="s">
        <v>1360</v>
      </c>
      <c r="X367" s="218" t="s">
        <v>666</v>
      </c>
      <c r="Y367" s="158" t="s">
        <v>669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93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993</v>
      </c>
      <c r="BK367" s="17" t="s">
        <v>1477</v>
      </c>
      <c r="BL367" s="16"/>
      <c r="BM367" s="15" t="s">
        <v>686</v>
      </c>
      <c r="BN367" s="15" t="s">
        <v>716</v>
      </c>
      <c r="BO367" s="165" t="s">
        <v>826</v>
      </c>
      <c r="BP367" s="17" t="s">
        <v>1478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20" t="s">
        <v>539</v>
      </c>
      <c r="E368" s="314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924</v>
      </c>
      <c r="W368" s="173" t="s">
        <v>1388</v>
      </c>
      <c r="X368" s="218" t="s">
        <v>666</v>
      </c>
      <c r="Y368" s="158" t="s">
        <v>669</v>
      </c>
      <c r="Z368" s="158"/>
      <c r="AA368" s="217">
        <v>1</v>
      </c>
      <c r="AB368" s="71" t="s">
        <v>668</v>
      </c>
      <c r="AC368" s="71" t="s">
        <v>664</v>
      </c>
      <c r="AD368" s="316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93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1479</v>
      </c>
      <c r="BK368" s="17" t="s">
        <v>1480</v>
      </c>
      <c r="BL368" s="16"/>
      <c r="BM368" s="15" t="s">
        <v>690</v>
      </c>
      <c r="BN368" s="15" t="s">
        <v>690</v>
      </c>
      <c r="BO368" s="165" t="s">
        <v>690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608</v>
      </c>
      <c r="E369" s="294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924</v>
      </c>
      <c r="W369" s="261" t="s">
        <v>935</v>
      </c>
      <c r="X369" s="218" t="s">
        <v>666</v>
      </c>
      <c r="Y369" s="158" t="s">
        <v>669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93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993</v>
      </c>
      <c r="BK369" s="17" t="s">
        <v>1460</v>
      </c>
      <c r="BL369" s="16"/>
      <c r="BM369" s="15" t="s">
        <v>686</v>
      </c>
      <c r="BN369" s="15" t="s">
        <v>716</v>
      </c>
      <c r="BO369" s="165" t="s">
        <v>779</v>
      </c>
      <c r="BP369" s="17" t="s">
        <v>1460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572</v>
      </c>
      <c r="E370" s="294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924</v>
      </c>
      <c r="W370" s="173" t="s">
        <v>1111</v>
      </c>
      <c r="X370" s="218" t="s">
        <v>666</v>
      </c>
      <c r="Y370" s="158" t="s">
        <v>669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93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993</v>
      </c>
      <c r="BK370" s="17" t="s">
        <v>1460</v>
      </c>
      <c r="BL370" s="16"/>
      <c r="BM370" s="15" t="s">
        <v>686</v>
      </c>
      <c r="BN370" s="15" t="s">
        <v>716</v>
      </c>
      <c r="BO370" s="165" t="s">
        <v>779</v>
      </c>
      <c r="BP370" s="17" t="s">
        <v>1460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571</v>
      </c>
      <c r="E373" s="294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1013</v>
      </c>
      <c r="W373" s="173" t="s">
        <v>1111</v>
      </c>
      <c r="X373" s="218" t="s">
        <v>666</v>
      </c>
      <c r="Y373" s="158" t="s">
        <v>669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93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1481</v>
      </c>
      <c r="BK373" s="360" t="s">
        <v>1481</v>
      </c>
      <c r="BL373" s="16"/>
      <c r="BM373" s="15" t="s">
        <v>696</v>
      </c>
      <c r="BN373" s="15" t="s">
        <v>696</v>
      </c>
      <c r="BO373" s="165" t="s">
        <v>696</v>
      </c>
      <c r="BP373" s="17" t="s">
        <v>1481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624</v>
      </c>
      <c r="E374" s="294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1013</v>
      </c>
      <c r="W374" s="173" t="s">
        <v>1111</v>
      </c>
      <c r="X374" s="218" t="s">
        <v>666</v>
      </c>
      <c r="Y374" s="158" t="s">
        <v>669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93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1481</v>
      </c>
      <c r="BK374" s="17" t="s">
        <v>1481</v>
      </c>
      <c r="BL374" s="16"/>
      <c r="BM374" s="15" t="s">
        <v>696</v>
      </c>
      <c r="BN374" s="15" t="s">
        <v>696</v>
      </c>
      <c r="BO374" s="165" t="s">
        <v>696</v>
      </c>
      <c r="BP374" s="17" t="s">
        <v>1481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646</v>
      </c>
      <c r="E375" s="294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1013</v>
      </c>
      <c r="W375" s="173" t="s">
        <v>1111</v>
      </c>
      <c r="X375" s="218" t="s">
        <v>666</v>
      </c>
      <c r="Y375" s="158" t="s">
        <v>669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93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1481</v>
      </c>
      <c r="BK375" s="17" t="s">
        <v>1481</v>
      </c>
      <c r="BL375" s="16"/>
      <c r="BM375" s="15" t="s">
        <v>696</v>
      </c>
      <c r="BN375" s="15" t="s">
        <v>696</v>
      </c>
      <c r="BO375" s="165" t="s">
        <v>696</v>
      </c>
      <c r="BP375" s="17" t="s">
        <v>1481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561</v>
      </c>
      <c r="E376" s="294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1013</v>
      </c>
      <c r="W376" s="173" t="s">
        <v>1111</v>
      </c>
      <c r="X376" s="218" t="s">
        <v>666</v>
      </c>
      <c r="Y376" s="158" t="s">
        <v>669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93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1481</v>
      </c>
      <c r="BK376" s="17" t="s">
        <v>1481</v>
      </c>
      <c r="BL376" s="16"/>
      <c r="BM376" s="15" t="s">
        <v>696</v>
      </c>
      <c r="BN376" s="15" t="s">
        <v>696</v>
      </c>
      <c r="BO376" s="165" t="s">
        <v>696</v>
      </c>
      <c r="BP376" s="17" t="s">
        <v>1481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4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540</v>
      </c>
      <c r="E379" s="294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937</v>
      </c>
      <c r="W379" s="173" t="s">
        <v>1482</v>
      </c>
      <c r="X379" s="218" t="s">
        <v>666</v>
      </c>
      <c r="Y379" s="158" t="s">
        <v>669</v>
      </c>
      <c r="Z379" s="158"/>
      <c r="AA379" s="84" t="s">
        <v>1447</v>
      </c>
      <c r="AB379" s="71" t="s">
        <v>657</v>
      </c>
      <c r="AC379" s="71" t="s">
        <v>652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93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1483</v>
      </c>
      <c r="BK379" s="17" t="s">
        <v>1484</v>
      </c>
      <c r="BL379" s="16"/>
      <c r="BM379" s="15" t="s">
        <v>696</v>
      </c>
      <c r="BN379" s="15" t="s">
        <v>696</v>
      </c>
      <c r="BO379" s="165" t="s">
        <v>696</v>
      </c>
      <c r="BP379" s="17" t="s">
        <v>1484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575</v>
      </c>
      <c r="E380" s="294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937</v>
      </c>
      <c r="W380" s="173" t="s">
        <v>1111</v>
      </c>
      <c r="X380" s="218" t="s">
        <v>666</v>
      </c>
      <c r="Y380" s="158" t="s">
        <v>669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93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993</v>
      </c>
      <c r="BK380" s="17" t="s">
        <v>1485</v>
      </c>
      <c r="BL380" s="16"/>
      <c r="BM380" s="15" t="s">
        <v>686</v>
      </c>
      <c r="BN380" s="15" t="s">
        <v>716</v>
      </c>
      <c r="BO380" s="165" t="s">
        <v>768</v>
      </c>
      <c r="BP380" s="17" t="s">
        <v>1485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582</v>
      </c>
      <c r="E381" s="294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937</v>
      </c>
      <c r="W381" s="173" t="s">
        <v>1486</v>
      </c>
      <c r="X381" s="218" t="s">
        <v>666</v>
      </c>
      <c r="Y381" s="158" t="s">
        <v>669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93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993</v>
      </c>
      <c r="BK381" s="17" t="s">
        <v>1487</v>
      </c>
      <c r="BL381" s="16"/>
      <c r="BM381" s="15" t="s">
        <v>696</v>
      </c>
      <c r="BN381" s="15" t="s">
        <v>696</v>
      </c>
      <c r="BO381" s="165" t="s">
        <v>696</v>
      </c>
      <c r="BP381" s="17" t="s">
        <v>1487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650</v>
      </c>
      <c r="E384" s="294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967</v>
      </c>
      <c r="W384" s="173" t="s">
        <v>1488</v>
      </c>
      <c r="X384" s="218" t="s">
        <v>666</v>
      </c>
      <c r="Y384" s="158" t="s">
        <v>669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93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1489</v>
      </c>
      <c r="BK384" s="17" t="s">
        <v>1490</v>
      </c>
      <c r="BL384" s="16"/>
      <c r="BM384" s="15" t="s">
        <v>683</v>
      </c>
      <c r="BN384" s="15" t="s">
        <v>704</v>
      </c>
      <c r="BO384" s="165" t="s">
        <v>772</v>
      </c>
      <c r="BP384" s="17" t="s">
        <v>1490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4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962</v>
      </c>
      <c r="W385" s="324" t="s">
        <v>1323</v>
      </c>
      <c r="X385" s="218" t="s">
        <v>666</v>
      </c>
      <c r="Y385" s="158" t="s">
        <v>669</v>
      </c>
      <c r="Z385" s="158"/>
      <c r="AA385" s="84">
        <v>2</v>
      </c>
      <c r="AB385" s="71" t="s">
        <v>657</v>
      </c>
      <c r="AC385" s="71" t="s">
        <v>652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93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1491</v>
      </c>
      <c r="BK385" s="17" t="s">
        <v>1492</v>
      </c>
      <c r="BL385" s="16"/>
      <c r="BM385" s="15" t="s">
        <v>696</v>
      </c>
      <c r="BN385" s="15" t="s">
        <v>696</v>
      </c>
      <c r="BO385" s="165" t="s">
        <v>696</v>
      </c>
      <c r="BP385" s="17" t="s">
        <v>1492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618</v>
      </c>
      <c r="E386" s="314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962</v>
      </c>
      <c r="W386" s="173" t="s">
        <v>1107</v>
      </c>
      <c r="X386" s="218" t="s">
        <v>666</v>
      </c>
      <c r="Y386" s="158" t="s">
        <v>669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93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993</v>
      </c>
      <c r="BK386" s="17" t="s">
        <v>1493</v>
      </c>
      <c r="BL386" s="16"/>
      <c r="BM386" s="15" t="s">
        <v>696</v>
      </c>
      <c r="BN386" s="15" t="s">
        <v>696</v>
      </c>
      <c r="BO386" s="165" t="s">
        <v>696</v>
      </c>
      <c r="BP386" s="17" t="s">
        <v>1493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4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1428</v>
      </c>
      <c r="W387" s="173" t="s">
        <v>1429</v>
      </c>
      <c r="X387" s="218" t="s">
        <v>666</v>
      </c>
      <c r="Y387" s="158" t="s">
        <v>669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93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1494</v>
      </c>
      <c r="BK387" s="17" t="s">
        <v>1495</v>
      </c>
      <c r="BL387" s="16"/>
      <c r="BM387" s="15" t="s">
        <v>690</v>
      </c>
      <c r="BN387" s="15" t="s">
        <v>690</v>
      </c>
      <c r="BO387" s="165" t="s">
        <v>690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4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987</v>
      </c>
      <c r="I388" s="173" t="s">
        <v>955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928</v>
      </c>
      <c r="W388" s="261" t="s">
        <v>1097</v>
      </c>
      <c r="X388" s="218" t="s">
        <v>666</v>
      </c>
      <c r="Y388" s="158" t="s">
        <v>669</v>
      </c>
      <c r="Z388" s="158"/>
      <c r="AA388" s="84">
        <v>1</v>
      </c>
      <c r="AB388" s="71" t="s">
        <v>657</v>
      </c>
      <c r="AC388" s="71" t="s">
        <v>652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93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1496</v>
      </c>
      <c r="BK388" s="17" t="s">
        <v>1497</v>
      </c>
      <c r="BL388" s="16"/>
      <c r="BM388" s="15" t="s">
        <v>696</v>
      </c>
      <c r="BN388" s="15" t="s">
        <v>696</v>
      </c>
      <c r="BO388" s="165" t="s">
        <v>696</v>
      </c>
      <c r="BP388" s="17" t="s">
        <v>1497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581</v>
      </c>
      <c r="E389" s="314">
        <v>46</v>
      </c>
      <c r="F389" s="172" t="s">
        <v>992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962</v>
      </c>
      <c r="W389" s="173" t="s">
        <v>932</v>
      </c>
      <c r="X389" s="218" t="s">
        <v>666</v>
      </c>
      <c r="Y389" s="158" t="s">
        <v>669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93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993</v>
      </c>
      <c r="BK389" s="17" t="s">
        <v>1498</v>
      </c>
      <c r="BL389" s="16"/>
      <c r="BM389" s="15" t="s">
        <v>696</v>
      </c>
      <c r="BN389" s="15" t="s">
        <v>696</v>
      </c>
      <c r="BO389" s="165" t="s">
        <v>696</v>
      </c>
      <c r="BP389" s="17" t="s">
        <v>1498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4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1499</v>
      </c>
      <c r="I390" s="173" t="s">
        <v>1500</v>
      </c>
      <c r="J390" s="217">
        <v>55</v>
      </c>
      <c r="K390" s="217">
        <v>136</v>
      </c>
      <c r="L390" s="84" t="s">
        <v>317</v>
      </c>
      <c r="M390" s="204" t="s">
        <v>1501</v>
      </c>
      <c r="N390" s="204" t="s">
        <v>1502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957</v>
      </c>
      <c r="W390" s="173" t="s">
        <v>1056</v>
      </c>
      <c r="X390" s="218" t="s">
        <v>666</v>
      </c>
      <c r="Y390" s="158" t="s">
        <v>669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93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1503</v>
      </c>
      <c r="BK390" s="17" t="s">
        <v>1503</v>
      </c>
      <c r="BL390" s="16"/>
      <c r="BM390" s="15" t="s">
        <v>690</v>
      </c>
      <c r="BN390" s="15" t="s">
        <v>690</v>
      </c>
      <c r="BO390" s="165" t="s">
        <v>690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539</v>
      </c>
      <c r="E392" s="294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924</v>
      </c>
      <c r="W392" s="173" t="s">
        <v>1504</v>
      </c>
      <c r="X392" s="218" t="s">
        <v>666</v>
      </c>
      <c r="Y392" s="158" t="s">
        <v>669</v>
      </c>
      <c r="Z392" s="158"/>
      <c r="AA392" s="217">
        <v>1</v>
      </c>
      <c r="AB392" s="71" t="s">
        <v>668</v>
      </c>
      <c r="AC392" s="71" t="s">
        <v>664</v>
      </c>
      <c r="AD392" s="316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8" t="str">
        <f>IF(BS_CONTROLE[[#This Row],[Local - Partida]]=0, "-", BS_CONTROLE[[#This Row],[Local - Partida]])</f>
        <v>ZYU1</v>
      </c>
      <c r="AL392" s="258" t="str">
        <f>IF(BS_CONTROLE[[#This Row],[Local - Encerramento]]=0, "-", BS_CONTROLE[[#This Row],[Local - Encerramento]])</f>
        <v>ZYU1</v>
      </c>
      <c r="AM392" s="258" t="str">
        <f>IF(BS_CONTROLE[[#This Row],[Entre - Estações]]=0, "-", BS_CONTROLE[[#This Row],[Entre - Estações]])</f>
        <v>ZVK-ZDS</v>
      </c>
      <c r="AN392" s="258" t="str">
        <f>IF(BS_CONTROLE[[#This Row],[SB]]=0, "-", BS_CONTROLE[[#This Row],[SB]])</f>
        <v>ZVK2351</v>
      </c>
      <c r="AO392" s="259">
        <f>IF(BS_CONTROLE[[#This Row],[SUB]]=0, "-", BS_CONTROLE[[#This Row],[SUB]])</f>
        <v>49</v>
      </c>
      <c r="AP392" s="260">
        <f>IF(BS_CONTROLE[[#This Row],[KM - Inicio]]=0, "-", BS_CONTROLE[[#This Row],[KM - Inicio]])</f>
        <v>232.9</v>
      </c>
      <c r="AQ392" s="260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93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61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1505</v>
      </c>
      <c r="BK392" s="17"/>
      <c r="BL392" s="16"/>
      <c r="BM392" s="15"/>
      <c r="BN392" s="15"/>
      <c r="BO392" s="165"/>
      <c r="BP392" s="17"/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/>
      </c>
    </row>
    <row r="393" spans="1:72" hidden="1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20" t="s">
        <v>522</v>
      </c>
      <c r="E393" s="314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61" t="s">
        <v>928</v>
      </c>
      <c r="W393" s="261" t="s">
        <v>1097</v>
      </c>
      <c r="X393" s="218" t="s">
        <v>666</v>
      </c>
      <c r="Y393" s="158" t="s">
        <v>669</v>
      </c>
      <c r="Z393" s="158"/>
      <c r="AA393" s="217">
        <v>1</v>
      </c>
      <c r="AB393" s="71" t="s">
        <v>657</v>
      </c>
      <c r="AC393" s="71" t="s">
        <v>652</v>
      </c>
      <c r="AD393" s="316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8" t="str">
        <f>IF(BS_CONTROLE[[#This Row],[Local - Partida]]=0, "-", BS_CONTROLE[[#This Row],[Local - Partida]])</f>
        <v>ZYU1</v>
      </c>
      <c r="AL393" s="258" t="str">
        <f>IF(BS_CONTROLE[[#This Row],[Local - Encerramento]]=0, "-", BS_CONTROLE[[#This Row],[Local - Encerramento]])</f>
        <v>ZYU1</v>
      </c>
      <c r="AM393" s="258" t="str">
        <f>IF(BS_CONTROLE[[#This Row],[Entre - Estações]]=0, "-", BS_CONTROLE[[#This Row],[Entre - Estações]])</f>
        <v>ZST-ZXI</v>
      </c>
      <c r="AN393" s="258" t="str">
        <f>IF(BS_CONTROLE[[#This Row],[SB]]=0, "-", BS_CONTROLE[[#This Row],[SB]])</f>
        <v>ZST2162</v>
      </c>
      <c r="AO393" s="259">
        <f>IF(BS_CONTROLE[[#This Row],[SUB]]=0, "-", BS_CONTROLE[[#This Row],[SUB]])</f>
        <v>56</v>
      </c>
      <c r="AP393" s="260">
        <f>IF(BS_CONTROLE[[#This Row],[KM - Inicio]]=0, "-", BS_CONTROLE[[#This Row],[KM - Inicio]])</f>
        <v>214</v>
      </c>
      <c r="AQ393" s="260">
        <f>IF(BS_CONTROLE[[#This Row],[KM - Fim]]=0, "-", BS_CONTROLE[[#This Row],[KM - Fim]])</f>
        <v>215</v>
      </c>
      <c r="AR393" s="39">
        <v>0.43263888888888891</v>
      </c>
      <c r="AS393" s="39"/>
      <c r="AT393" s="39"/>
      <c r="AU393" s="39"/>
      <c r="AV393" s="39"/>
      <c r="AW393" s="39"/>
      <c r="AX393" s="39"/>
      <c r="AY393" s="293">
        <f t="shared" si="38"/>
        <v>0</v>
      </c>
      <c r="AZ393" s="14"/>
      <c r="BA393" s="72"/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61" t="str">
        <f>IF(BS_CONTROLE[[#This Row],[Responsavel pelo boletim]]=0, "-", BS_CONTROLE[[#This Row],[Responsavel pelo boletim]])</f>
        <v>Saulo</v>
      </c>
      <c r="BG393" s="16"/>
      <c r="BH393" s="17">
        <v>1</v>
      </c>
      <c r="BI393" s="17"/>
      <c r="BJ393" s="17" t="s">
        <v>1506</v>
      </c>
      <c r="BK393" s="17"/>
      <c r="BL393" s="16"/>
      <c r="BM393" s="15"/>
      <c r="BN393" s="15"/>
      <c r="BO393" s="165"/>
      <c r="BP393" s="17"/>
      <c r="BQ393" s="13" t="str">
        <f t="shared" si="39"/>
        <v>Produção e Intervalo</v>
      </c>
      <c r="BR393" s="19">
        <f t="shared" si="40"/>
        <v>0</v>
      </c>
      <c r="BS393" s="19">
        <f t="shared" si="41"/>
        <v>0</v>
      </c>
      <c r="BT393" s="225" t="str">
        <f t="shared" si="36"/>
        <v/>
      </c>
    </row>
    <row r="394" spans="1:72" hidden="1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588</v>
      </c>
      <c r="E394" s="314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924</v>
      </c>
      <c r="W394" s="261" t="s">
        <v>935</v>
      </c>
      <c r="X394" s="218" t="s">
        <v>666</v>
      </c>
      <c r="Y394" s="158" t="s">
        <v>669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ZYU</v>
      </c>
      <c r="AN394" s="258" t="str">
        <f>IF(BS_CONTROLE[[#This Row],[SB]]=0, "-", BS_CONTROLE[[#This Row],[SB]])</f>
        <v>ZYU1</v>
      </c>
      <c r="AO394" s="259">
        <f>IF(BS_CONTROLE[[#This Row],[SUB]]=0, "-", BS_CONTROLE[[#This Row],[SUB]])</f>
        <v>49</v>
      </c>
      <c r="AP394" s="260">
        <f>IF(BS_CONTROLE[[#This Row],[KM - Inicio]]=0, "-", BS_CONTROLE[[#This Row],[KM - Inicio]])</f>
        <v>203.1</v>
      </c>
      <c r="AQ394" s="260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93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61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1507</v>
      </c>
      <c r="BK394" s="17"/>
      <c r="BL394" s="16"/>
      <c r="BM394" s="15"/>
      <c r="BN394" s="15"/>
      <c r="BO394" s="165"/>
      <c r="BP394" s="17"/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/>
      </c>
    </row>
    <row r="395" spans="1:72" hidden="1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637</v>
      </c>
      <c r="E395" s="314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924</v>
      </c>
      <c r="W395" s="261" t="s">
        <v>935</v>
      </c>
      <c r="X395" s="218" t="s">
        <v>666</v>
      </c>
      <c r="Y395" s="158" t="s">
        <v>669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ZYU</v>
      </c>
      <c r="AN395" s="258" t="str">
        <f>IF(BS_CONTROLE[[#This Row],[SB]]=0, "-", BS_CONTROLE[[#This Row],[SB]])</f>
        <v>198ZYU1</v>
      </c>
      <c r="AO395" s="259">
        <f>IF(BS_CONTROLE[[#This Row],[SUB]]=0, "-", BS_CONTROLE[[#This Row],[SUB]])</f>
        <v>49</v>
      </c>
      <c r="AP395" s="260">
        <f>IF(BS_CONTROLE[[#This Row],[KM - Inicio]]=0, "-", BS_CONTROLE[[#This Row],[KM - Inicio]])</f>
        <v>199.8</v>
      </c>
      <c r="AQ395" s="260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93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61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1507</v>
      </c>
      <c r="BK395" s="17"/>
      <c r="BL395" s="16"/>
      <c r="BM395" s="15"/>
      <c r="BN395" s="15"/>
      <c r="BO395" s="165"/>
      <c r="BP395" s="17"/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/>
      </c>
    </row>
    <row r="396" spans="1:72" hidden="1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635</v>
      </c>
      <c r="E396" s="314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924</v>
      </c>
      <c r="W396" s="173" t="s">
        <v>1360</v>
      </c>
      <c r="X396" s="218" t="s">
        <v>666</v>
      </c>
      <c r="Y396" s="158" t="s">
        <v>669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ZFY</v>
      </c>
      <c r="AN396" s="258" t="str">
        <f>IF(BS_CONTROLE[[#This Row],[SB]]=0, "-", BS_CONTROLE[[#This Row],[SB]])</f>
        <v>ZFY1982</v>
      </c>
      <c r="AO396" s="259">
        <f>IF(BS_CONTROLE[[#This Row],[SUB]]=0, "-", BS_CONTROLE[[#This Row],[SUB]])</f>
        <v>56</v>
      </c>
      <c r="AP396" s="260">
        <f>IF(BS_CONTROLE[[#This Row],[KM - Inicio]]=0, "-", BS_CONTROLE[[#This Row],[KM - Inicio]])</f>
        <v>195.5</v>
      </c>
      <c r="AQ396" s="260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93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61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1508</v>
      </c>
      <c r="BK396" s="17"/>
      <c r="BL396" s="16"/>
      <c r="BM396" s="15"/>
      <c r="BN396" s="15"/>
      <c r="BO396" s="165"/>
      <c r="BP396" s="17"/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/>
      </c>
    </row>
    <row r="397" spans="1:72" hidden="1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559</v>
      </c>
      <c r="E397" s="294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1509</v>
      </c>
      <c r="N397" s="204" t="s">
        <v>1510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924</v>
      </c>
      <c r="W397" s="261" t="s">
        <v>1511</v>
      </c>
      <c r="X397" s="218" t="s">
        <v>666</v>
      </c>
      <c r="Y397" s="158" t="s">
        <v>669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ZFY-S</v>
      </c>
      <c r="AN397" s="258" t="str">
        <f>IF(BS_CONTROLE[[#This Row],[SB]]=0, "-", BS_CONTROLE[[#This Row],[SB]])</f>
        <v>ZFYS</v>
      </c>
      <c r="AO397" s="259">
        <f>IF(BS_CONTROLE[[#This Row],[SUB]]=0, "-", BS_CONTROLE[[#This Row],[SUB]])</f>
        <v>56</v>
      </c>
      <c r="AP397" s="260">
        <f>IF(BS_CONTROLE[[#This Row],[KM - Inicio]]=0, "-", BS_CONTROLE[[#This Row],[KM - Inicio]])</f>
        <v>192.6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>
        <f t="shared" si="38"/>
        <v>0</v>
      </c>
      <c r="AZ397" s="14"/>
      <c r="BA397" s="72"/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61" t="str">
        <f>IF(BS_CONTROLE[[#This Row],[Responsavel pelo boletim]]=0, "-", BS_CONTROLE[[#This Row],[Responsavel pelo boletim]])</f>
        <v>Jonas</v>
      </c>
      <c r="BG397" s="16"/>
      <c r="BH397" s="17">
        <v>1</v>
      </c>
      <c r="BI397" s="17"/>
      <c r="BJ397" s="17" t="s">
        <v>993</v>
      </c>
      <c r="BK397" s="17"/>
      <c r="BL397" s="16"/>
      <c r="BM397" s="15"/>
      <c r="BN397" s="15"/>
      <c r="BO397" s="165"/>
      <c r="BP397" s="17"/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/>
      </c>
    </row>
    <row r="398" spans="1:72" hidden="1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608</v>
      </c>
      <c r="E398" s="294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924</v>
      </c>
      <c r="W398" s="261" t="s">
        <v>935</v>
      </c>
      <c r="X398" s="218" t="s">
        <v>666</v>
      </c>
      <c r="Y398" s="158" t="s">
        <v>669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ZER-170</v>
      </c>
      <c r="AN398" s="258" t="str">
        <f>IF(BS_CONTROLE[[#This Row],[SB]]=0, "-", BS_CONTROLE[[#This Row],[SB]])</f>
        <v>ZER169</v>
      </c>
      <c r="AO398" s="259">
        <f>IF(BS_CONTROLE[[#This Row],[SUB]]=0, "-", BS_CONTROLE[[#This Row],[SUB]])</f>
        <v>56</v>
      </c>
      <c r="AP398" s="260">
        <f>IF(BS_CONTROLE[[#This Row],[KM - Inicio]]=0, "-", BS_CONTROLE[[#This Row],[KM - Inicio]])</f>
        <v>168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>
        <f t="shared" si="38"/>
        <v>0</v>
      </c>
      <c r="AZ398" s="14"/>
      <c r="BA398" s="72"/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61" t="str">
        <f>IF(BS_CONTROLE[[#This Row],[Responsavel pelo boletim]]=0, "-", BS_CONTROLE[[#This Row],[Responsavel pelo boletim]])</f>
        <v>Jonas</v>
      </c>
      <c r="BG398" s="16"/>
      <c r="BH398" s="17">
        <v>1</v>
      </c>
      <c r="BI398" s="17"/>
      <c r="BJ398" s="17" t="s">
        <v>993</v>
      </c>
      <c r="BK398" s="17"/>
      <c r="BL398" s="16"/>
      <c r="BM398" s="15"/>
      <c r="BN398" s="15"/>
      <c r="BO398" s="165"/>
      <c r="BP398" s="17"/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/>
      </c>
    </row>
    <row r="399" spans="1:72" hidden="1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572</v>
      </c>
      <c r="E399" s="294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924</v>
      </c>
      <c r="W399" s="173" t="s">
        <v>1111</v>
      </c>
      <c r="X399" s="218" t="s">
        <v>666</v>
      </c>
      <c r="Y399" s="158" t="s">
        <v>669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ZGA</v>
      </c>
      <c r="AN399" s="258" t="str">
        <f>IF(BS_CONTROLE[[#This Row],[SB]]=0, "-", BS_CONTROLE[[#This Row],[SB]])</f>
        <v>ZGA1541</v>
      </c>
      <c r="AO399" s="259">
        <f>IF(BS_CONTROLE[[#This Row],[SUB]]=0, "-", BS_CONTROLE[[#This Row],[SUB]])</f>
        <v>49</v>
      </c>
      <c r="AP399" s="260">
        <f>IF(BS_CONTROLE[[#This Row],[KM - Inicio]]=0, "-", BS_CONTROLE[[#This Row],[KM - Inicio]])</f>
        <v>153.30000000000001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>
        <f t="shared" si="38"/>
        <v>0</v>
      </c>
      <c r="AZ399" s="14"/>
      <c r="BA399" s="72"/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61" t="str">
        <f>IF(BS_CONTROLE[[#This Row],[Responsavel pelo boletim]]=0, "-", BS_CONTROLE[[#This Row],[Responsavel pelo boletim]])</f>
        <v>Jonas</v>
      </c>
      <c r="BG399" s="16"/>
      <c r="BH399" s="17">
        <v>1</v>
      </c>
      <c r="BI399" s="17"/>
      <c r="BJ399" s="17" t="s">
        <v>993</v>
      </c>
      <c r="BK399" s="17"/>
      <c r="BL399" s="16"/>
      <c r="BM399" s="15"/>
      <c r="BN399" s="15"/>
      <c r="BO399" s="165"/>
      <c r="BP399" s="17"/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/>
      </c>
    </row>
    <row r="400" spans="1:72" hidden="1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540</v>
      </c>
      <c r="E400" s="294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937</v>
      </c>
      <c r="W400" s="173" t="s">
        <v>1482</v>
      </c>
      <c r="X400" s="218" t="s">
        <v>666</v>
      </c>
      <c r="Y400" s="158" t="s">
        <v>669</v>
      </c>
      <c r="Z400" s="158"/>
      <c r="AA400" s="84" t="s">
        <v>1447</v>
      </c>
      <c r="AB400" s="71" t="s">
        <v>657</v>
      </c>
      <c r="AC400" s="71" t="s">
        <v>652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8" t="str">
        <f>IF(BS_CONTROLE[[#This Row],[Local - Partida]]=0, "-", BS_CONTROLE[[#This Row],[Local - Partida]])</f>
        <v>ZEM1302</v>
      </c>
      <c r="AL400" s="258" t="str">
        <f>IF(BS_CONTROLE[[#This Row],[Local - Encerramento]]=0, "-", BS_CONTROLE[[#This Row],[Local - Encerramento]])</f>
        <v>ZEM1302</v>
      </c>
      <c r="AM400" s="258" t="str">
        <f>IF(BS_CONTROLE[[#This Row],[Entre - Estações]]=0, "-", BS_CONTROLE[[#This Row],[Entre - Estações]])</f>
        <v>ZLU-ZWI</v>
      </c>
      <c r="AN400" s="258" t="str">
        <f>IF(BS_CONTROLE[[#This Row],[SB]]=0, "-", BS_CONTROLE[[#This Row],[SB]])</f>
        <v>ZWI1132</v>
      </c>
      <c r="AO400" s="259">
        <f>IF(BS_CONTROLE[[#This Row],[SUB]]=0, "-", BS_CONTROLE[[#This Row],[SUB]])</f>
        <v>55</v>
      </c>
      <c r="AP400" s="260">
        <f>IF(BS_CONTROLE[[#This Row],[KM - Inicio]]=0, "-", BS_CONTROLE[[#This Row],[KM - Inicio]])</f>
        <v>118.16</v>
      </c>
      <c r="AQ400" s="260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93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61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1512</v>
      </c>
      <c r="BK400" s="17"/>
      <c r="BL400" s="16"/>
      <c r="BM400" s="15"/>
      <c r="BN400" s="15"/>
      <c r="BO400" s="165"/>
      <c r="BP400" s="17"/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/>
      </c>
    </row>
    <row r="401" spans="1:72" ht="29.25" hidden="1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20" t="s">
        <v>1011</v>
      </c>
      <c r="E401" s="314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1012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1013</v>
      </c>
      <c r="W401" s="324" t="s">
        <v>1513</v>
      </c>
      <c r="X401" s="218" t="s">
        <v>661</v>
      </c>
      <c r="Y401" s="158" t="s">
        <v>660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ZRB-ZEV</v>
      </c>
      <c r="AN401" s="258" t="str">
        <f>IF(BS_CONTROLE[[#This Row],[SB]]=0, "-", BS_CONTROLE[[#This Row],[SB]])</f>
        <v>ZRBZEV</v>
      </c>
      <c r="AO401" s="259">
        <f>IF(BS_CONTROLE[[#This Row],[SUB]]=0, "-", BS_CONTROLE[[#This Row],[SUB]])</f>
        <v>48</v>
      </c>
      <c r="AP401" s="260">
        <f>IF(BS_CONTROLE[[#This Row],[KM - Inicio]]=0, "-", BS_CONTROLE[[#This Row],[KM - Inicio]])</f>
        <v>152.04599999999999</v>
      </c>
      <c r="AQ401" s="260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93">
        <f t="shared" si="38"/>
        <v>0.33333333333333331</v>
      </c>
      <c r="AZ401" s="14"/>
      <c r="BA401" s="72"/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61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1514</v>
      </c>
      <c r="BK401" s="17"/>
      <c r="BL401" s="16"/>
      <c r="BM401" s="15"/>
      <c r="BN401" s="15"/>
      <c r="BO401" s="165"/>
      <c r="BP401" s="17"/>
      <c r="BQ401" s="13" t="str">
        <f t="shared" si="39"/>
        <v>Produção</v>
      </c>
      <c r="BR401" s="19">
        <f t="shared" si="40"/>
        <v>1</v>
      </c>
      <c r="BS401" s="19">
        <f t="shared" si="41"/>
        <v>0</v>
      </c>
      <c r="BT401" s="225" t="str">
        <f t="shared" si="36"/>
        <v/>
      </c>
    </row>
    <row r="402" spans="1:72" hidden="1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20" t="s">
        <v>531</v>
      </c>
      <c r="E402" s="294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1013</v>
      </c>
      <c r="W402" s="173" t="s">
        <v>1515</v>
      </c>
      <c r="X402" s="218" t="s">
        <v>661</v>
      </c>
      <c r="Y402" s="158" t="s">
        <v>660</v>
      </c>
      <c r="Z402" s="158"/>
      <c r="AA402" s="217">
        <v>1</v>
      </c>
      <c r="AB402" s="71" t="s">
        <v>657</v>
      </c>
      <c r="AC402" s="71" t="s">
        <v>652</v>
      </c>
      <c r="AD402" s="316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8" t="str">
        <f>IF(BS_CONTROLE[[#This Row],[Local - Partida]]=0, "-", BS_CONTROLE[[#This Row],[Local - Partida]])</f>
        <v>K67ZEV2</v>
      </c>
      <c r="AL402" s="258" t="str">
        <f>IF(BS_CONTROLE[[#This Row],[Local - Encerramento]]=0, "-", BS_CONTROLE[[#This Row],[Local - Encerramento]])</f>
        <v>K67ZEV2</v>
      </c>
      <c r="AM402" s="258" t="str">
        <f>IF(BS_CONTROLE[[#This Row],[Entre - Estações]]=0, "-", BS_CONTROLE[[#This Row],[Entre - Estações]])</f>
        <v>ZEJ-ZEV</v>
      </c>
      <c r="AN402" s="258" t="str">
        <f>IF(BS_CONTROLE[[#This Row],[SB]]=0, "-", BS_CONTROLE[[#This Row],[SB]])</f>
        <v>ZEV1571</v>
      </c>
      <c r="AO402" s="259">
        <f>IF(BS_CONTROLE[[#This Row],[SUB]]=0, "-", BS_CONTROLE[[#This Row],[SUB]])</f>
        <v>48</v>
      </c>
      <c r="AP402" s="260">
        <f>IF(BS_CONTROLE[[#This Row],[KM - Inicio]]=0, "-", BS_CONTROLE[[#This Row],[KM - Inicio]])</f>
        <v>157.5</v>
      </c>
      <c r="AQ402" s="260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93">
        <f t="shared" si="38"/>
        <v>6.9444444444444447E-4</v>
      </c>
      <c r="AZ402" s="14"/>
      <c r="BA402" s="72"/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61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1516</v>
      </c>
      <c r="BK402" s="17"/>
      <c r="BL402" s="16"/>
      <c r="BM402" s="15"/>
      <c r="BN402" s="15"/>
      <c r="BO402" s="165"/>
      <c r="BP402" s="17"/>
      <c r="BQ402" s="13" t="str">
        <f t="shared" si="39"/>
        <v>Produção</v>
      </c>
      <c r="BR402" s="19">
        <f t="shared" si="40"/>
        <v>1</v>
      </c>
      <c r="BS402" s="19">
        <f t="shared" si="41"/>
        <v>0</v>
      </c>
      <c r="BT402" s="225" t="str">
        <f t="shared" si="36"/>
        <v/>
      </c>
    </row>
    <row r="403" spans="1:72" hidden="1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20" t="s">
        <v>555</v>
      </c>
      <c r="E403" s="294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1013</v>
      </c>
      <c r="W403" s="173" t="s">
        <v>1517</v>
      </c>
      <c r="X403" s="218" t="s">
        <v>661</v>
      </c>
      <c r="Y403" s="158" t="s">
        <v>660</v>
      </c>
      <c r="Z403" s="158"/>
      <c r="AA403" s="217">
        <v>2</v>
      </c>
      <c r="AB403" s="71" t="s">
        <v>657</v>
      </c>
      <c r="AC403" s="71" t="s">
        <v>652</v>
      </c>
      <c r="AD403" s="316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8" t="str">
        <f>IF(BS_CONTROLE[[#This Row],[Local - Partida]]=0, "-", BS_CONTROLE[[#This Row],[Local - Partida]])</f>
        <v>ZEM1</v>
      </c>
      <c r="AL403" s="258" t="str">
        <f>IF(BS_CONTROLE[[#This Row],[Local - Encerramento]]=0, "-", BS_CONTROLE[[#This Row],[Local - Encerramento]])</f>
        <v>ZEM1</v>
      </c>
      <c r="AM403" s="258" t="str">
        <f>IF(BS_CONTROLE[[#This Row],[Entre - Estações]]=0, "-", BS_CONTROLE[[#This Row],[Entre - Estações]])</f>
        <v>ZEJ-ZEV</v>
      </c>
      <c r="AN403" s="258" t="str">
        <f>IF(BS_CONTROLE[[#This Row],[SB]]=0, "-", BS_CONTROLE[[#This Row],[SB]])</f>
        <v>ZEV1571</v>
      </c>
      <c r="AO403" s="259">
        <f>IF(BS_CONTROLE[[#This Row],[SUB]]=0, "-", BS_CONTROLE[[#This Row],[SUB]])</f>
        <v>48</v>
      </c>
      <c r="AP403" s="260">
        <f>IF(BS_CONTROLE[[#This Row],[KM - Inicio]]=0, "-", BS_CONTROLE[[#This Row],[KM - Inicio]])</f>
        <v>157.1</v>
      </c>
      <c r="AQ403" s="260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93">
        <f t="shared" si="38"/>
        <v>6.9444444444444447E-4</v>
      </c>
      <c r="AZ403" s="14"/>
      <c r="BA403" s="72"/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61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1518</v>
      </c>
      <c r="BK403" s="17"/>
      <c r="BL403" s="16"/>
      <c r="BM403" s="15"/>
      <c r="BN403" s="15"/>
      <c r="BO403" s="165"/>
      <c r="BP403" s="17"/>
      <c r="BQ403" s="13" t="str">
        <f t="shared" si="39"/>
        <v>Produção</v>
      </c>
      <c r="BR403" s="19">
        <f t="shared" si="40"/>
        <v>1</v>
      </c>
      <c r="BS403" s="19">
        <f t="shared" si="41"/>
        <v>0</v>
      </c>
      <c r="BT403" s="225" t="str">
        <f t="shared" si="36"/>
        <v/>
      </c>
    </row>
    <row r="404" spans="1:72" hidden="1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602</v>
      </c>
      <c r="E404" s="294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967</v>
      </c>
      <c r="W404" s="173" t="s">
        <v>935</v>
      </c>
      <c r="X404" s="218" t="s">
        <v>666</v>
      </c>
      <c r="Y404" s="158" t="s">
        <v>669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ZEZ-069</v>
      </c>
      <c r="AN404" s="258" t="str">
        <f>IF(BS_CONTROLE[[#This Row],[SB]]=0, "-", BS_CONTROLE[[#This Row],[SB]])</f>
        <v>ZEZK732</v>
      </c>
      <c r="AO404" s="259">
        <f>IF(BS_CONTROLE[[#This Row],[SUB]]=0, "-", BS_CONTROLE[[#This Row],[SUB]])</f>
        <v>92</v>
      </c>
      <c r="AP404" s="260">
        <f>IF(BS_CONTROLE[[#This Row],[KM - Inicio]]=0, "-", BS_CONTROLE[[#This Row],[KM - Inicio]])</f>
        <v>73.400000000000006</v>
      </c>
      <c r="AQ404" s="260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93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61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1519</v>
      </c>
      <c r="BK404" s="17"/>
      <c r="BL404" s="16"/>
      <c r="BM404" s="15"/>
      <c r="BN404" s="15"/>
      <c r="BO404" s="165"/>
      <c r="BP404" s="17"/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/>
      </c>
    </row>
    <row r="405" spans="1:72" hidden="1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650</v>
      </c>
      <c r="E405" s="294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967</v>
      </c>
      <c r="W405" s="173" t="s">
        <v>1488</v>
      </c>
      <c r="X405" s="218" t="s">
        <v>666</v>
      </c>
      <c r="Y405" s="158" t="s">
        <v>669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ZXW</v>
      </c>
      <c r="AN405" s="258" t="str">
        <f>IF(BS_CONTROLE[[#This Row],[SB]]=0, "-", BS_CONTROLE[[#This Row],[SB]])</f>
        <v>ZESK852</v>
      </c>
      <c r="AO405" s="259">
        <f>IF(BS_CONTROLE[[#This Row],[SUB]]=0, "-", BS_CONTROLE[[#This Row],[SUB]])</f>
        <v>92</v>
      </c>
      <c r="AP405" s="260">
        <f>IF(BS_CONTROLE[[#This Row],[KM - Inicio]]=0, "-", BS_CONTROLE[[#This Row],[KM - Inicio]])</f>
        <v>85.3</v>
      </c>
      <c r="AQ405" s="260" t="str">
        <f>IF(BS_CONTROLE[[#This Row],[KM - Fim]]=0, "-", BS_CONTROLE[[#This Row],[KM - Fim]])</f>
        <v>-</v>
      </c>
      <c r="AR405" s="39">
        <v>0.35694444444444445</v>
      </c>
      <c r="AS405" s="39"/>
      <c r="AT405" s="39"/>
      <c r="AU405" s="39"/>
      <c r="AV405" s="39"/>
      <c r="AW405" s="39"/>
      <c r="AX405" s="39"/>
      <c r="AY405" s="293">
        <f t="shared" si="38"/>
        <v>0</v>
      </c>
      <c r="AZ405" s="14"/>
      <c r="BA405" s="72"/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61" t="str">
        <f>IF(BS_CONTROLE[[#This Row],[Responsavel pelo boletim]]=0, "-", BS_CONTROLE[[#This Row],[Responsavel pelo boletim]])</f>
        <v>Moises</v>
      </c>
      <c r="BG405" s="16"/>
      <c r="BH405" s="17">
        <v>1</v>
      </c>
      <c r="BI405" s="17"/>
      <c r="BJ405" s="17" t="s">
        <v>1520</v>
      </c>
      <c r="BK405" s="17"/>
      <c r="BL405" s="16"/>
      <c r="BM405" s="15"/>
      <c r="BN405" s="15"/>
      <c r="BO405" s="165"/>
      <c r="BP405" s="17"/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/>
      </c>
    </row>
    <row r="406" spans="1:72" ht="20.25" hidden="1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1028</v>
      </c>
      <c r="E406" s="294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1030</v>
      </c>
      <c r="W406" s="324" t="s">
        <v>1521</v>
      </c>
      <c r="X406" s="218" t="s">
        <v>661</v>
      </c>
      <c r="Y406" s="158" t="s">
        <v>665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ZGP1</v>
      </c>
      <c r="AO406" s="259">
        <f>IF(BS_CONTROLE[[#This Row],[SUB]]=0, "-", BS_CONTROLE[[#This Row],[SUB]])</f>
        <v>54</v>
      </c>
      <c r="AP406" s="260">
        <f>IF(BS_CONTROLE[[#This Row],[KM - Inicio]]=0, "-", BS_CONTROLE[[#This Row],[KM - Inicio]])</f>
        <v>102</v>
      </c>
      <c r="AQ406" s="260">
        <f>IF(BS_CONTROLE[[#This Row],[KM - Fim]]=0, "-", BS_CONTROLE[[#This Row],[KM - Fim]])</f>
        <v>106</v>
      </c>
      <c r="AR406" s="39">
        <v>0.34791666666666665</v>
      </c>
      <c r="AS406" s="39"/>
      <c r="AT406" s="39"/>
      <c r="AU406" s="39"/>
      <c r="AV406" s="39"/>
      <c r="AW406" s="39"/>
      <c r="AX406" s="39"/>
      <c r="AY406" s="293">
        <f t="shared" si="38"/>
        <v>0</v>
      </c>
      <c r="AZ406" s="14"/>
      <c r="BA406" s="72"/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61" t="str">
        <f>IF(BS_CONTROLE[[#This Row],[Responsavel pelo boletim]]=0, "-", BS_CONTROLE[[#This Row],[Responsavel pelo boletim]])</f>
        <v>Augusto</v>
      </c>
      <c r="BG406" s="16"/>
      <c r="BH406" s="17">
        <v>1</v>
      </c>
      <c r="BI406" s="17"/>
      <c r="BJ406" s="17" t="s">
        <v>1522</v>
      </c>
      <c r="BK406" s="17"/>
      <c r="BL406" s="16"/>
      <c r="BM406" s="15"/>
      <c r="BN406" s="15"/>
      <c r="BO406" s="165"/>
      <c r="BP406" s="17"/>
      <c r="BQ406" s="13" t="str">
        <f t="shared" si="39"/>
        <v>Produção e Intervalo</v>
      </c>
      <c r="BR406" s="19">
        <f t="shared" si="40"/>
        <v>0</v>
      </c>
      <c r="BS406" s="19">
        <f t="shared" si="41"/>
        <v>0</v>
      </c>
      <c r="BT406" s="225" t="str">
        <f t="shared" si="36"/>
        <v/>
      </c>
    </row>
    <row r="407" spans="1:72" hidden="1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14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955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1030</v>
      </c>
      <c r="W407" s="173" t="s">
        <v>1097</v>
      </c>
      <c r="X407" s="218" t="s">
        <v>661</v>
      </c>
      <c r="Y407" s="158" t="s">
        <v>665</v>
      </c>
      <c r="Z407" s="158"/>
      <c r="AA407" s="84">
        <v>1</v>
      </c>
      <c r="AB407" s="71" t="s">
        <v>657</v>
      </c>
      <c r="AC407" s="71" t="s">
        <v>652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8" t="str">
        <f>IF(BS_CONTROLE[[#This Row],[Local - Partida]]=0, "-", BS_CONTROLE[[#This Row],[Local - Partida]])</f>
        <v>ZPT1051</v>
      </c>
      <c r="AL407" s="258" t="str">
        <f>IF(BS_CONTROLE[[#This Row],[Local - Encerramento]]=0, "-", BS_CONTROLE[[#This Row],[Local - Encerramento]])</f>
        <v>ZPTZDR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ZGP1</v>
      </c>
      <c r="AO407" s="259">
        <f>IF(BS_CONTROLE[[#This Row],[SUB]]=0, "-", BS_CONTROLE[[#This Row],[SUB]])</f>
        <v>54</v>
      </c>
      <c r="AP407" s="260">
        <f>IF(BS_CONTROLE[[#This Row],[KM - Inicio]]=0, "-", BS_CONTROLE[[#This Row],[KM - Inicio]])</f>
        <v>102.6</v>
      </c>
      <c r="AQ407" s="260">
        <f>IF(BS_CONTROLE[[#This Row],[KM - Fim]]=0, "-", BS_CONTROLE[[#This Row],[KM - Fim]])</f>
        <v>104.5</v>
      </c>
      <c r="AR407" s="39">
        <v>0.34791666666666665</v>
      </c>
      <c r="AS407" s="39"/>
      <c r="AT407" s="39"/>
      <c r="AU407" s="39"/>
      <c r="AV407" s="39"/>
      <c r="AW407" s="39"/>
      <c r="AX407" s="39"/>
      <c r="AY407" s="293">
        <f t="shared" si="38"/>
        <v>0</v>
      </c>
      <c r="AZ407" s="14"/>
      <c r="BA407" s="72"/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61" t="str">
        <f>IF(BS_CONTROLE[[#This Row],[Responsavel pelo boletim]]=0, "-", BS_CONTROLE[[#This Row],[Responsavel pelo boletim]])</f>
        <v>Augusto</v>
      </c>
      <c r="BG407" s="16"/>
      <c r="BH407" s="17">
        <v>1</v>
      </c>
      <c r="BI407" s="17"/>
      <c r="BJ407" s="17" t="s">
        <v>1522</v>
      </c>
      <c r="BK407" s="17"/>
      <c r="BL407" s="16"/>
      <c r="BM407" s="15"/>
      <c r="BN407" s="15"/>
      <c r="BO407" s="165"/>
      <c r="BP407" s="17"/>
      <c r="BQ407" s="13" t="str">
        <f t="shared" si="39"/>
        <v>Produção e Intervalo</v>
      </c>
      <c r="BR407" s="19">
        <f t="shared" si="40"/>
        <v>0</v>
      </c>
      <c r="BS407" s="19">
        <f t="shared" si="41"/>
        <v>0</v>
      </c>
      <c r="BT407" s="225" t="str">
        <f t="shared" si="36"/>
        <v/>
      </c>
    </row>
    <row r="408" spans="1:72" hidden="1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542</v>
      </c>
      <c r="E408" s="294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955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1030</v>
      </c>
      <c r="W408" s="173" t="s">
        <v>1034</v>
      </c>
      <c r="X408" s="218" t="s">
        <v>661</v>
      </c>
      <c r="Y408" s="158" t="s">
        <v>665</v>
      </c>
      <c r="Z408" s="158"/>
      <c r="AA408" s="217">
        <v>1</v>
      </c>
      <c r="AB408" s="172" t="s">
        <v>657</v>
      </c>
      <c r="AC408" s="172" t="s">
        <v>652</v>
      </c>
      <c r="AD408" s="316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8" t="str">
        <f>IF(BS_CONTROLE[[#This Row],[Local - Partida]]=0, "-", BS_CONTROLE[[#This Row],[Local - Partida]])</f>
        <v>ZPT1051</v>
      </c>
      <c r="AL408" s="258" t="str">
        <f>IF(BS_CONTROLE[[#This Row],[Local - Encerramento]]=0, "-", BS_CONTROLE[[#This Row],[Local - Encerramento]])</f>
        <v>ZPTZDR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ZPT1051</v>
      </c>
      <c r="AO408" s="259">
        <f>IF(BS_CONTROLE[[#This Row],[SUB]]=0, "-", BS_CONTROLE[[#This Row],[SUB]])</f>
        <v>54</v>
      </c>
      <c r="AP408" s="260">
        <f>IF(BS_CONTROLE[[#This Row],[KM - Inicio]]=0, "-", BS_CONTROLE[[#This Row],[KM - Inicio]])</f>
        <v>105.25</v>
      </c>
      <c r="AQ408" s="260">
        <f>IF(BS_CONTROLE[[#This Row],[KM - Fim]]=0, "-", BS_CONTROLE[[#This Row],[KM - Fim]])</f>
        <v>107.75</v>
      </c>
      <c r="AR408" s="39">
        <v>0.34791666666666665</v>
      </c>
      <c r="AS408" s="39"/>
      <c r="AT408" s="39"/>
      <c r="AU408" s="39"/>
      <c r="AV408" s="39"/>
      <c r="AW408" s="39"/>
      <c r="AX408" s="39"/>
      <c r="AY408" s="293">
        <f t="shared" si="38"/>
        <v>0</v>
      </c>
      <c r="AZ408" s="14"/>
      <c r="BA408" s="72"/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61" t="str">
        <f>IF(BS_CONTROLE[[#This Row],[Responsavel pelo boletim]]=0, "-", BS_CONTROLE[[#This Row],[Responsavel pelo boletim]])</f>
        <v>Augusto</v>
      </c>
      <c r="BG408" s="16"/>
      <c r="BH408" s="17">
        <v>1</v>
      </c>
      <c r="BI408" s="17"/>
      <c r="BJ408" s="17" t="s">
        <v>1522</v>
      </c>
      <c r="BK408" s="17"/>
      <c r="BL408" s="16"/>
      <c r="BM408" s="15"/>
      <c r="BN408" s="15"/>
      <c r="BO408" s="165"/>
      <c r="BP408" s="17"/>
      <c r="BQ408" s="13" t="str">
        <f t="shared" si="39"/>
        <v>Produção e Intervalo</v>
      </c>
      <c r="BR408" s="19">
        <f t="shared" si="40"/>
        <v>0</v>
      </c>
      <c r="BS408" s="19">
        <f t="shared" si="41"/>
        <v>0</v>
      </c>
      <c r="BT408" s="225" t="str">
        <f t="shared" si="36"/>
        <v/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 hidden="1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1377</v>
      </c>
      <c r="E410" s="294" t="s">
        <v>1523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1047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61" t="s">
        <v>957</v>
      </c>
      <c r="W410" s="173" t="s">
        <v>1411</v>
      </c>
      <c r="X410" s="218" t="s">
        <v>666</v>
      </c>
      <c r="Y410" s="158" t="s">
        <v>669</v>
      </c>
      <c r="Z410" s="158"/>
      <c r="AA410" s="217">
        <v>1</v>
      </c>
      <c r="AB410" s="71" t="s">
        <v>657</v>
      </c>
      <c r="AC410" s="71" t="s">
        <v>652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8" t="str">
        <f>IF(BS_CONTROLE[[#This Row],[Local - Partida]]=0, "-", BS_CONTROLE[[#This Row],[Local - Partida]])</f>
        <v>109ZPT</v>
      </c>
      <c r="AL410" s="258" t="str">
        <f>IF(BS_CONTROLE[[#This Row],[Local - Encerramento]]=0, "-", BS_CONTROLE[[#This Row],[Local - Encerramento]])</f>
        <v>109ZDR</v>
      </c>
      <c r="AM410" s="258" t="str">
        <f>IF(BS_CONTROLE[[#This Row],[Entre - Estações]]=0, "-", BS_CONTROLE[[#This Row],[Entre - Estações]])</f>
        <v>ZPT-ZPG</v>
      </c>
      <c r="AN410" s="258" t="str">
        <f>IF(BS_CONTROLE[[#This Row],[SB]]=0, "-", BS_CONTROLE[[#This Row],[SB]])</f>
        <v>ZPTZPGZPT</v>
      </c>
      <c r="AO410" s="259">
        <f>IF(BS_CONTROLE[[#This Row],[SUB]]=0, "-", BS_CONTROLE[[#This Row],[SUB]])</f>
        <v>92</v>
      </c>
      <c r="AP410" s="260">
        <f>IF(BS_CONTROLE[[#This Row],[KM - Inicio]]=0, "-", BS_CONTROLE[[#This Row],[KM - Inicio]])</f>
        <v>108.3</v>
      </c>
      <c r="AQ410" s="260" t="str">
        <f>IF(BS_CONTROLE[[#This Row],[KM - Fim]]=0, "-", BS_CONTROLE[[#This Row],[KM - Fim]])</f>
        <v>-</v>
      </c>
      <c r="AR410" s="39">
        <v>0.3576388888888889</v>
      </c>
      <c r="AS410" s="39"/>
      <c r="AT410" s="39"/>
      <c r="AU410" s="39"/>
      <c r="AV410" s="39"/>
      <c r="AW410" s="39"/>
      <c r="AX410" s="39"/>
      <c r="AY410" s="293">
        <f t="shared" si="38"/>
        <v>0</v>
      </c>
      <c r="AZ410" s="14"/>
      <c r="BA410" s="72">
        <v>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61" t="str">
        <f>IF(BS_CONTROLE[[#This Row],[Responsavel pelo boletim]]=0, "-", BS_CONTROLE[[#This Row],[Responsavel pelo boletim]])</f>
        <v>John / Andressa</v>
      </c>
      <c r="BG410" s="16"/>
      <c r="BH410" s="17">
        <v>1</v>
      </c>
      <c r="BI410" s="17"/>
      <c r="BJ410" s="17" t="s">
        <v>1524</v>
      </c>
      <c r="BK410" s="17"/>
      <c r="BL410" s="16"/>
      <c r="BM410" s="15"/>
      <c r="BN410" s="15"/>
      <c r="BO410" s="165"/>
      <c r="BP410" s="17"/>
      <c r="BQ410" s="13" t="str">
        <f t="shared" si="39"/>
        <v>Produção e Intervalo</v>
      </c>
      <c r="BR410" s="19">
        <f t="shared" si="40"/>
        <v>0</v>
      </c>
      <c r="BS410" s="19">
        <f t="shared" si="41"/>
        <v>0</v>
      </c>
      <c r="BT410" s="225" t="str">
        <f t="shared" si="36"/>
        <v/>
      </c>
    </row>
    <row r="411" spans="1:72" hidden="1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582</v>
      </c>
      <c r="E411" s="294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937</v>
      </c>
      <c r="W411" s="173" t="s">
        <v>1486</v>
      </c>
      <c r="X411" s="218" t="s">
        <v>670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ZEM-ZEJ</v>
      </c>
      <c r="AN411" s="258" t="str">
        <f>IF(BS_CONTROLE[[#This Row],[SB]]=0, "-", BS_CONTROLE[[#This Row],[SB]])</f>
        <v>144ZMS2</v>
      </c>
      <c r="AO411" s="259">
        <f>IF(BS_CONTROLE[[#This Row],[SUB]]=0, "-", BS_CONTROLE[[#This Row],[SUB]])</f>
        <v>55</v>
      </c>
      <c r="AP411" s="260">
        <f>IF(BS_CONTROLE[[#This Row],[KM - Inicio]]=0, "-", BS_CONTROLE[[#This Row],[KM - Inicio]])</f>
        <v>142.75</v>
      </c>
      <c r="AQ411" s="260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93">
        <f t="shared" si="38"/>
        <v>8.3333333333333315E-2</v>
      </c>
      <c r="AZ411" s="14"/>
      <c r="BA411" s="72"/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61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1525</v>
      </c>
      <c r="BK411" s="17"/>
      <c r="BL411" s="16"/>
      <c r="BM411" s="15"/>
      <c r="BN411" s="15"/>
      <c r="BO411" s="165"/>
      <c r="BP411" s="17"/>
      <c r="BQ411" s="13" t="str">
        <f t="shared" si="39"/>
        <v>Produção e Intervalo</v>
      </c>
      <c r="BR411" s="19">
        <f t="shared" si="40"/>
        <v>0.66666666666666652</v>
      </c>
      <c r="BS411" s="19">
        <f t="shared" si="41"/>
        <v>0</v>
      </c>
      <c r="BT411" s="225" t="str">
        <f t="shared" ref="BT411:BT434" si="42">IF(BN411="","",SUBSTITUTE(BM411," ","")&amp;SUBSTITUTE(BN411," ",""))</f>
        <v/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/>
      </c>
      <c r="B415" s="171"/>
      <c r="C415" s="8" t="str">
        <f>IF(BS_CONTROLE[[#This Row],[DATA]]="","",WEEKNUM(BS_CONTROLE[[#This Row],[DATA]]))</f>
        <v/>
      </c>
      <c r="D415" s="52"/>
      <c r="E415" s="29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38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39"/>
        <v>Aderente</v>
      </c>
      <c r="BR415" s="19" t="str">
        <f t="shared" si="40"/>
        <v>*</v>
      </c>
      <c r="BS415" s="19" t="str">
        <f t="shared" si="41"/>
        <v>*</v>
      </c>
      <c r="BT415" s="225" t="str">
        <f t="shared" si="42"/>
        <v/>
      </c>
    </row>
    <row r="416" spans="1:72" hidden="1">
      <c r="A416" s="51" t="str">
        <f t="shared" si="37"/>
        <v/>
      </c>
      <c r="B416" s="171"/>
      <c r="C416" s="8" t="str">
        <f>IF(BS_CONTROLE[[#This Row],[DATA]]="","",WEEKNUM(BS_CONTROLE[[#This Row],[DATA]]))</f>
        <v/>
      </c>
      <c r="D416" s="52"/>
      <c r="E416" s="29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38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39"/>
        <v>Aderente</v>
      </c>
      <c r="BR416" s="19" t="str">
        <f t="shared" si="40"/>
        <v>*</v>
      </c>
      <c r="BS416" s="19" t="str">
        <f t="shared" si="41"/>
        <v>*</v>
      </c>
      <c r="BT416" s="225" t="str">
        <f t="shared" si="42"/>
        <v/>
      </c>
    </row>
    <row r="417" spans="1:72" hidden="1">
      <c r="A417" s="51" t="str">
        <f t="shared" si="37"/>
        <v/>
      </c>
      <c r="B417" s="171"/>
      <c r="C417" s="8" t="str">
        <f>IF(BS_CONTROLE[[#This Row],[DATA]]="","",WEEKNUM(BS_CONTROLE[[#This Row],[DATA]]))</f>
        <v/>
      </c>
      <c r="D417" s="52"/>
      <c r="E417" s="29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38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39"/>
        <v>Aderente</v>
      </c>
      <c r="BR417" s="19" t="str">
        <f t="shared" si="40"/>
        <v>*</v>
      </c>
      <c r="BS417" s="19" t="str">
        <f t="shared" si="41"/>
        <v>*</v>
      </c>
      <c r="BT417" s="225" t="str">
        <f t="shared" si="42"/>
        <v/>
      </c>
    </row>
    <row r="418" spans="1:72" hidden="1">
      <c r="A418" s="51" t="str">
        <f t="shared" si="37"/>
        <v/>
      </c>
      <c r="B418" s="171"/>
      <c r="C418" s="8" t="str">
        <f>IF(BS_CONTROLE[[#This Row],[DATA]]="","",WEEKNUM(BS_CONTROLE[[#This Row],[DATA]]))</f>
        <v/>
      </c>
      <c r="D418" s="52"/>
      <c r="E418" s="29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38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/>
      </c>
      <c r="B419" s="171"/>
      <c r="C419" s="8" t="str">
        <f>IF(BS_CONTROLE[[#This Row],[DATA]]="","",WEEKNUM(BS_CONTROLE[[#This Row],[DATA]]))</f>
        <v/>
      </c>
      <c r="D419" s="52"/>
      <c r="E419" s="29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38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39"/>
        <v>Aderente</v>
      </c>
      <c r="BR419" s="19" t="str">
        <f t="shared" si="40"/>
        <v>*</v>
      </c>
      <c r="BS419" s="19" t="str">
        <f t="shared" si="41"/>
        <v>*</v>
      </c>
      <c r="BT419" s="225" t="str">
        <f t="shared" si="42"/>
        <v/>
      </c>
    </row>
    <row r="420" spans="1:72" hidden="1">
      <c r="A420" s="51" t="str">
        <f t="shared" si="37"/>
        <v/>
      </c>
      <c r="B420" s="171"/>
      <c r="C420" s="8" t="str">
        <f>IF(BS_CONTROLE[[#This Row],[DATA]]="","",WEEKNUM(BS_CONTROLE[[#This Row],[DATA]]))</f>
        <v/>
      </c>
      <c r="D420" s="52"/>
      <c r="E420" s="29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38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39"/>
        <v>Aderente</v>
      </c>
      <c r="BR420" s="19" t="str">
        <f t="shared" si="40"/>
        <v>*</v>
      </c>
      <c r="BS420" s="19" t="str">
        <f t="shared" si="41"/>
        <v>*</v>
      </c>
      <c r="BT420" s="225" t="str">
        <f t="shared" si="42"/>
        <v/>
      </c>
    </row>
    <row r="421" spans="1:72" hidden="1">
      <c r="A421" s="51" t="str">
        <f t="shared" si="37"/>
        <v/>
      </c>
      <c r="B421" s="171"/>
      <c r="C421" s="8" t="str">
        <f>IF(BS_CONTROLE[[#This Row],[DATA]]="","",WEEKNUM(BS_CONTROLE[[#This Row],[DATA]]))</f>
        <v/>
      </c>
      <c r="D421" s="52"/>
      <c r="E421" s="29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38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39"/>
        <v>Aderente</v>
      </c>
      <c r="BR421" s="19" t="str">
        <f t="shared" si="40"/>
        <v>*</v>
      </c>
      <c r="BS421" s="19" t="str">
        <f t="shared" si="41"/>
        <v>*</v>
      </c>
      <c r="BT421" s="225" t="str">
        <f t="shared" si="42"/>
        <v/>
      </c>
    </row>
    <row r="422" spans="1:72" hidden="1">
      <c r="A422" s="51" t="str">
        <f t="shared" si="37"/>
        <v/>
      </c>
      <c r="B422" s="171"/>
      <c r="C422" s="8" t="str">
        <f>IF(BS_CONTROLE[[#This Row],[DATA]]="","",WEEKNUM(BS_CONTROLE[[#This Row],[DATA]]))</f>
        <v/>
      </c>
      <c r="D422" s="52"/>
      <c r="E422" s="29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38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39"/>
        <v>Aderente</v>
      </c>
      <c r="BR422" s="19" t="str">
        <f t="shared" si="40"/>
        <v>*</v>
      </c>
      <c r="BS422" s="19" t="str">
        <f t="shared" si="41"/>
        <v>*</v>
      </c>
      <c r="BT422" s="225" t="str">
        <f t="shared" si="42"/>
        <v/>
      </c>
    </row>
    <row r="423" spans="1:72" hidden="1">
      <c r="A423" s="51" t="str">
        <f t="shared" si="37"/>
        <v/>
      </c>
      <c r="B423" s="171"/>
      <c r="C423" s="8" t="str">
        <f>IF(BS_CONTROLE[[#This Row],[DATA]]="","",WEEKNUM(BS_CONTROLE[[#This Row],[DATA]]))</f>
        <v/>
      </c>
      <c r="D423" s="52"/>
      <c r="E423" s="29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38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39"/>
        <v>Aderente</v>
      </c>
      <c r="BR423" s="19" t="str">
        <f t="shared" si="40"/>
        <v>*</v>
      </c>
      <c r="BS423" s="19" t="str">
        <f t="shared" si="41"/>
        <v>*</v>
      </c>
      <c r="BT423" s="225" t="str">
        <f t="shared" si="42"/>
        <v/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/>
      </c>
      <c r="B425" s="171"/>
      <c r="C425" s="8" t="str">
        <f>IF(BS_CONTROLE[[#This Row],[DATA]]="","",WEEKNUM(BS_CONTROLE[[#This Row],[DATA]]))</f>
        <v/>
      </c>
      <c r="D425" s="52"/>
      <c r="E425" s="29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38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39"/>
        <v>Aderente</v>
      </c>
      <c r="BR425" s="19" t="str">
        <f t="shared" si="40"/>
        <v>*</v>
      </c>
      <c r="BS425" s="19" t="str">
        <f t="shared" si="41"/>
        <v>*</v>
      </c>
      <c r="BT425" s="225" t="str">
        <f t="shared" si="42"/>
        <v/>
      </c>
    </row>
    <row r="426" spans="1:72" hidden="1">
      <c r="A426" s="51" t="str">
        <f t="shared" si="37"/>
        <v/>
      </c>
      <c r="B426" s="171"/>
      <c r="C426" s="8" t="str">
        <f>IF(BS_CONTROLE[[#This Row],[DATA]]="","",WEEKNUM(BS_CONTROLE[[#This Row],[DATA]]))</f>
        <v/>
      </c>
      <c r="D426" s="52"/>
      <c r="E426" s="29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38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39"/>
        <v>Aderente</v>
      </c>
      <c r="BR426" s="19" t="str">
        <f t="shared" si="40"/>
        <v>*</v>
      </c>
      <c r="BS426" s="19" t="str">
        <f t="shared" si="41"/>
        <v>*</v>
      </c>
      <c r="BT426" s="225" t="str">
        <f t="shared" si="42"/>
        <v/>
      </c>
    </row>
    <row r="427" spans="1:72" hidden="1">
      <c r="A427" s="51" t="str">
        <f t="shared" si="37"/>
        <v/>
      </c>
      <c r="B427" s="171"/>
      <c r="C427" s="8" t="str">
        <f>IF(BS_CONTROLE[[#This Row],[DATA]]="","",WEEKNUM(BS_CONTROLE[[#This Row],[DATA]]))</f>
        <v/>
      </c>
      <c r="D427" s="52"/>
      <c r="E427" s="29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38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39"/>
        <v>Aderente</v>
      </c>
      <c r="BR427" s="19" t="str">
        <f t="shared" si="40"/>
        <v>*</v>
      </c>
      <c r="BS427" s="19" t="str">
        <f t="shared" si="41"/>
        <v>*</v>
      </c>
      <c r="BT427" s="225" t="str">
        <f t="shared" si="42"/>
        <v/>
      </c>
    </row>
    <row r="428" spans="1:72" hidden="1">
      <c r="A428" s="51" t="str">
        <f t="shared" si="37"/>
        <v/>
      </c>
      <c r="B428" s="171"/>
      <c r="C428" s="8" t="str">
        <f>IF(BS_CONTROLE[[#This Row],[DATA]]="","",WEEKNUM(BS_CONTROLE[[#This Row],[DATA]]))</f>
        <v/>
      </c>
      <c r="D428" s="52"/>
      <c r="E428" s="29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38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39"/>
        <v>Aderente</v>
      </c>
      <c r="BR428" s="19" t="str">
        <f t="shared" si="40"/>
        <v>*</v>
      </c>
      <c r="BS428" s="19" t="str">
        <f t="shared" si="41"/>
        <v>*</v>
      </c>
      <c r="BT428" s="225" t="str">
        <f t="shared" si="42"/>
        <v/>
      </c>
    </row>
    <row r="429" spans="1:72" hidden="1">
      <c r="A429" s="51" t="str">
        <f t="shared" si="37"/>
        <v/>
      </c>
      <c r="B429" s="171"/>
      <c r="C429" s="8" t="str">
        <f>IF(BS_CONTROLE[[#This Row],[DATA]]="","",WEEKNUM(BS_CONTROLE[[#This Row],[DATA]]))</f>
        <v/>
      </c>
      <c r="D429" s="52"/>
      <c r="E429" s="29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si="38"/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si="39"/>
        <v>Aderente</v>
      </c>
      <c r="BR429" s="19" t="str">
        <f t="shared" si="40"/>
        <v>*</v>
      </c>
      <c r="BS429" s="19" t="str">
        <f t="shared" si="41"/>
        <v>*</v>
      </c>
      <c r="BT429" s="225" t="str">
        <f t="shared" si="42"/>
        <v/>
      </c>
    </row>
    <row r="430" spans="1:72" hidden="1">
      <c r="A430" s="51" t="str">
        <f t="shared" ref="A430:A493" si="43">D430&amp;B430</f>
        <v/>
      </c>
      <c r="B430" s="171"/>
      <c r="C430" s="8" t="str">
        <f>IF(BS_CONTROLE[[#This Row],[DATA]]="","",WEEKNUM(BS_CONTROLE[[#This Row],[DATA]]))</f>
        <v/>
      </c>
      <c r="D430" s="52"/>
      <c r="E430" s="29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ref="AY430:AY493" si="44">IF(D430="","*",IFERROR(IF(ISODD(COUNT(AS430:AX1024)),"ERRO",SUM((AT430-AS430),(AV430-AU430),(AX430-AW430))),"ERRO"))</f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ref="BQ430:BQ493" si="45">IF(AND(BR430&lt;1,BS430&lt;1),"Produção e Intervalo",IF(BR430&lt;1,"Intervalo",IF(BS430&lt;1,"Produção","Aderente")))</f>
        <v>Aderente</v>
      </c>
      <c r="BR430" s="19" t="str">
        <f t="shared" ref="BR430:BR493" si="46">IF(OR(B430="",F430=""),"*",AY430/P430)</f>
        <v>*</v>
      </c>
      <c r="BS430" s="19" t="str">
        <f t="shared" ref="BS430:BS493" si="47">IF(OR(B430="",F430=""),"*",BA430/Q430)</f>
        <v>*</v>
      </c>
      <c r="BT430" s="225" t="str">
        <f t="shared" si="42"/>
        <v/>
      </c>
    </row>
    <row r="431" spans="1:72" hidden="1">
      <c r="A431" s="51" t="str">
        <f t="shared" si="43"/>
        <v/>
      </c>
      <c r="B431" s="171"/>
      <c r="C431" s="8" t="str">
        <f>IF(BS_CONTROLE[[#This Row],[DATA]]="","",WEEKNUM(BS_CONTROLE[[#This Row],[DATA]]))</f>
        <v/>
      </c>
      <c r="D431" s="52"/>
      <c r="E431" s="29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4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5"/>
        <v>Aderente</v>
      </c>
      <c r="BR431" s="19" t="str">
        <f t="shared" si="46"/>
        <v>*</v>
      </c>
      <c r="BS431" s="19" t="str">
        <f t="shared" si="47"/>
        <v>*</v>
      </c>
      <c r="BT431" s="225" t="str">
        <f t="shared" si="42"/>
        <v/>
      </c>
    </row>
    <row r="432" spans="1:72" hidden="1">
      <c r="A432" s="51" t="str">
        <f t="shared" si="43"/>
        <v/>
      </c>
      <c r="B432" s="171"/>
      <c r="C432" s="8" t="str">
        <f>IF(BS_CONTROLE[[#This Row],[DATA]]="","",WEEKNUM(BS_CONTROLE[[#This Row],[DATA]]))</f>
        <v/>
      </c>
      <c r="D432" s="52"/>
      <c r="E432" s="29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4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5"/>
        <v>Aderente</v>
      </c>
      <c r="BR432" s="19" t="str">
        <f t="shared" si="46"/>
        <v>*</v>
      </c>
      <c r="BS432" s="19" t="str">
        <f t="shared" si="47"/>
        <v>*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/>
      </c>
      <c r="B435" s="171"/>
      <c r="C435" s="8" t="str">
        <f>IF(BS_CONTROLE[[#This Row],[DATA]]="","",WEEKNUM(BS_CONTROLE[[#This Row],[DATA]]))</f>
        <v/>
      </c>
      <c r="D435" s="52"/>
      <c r="E435" s="29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4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5"/>
        <v>Aderente</v>
      </c>
      <c r="BR435" s="19" t="str">
        <f t="shared" si="46"/>
        <v>*</v>
      </c>
      <c r="BS435" s="19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/>
      </c>
      <c r="B437" s="171"/>
      <c r="C437" s="8" t="str">
        <f>IF(BS_CONTROLE[[#This Row],[DATA]]="","",WEEKNUM(BS_CONTROLE[[#This Row],[DATA]]))</f>
        <v/>
      </c>
      <c r="D437" s="52"/>
      <c r="E437" s="29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4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5"/>
        <v>Aderente</v>
      </c>
      <c r="BR437" s="19" t="str">
        <f t="shared" si="46"/>
        <v>*</v>
      </c>
      <c r="BS437" s="19" t="str">
        <f t="shared" si="47"/>
        <v>*</v>
      </c>
      <c r="BT437" s="225" t="str">
        <f t="shared" si="48"/>
        <v/>
      </c>
    </row>
    <row r="438" spans="1:72" hidden="1">
      <c r="A438" s="51" t="str">
        <f t="shared" si="43"/>
        <v/>
      </c>
      <c r="B438" s="171"/>
      <c r="C438" s="8" t="str">
        <f>IF(BS_CONTROLE[[#This Row],[DATA]]="","",WEEKNUM(BS_CONTROLE[[#This Row],[DATA]]))</f>
        <v/>
      </c>
      <c r="D438" s="52"/>
      <c r="E438" s="29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4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/>
      </c>
      <c r="B439" s="171"/>
      <c r="C439" s="8" t="str">
        <f>IF(BS_CONTROLE[[#This Row],[DATA]]="","",WEEKNUM(BS_CONTROLE[[#This Row],[DATA]]))</f>
        <v/>
      </c>
      <c r="D439" s="52"/>
      <c r="E439" s="29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4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5"/>
        <v>Aderente</v>
      </c>
      <c r="BR439" s="19" t="str">
        <f t="shared" si="46"/>
        <v>*</v>
      </c>
      <c r="BS439" s="19" t="str">
        <f t="shared" si="47"/>
        <v>*</v>
      </c>
      <c r="BT439" s="225" t="str">
        <f t="shared" si="48"/>
        <v/>
      </c>
    </row>
    <row r="440" spans="1:72" hidden="1">
      <c r="A440" s="51" t="str">
        <f t="shared" si="43"/>
        <v/>
      </c>
      <c r="B440" s="171"/>
      <c r="C440" s="8" t="str">
        <f>IF(BS_CONTROLE[[#This Row],[DATA]]="","",WEEKNUM(BS_CONTROLE[[#This Row],[DATA]]))</f>
        <v/>
      </c>
      <c r="D440" s="52"/>
      <c r="E440" s="29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4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/>
      </c>
      <c r="B441" s="171"/>
      <c r="C441" s="8" t="str">
        <f>IF(BS_CONTROLE[[#This Row],[DATA]]="","",WEEKNUM(BS_CONTROLE[[#This Row],[DATA]]))</f>
        <v/>
      </c>
      <c r="D441" s="52"/>
      <c r="E441" s="29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4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5"/>
        <v>Aderente</v>
      </c>
      <c r="BR441" s="19" t="str">
        <f t="shared" si="46"/>
        <v>*</v>
      </c>
      <c r="BS441" s="19" t="str">
        <f t="shared" si="47"/>
        <v>*</v>
      </c>
      <c r="BT441" s="225" t="str">
        <f t="shared" si="48"/>
        <v/>
      </c>
    </row>
    <row r="442" spans="1:72" hidden="1">
      <c r="A442" s="51" t="str">
        <f t="shared" si="43"/>
        <v/>
      </c>
      <c r="B442" s="171"/>
      <c r="C442" s="8" t="str">
        <f>IF(BS_CONTROLE[[#This Row],[DATA]]="","",WEEKNUM(BS_CONTROLE[[#This Row],[DATA]]))</f>
        <v/>
      </c>
      <c r="D442" s="52"/>
      <c r="E442" s="29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4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5"/>
        <v>Aderente</v>
      </c>
      <c r="BR442" s="19" t="str">
        <f t="shared" si="46"/>
        <v>*</v>
      </c>
      <c r="BS442" s="19" t="str">
        <f t="shared" si="47"/>
        <v>*</v>
      </c>
      <c r="BT442" s="225" t="str">
        <f t="shared" si="48"/>
        <v/>
      </c>
    </row>
    <row r="443" spans="1:72" hidden="1">
      <c r="A443" s="51" t="str">
        <f t="shared" si="43"/>
        <v/>
      </c>
      <c r="B443" s="171"/>
      <c r="C443" s="8" t="str">
        <f>IF(BS_CONTROLE[[#This Row],[DATA]]="","",WEEKNUM(BS_CONTROLE[[#This Row],[DATA]]))</f>
        <v/>
      </c>
      <c r="D443" s="52"/>
      <c r="E443" s="29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4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5"/>
        <v>Aderente</v>
      </c>
      <c r="BR443" s="19" t="str">
        <f t="shared" si="46"/>
        <v>*</v>
      </c>
      <c r="BS443" s="19" t="str">
        <f t="shared" si="47"/>
        <v>*</v>
      </c>
      <c r="BT443" s="225" t="str">
        <f t="shared" si="48"/>
        <v/>
      </c>
    </row>
    <row r="444" spans="1:72" hidden="1">
      <c r="A444" s="51" t="str">
        <f t="shared" si="43"/>
        <v/>
      </c>
      <c r="B444" s="171"/>
      <c r="C444" s="8" t="str">
        <f>IF(BS_CONTROLE[[#This Row],[DATA]]="","",WEEKNUM(BS_CONTROLE[[#This Row],[DATA]]))</f>
        <v/>
      </c>
      <c r="D444" s="52"/>
      <c r="E444" s="29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4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5"/>
        <v>Aderente</v>
      </c>
      <c r="BR444" s="19" t="str">
        <f t="shared" si="46"/>
        <v>*</v>
      </c>
      <c r="BS444" s="19" t="str">
        <f t="shared" si="47"/>
        <v>*</v>
      </c>
      <c r="BT444" s="225" t="str">
        <f t="shared" si="48"/>
        <v/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52"/>
      <c r="E446" s="29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52"/>
      <c r="E447" s="29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/>
      </c>
      <c r="B448" s="171"/>
      <c r="C448" s="8" t="str">
        <f>IF(BS_CONTROLE[[#This Row],[DATA]]="","",WEEKNUM(BS_CONTROLE[[#This Row],[DATA]]))</f>
        <v/>
      </c>
      <c r="D448" s="52"/>
      <c r="E448" s="29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4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5"/>
        <v>Aderente</v>
      </c>
      <c r="BR448" s="19" t="str">
        <f t="shared" si="46"/>
        <v>*</v>
      </c>
      <c r="BS448" s="19" t="str">
        <f t="shared" si="47"/>
        <v>*</v>
      </c>
      <c r="BT448" s="225" t="str">
        <f t="shared" si="48"/>
        <v/>
      </c>
    </row>
    <row r="449" spans="1:72" hidden="1">
      <c r="A449" s="51" t="str">
        <f t="shared" si="43"/>
        <v/>
      </c>
      <c r="B449" s="171"/>
      <c r="C449" s="8" t="str">
        <f>IF(BS_CONTROLE[[#This Row],[DATA]]="","",WEEKNUM(BS_CONTROLE[[#This Row],[DATA]]))</f>
        <v/>
      </c>
      <c r="D449" s="52"/>
      <c r="E449" s="29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4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5"/>
        <v>Aderente</v>
      </c>
      <c r="BR449" s="19" t="str">
        <f t="shared" si="46"/>
        <v>*</v>
      </c>
      <c r="BS449" s="19" t="str">
        <f t="shared" si="47"/>
        <v>*</v>
      </c>
      <c r="BT449" s="225" t="str">
        <f t="shared" si="48"/>
        <v/>
      </c>
    </row>
    <row r="450" spans="1:72" hidden="1">
      <c r="A450" s="51" t="str">
        <f t="shared" si="43"/>
        <v/>
      </c>
      <c r="B450" s="171"/>
      <c r="C450" s="8" t="str">
        <f>IF(BS_CONTROLE[[#This Row],[DATA]]="","",WEEKNUM(BS_CONTROLE[[#This Row],[DATA]]))</f>
        <v/>
      </c>
      <c r="D450" s="52"/>
      <c r="E450" s="29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4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5"/>
        <v>Aderente</v>
      </c>
      <c r="BR450" s="19" t="str">
        <f t="shared" si="46"/>
        <v>*</v>
      </c>
      <c r="BS450" s="19" t="str">
        <f t="shared" si="47"/>
        <v>*</v>
      </c>
      <c r="BT450" s="225" t="str">
        <f t="shared" si="48"/>
        <v/>
      </c>
    </row>
    <row r="451" spans="1:72" hidden="1">
      <c r="A451" s="51" t="str">
        <f t="shared" si="43"/>
        <v/>
      </c>
      <c r="B451" s="171"/>
      <c r="C451" s="8" t="str">
        <f>IF(BS_CONTROLE[[#This Row],[DATA]]="","",WEEKNUM(BS_CONTROLE[[#This Row],[DATA]]))</f>
        <v/>
      </c>
      <c r="D451" s="52"/>
      <c r="E451" s="29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4" t="s">
        <v>317</v>
      </c>
      <c r="M451" s="204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04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73"/>
      <c r="P451" s="17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198"/>
      <c r="W451" s="173"/>
      <c r="X451" s="218"/>
      <c r="Y451" s="158"/>
      <c r="Z451" s="158"/>
      <c r="AA451" s="8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58" t="str">
        <f>IF(BS_CONTROLE[[#This Row],[Local - Partida]]=0, "-", BS_CONTROLE[[#This Row],[Local - Partida]])</f>
        <v>-</v>
      </c>
      <c r="AL451" s="258" t="str">
        <f>IF(BS_CONTROLE[[#This Row],[Local - Encerramento]]=0, "-", BS_CONTROLE[[#This Row],[Local - Encerramento]])</f>
        <v>-</v>
      </c>
      <c r="AM451" s="258" t="str">
        <f>IF(BS_CONTROLE[[#This Row],[Entre - Estações]]=0, "-", BS_CONTROLE[[#This Row],[Entre - Estações]])</f>
        <v>-</v>
      </c>
      <c r="AN451" s="258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39"/>
      <c r="AS451" s="39"/>
      <c r="AT451" s="39"/>
      <c r="AU451" s="39"/>
      <c r="AV451" s="39"/>
      <c r="AW451" s="39"/>
      <c r="AX451" s="39"/>
      <c r="AY451" s="293" t="str">
        <f t="shared" si="44"/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17"/>
      <c r="BK451" s="17"/>
      <c r="BL451" s="16"/>
      <c r="BM451" s="15"/>
      <c r="BN451" s="15"/>
      <c r="BO451" s="165"/>
      <c r="BP451" s="17"/>
      <c r="BQ451" s="13" t="str">
        <f t="shared" si="45"/>
        <v>Aderente</v>
      </c>
      <c r="BR451" s="19" t="str">
        <f t="shared" si="46"/>
        <v>*</v>
      </c>
      <c r="BS451" s="19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2"/>
      <c r="E452" s="294">
        <v>446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2"/>
      <c r="E453" s="294">
        <v>447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2"/>
      <c r="E454" s="294">
        <v>448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2"/>
      <c r="E455" s="295">
        <v>449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2"/>
      <c r="E456" s="294">
        <v>450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2"/>
      <c r="E457" s="294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2"/>
      <c r="E458" s="294">
        <v>452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2"/>
      <c r="E459" s="294">
        <v>453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2"/>
      <c r="E460" s="294">
        <v>454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2"/>
      <c r="E461" s="294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2"/>
      <c r="E462" s="294">
        <v>456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2"/>
      <c r="E463" s="294">
        <v>457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2"/>
      <c r="E464" s="294">
        <v>458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2"/>
      <c r="E465" s="294">
        <v>459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2"/>
      <c r="E466" s="294">
        <v>460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2"/>
      <c r="E467" s="295">
        <v>461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2"/>
      <c r="E468" s="294">
        <v>462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2"/>
      <c r="E469" s="294">
        <v>463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2"/>
      <c r="E470" s="294">
        <v>464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2"/>
      <c r="E471" s="294">
        <v>465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2"/>
      <c r="E472" s="294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2"/>
      <c r="E473" s="294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2"/>
      <c r="E474" s="294">
        <v>468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2"/>
      <c r="E475" s="294">
        <v>469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2"/>
      <c r="E476" s="294">
        <v>470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2"/>
      <c r="E477" s="294">
        <v>471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2"/>
      <c r="E478" s="294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2"/>
      <c r="E479" s="295">
        <v>473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2"/>
      <c r="E480" s="294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2"/>
      <c r="E481" s="294">
        <v>475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2"/>
      <c r="E482" s="294">
        <v>476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2"/>
      <c r="E483" s="294">
        <v>477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2"/>
      <c r="E484" s="294">
        <v>478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2"/>
      <c r="E485" s="294">
        <v>479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2"/>
      <c r="E486" s="294">
        <v>480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2"/>
      <c r="E487" s="294">
        <v>481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2"/>
      <c r="E488" s="294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2"/>
      <c r="E489" s="294">
        <v>483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2"/>
      <c r="E490" s="294">
        <v>484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2"/>
      <c r="E491" s="295">
        <v>485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2"/>
      <c r="E492" s="294">
        <v>486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2"/>
      <c r="E493" s="294">
        <v>487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2"/>
      <c r="E494" s="294">
        <v>488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2"/>
      <c r="E495" s="294">
        <v>489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2"/>
      <c r="E496" s="294">
        <v>490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2"/>
      <c r="E497" s="294">
        <v>491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2"/>
      <c r="E498" s="294">
        <v>492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2"/>
      <c r="E499" s="294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2"/>
      <c r="E500" s="294">
        <v>494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2"/>
      <c r="E501" s="294">
        <v>495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2"/>
      <c r="E502" s="294">
        <v>496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2"/>
      <c r="E503" s="295">
        <v>497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2"/>
      <c r="E504" s="294">
        <v>498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2"/>
      <c r="E505" s="294">
        <v>499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2"/>
      <c r="E506" s="294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2"/>
      <c r="E507" s="294">
        <v>501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2"/>
      <c r="E508" s="294">
        <v>502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2"/>
      <c r="E509" s="294">
        <v>503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2"/>
      <c r="E510" s="294">
        <v>504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2"/>
      <c r="E511" s="294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2"/>
      <c r="E512" s="294">
        <v>506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2"/>
      <c r="E513" s="294">
        <v>507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2"/>
      <c r="E514" s="294">
        <v>508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2"/>
      <c r="E515" s="295">
        <v>509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2"/>
      <c r="E516" s="294">
        <v>510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2"/>
      <c r="E517" s="294">
        <v>511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2"/>
      <c r="E518" s="294">
        <v>512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2"/>
      <c r="E519" s="294">
        <v>513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2"/>
      <c r="E520" s="294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2"/>
      <c r="E521" s="294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277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4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29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27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1"/>
      <c r="AS522" s="281"/>
      <c r="AT522" s="281"/>
      <c r="AU522" s="281"/>
      <c r="AV522" s="281"/>
      <c r="AW522" s="281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5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2"/>
      <c r="E523" s="294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2"/>
      <c r="E524" s="294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2"/>
      <c r="E525" s="294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2"/>
      <c r="E526" s="294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2"/>
      <c r="E527" s="295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2"/>
      <c r="E528" s="294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2"/>
      <c r="E529" s="294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2"/>
      <c r="E530" s="294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2"/>
      <c r="E531" s="294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2"/>
      <c r="E532" s="294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2"/>
      <c r="E533" s="294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2"/>
      <c r="E534" s="294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2"/>
      <c r="E535" s="294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2"/>
      <c r="E536" s="294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2"/>
      <c r="E537" s="294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2"/>
      <c r="E538" s="294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2"/>
      <c r="E539" s="295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2"/>
      <c r="E540" s="294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2"/>
      <c r="E541" s="294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2"/>
      <c r="E542" s="294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2"/>
      <c r="E543" s="294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2"/>
      <c r="E544" s="294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2"/>
      <c r="E545" s="294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2"/>
      <c r="E546" s="294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2"/>
      <c r="E547" s="294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2"/>
      <c r="E548" s="294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2"/>
      <c r="E549" s="294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2"/>
      <c r="E550" s="294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2"/>
      <c r="E551" s="295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2"/>
      <c r="E552" s="294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92" t="str" cm="1">
        <f t="array" ref="M5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2" s="291" t="str" cm="1">
        <f t="array" ref="N5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4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29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73"/>
      <c r="O553" s="180"/>
      <c r="P553" s="180"/>
      <c r="Q553" s="179"/>
      <c r="R553" s="181"/>
      <c r="S553" s="162"/>
      <c r="T553" s="162"/>
      <c r="U553" s="161"/>
      <c r="V553" s="276"/>
      <c r="W553" s="27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80" t="str">
        <f>IF(BS_CONTROLE[[#This Row],[Local - Partida]]=0, "-", BS_CONTROLE[[#This Row],[Local - Partida]])</f>
        <v>-</v>
      </c>
      <c r="AL553" s="280" t="str">
        <f>IF(BS_CONTROLE[[#This Row],[Local - Encerramento]]=0, "-", BS_CONTROLE[[#This Row],[Local - Encerramento]])</f>
        <v>-</v>
      </c>
      <c r="AM553" s="280" t="str">
        <f>IF(BS_CONTROLE[[#This Row],[Entre - Estações]]=0, "-", BS_CONTROLE[[#This Row],[Entre - Estações]])</f>
        <v>-</v>
      </c>
      <c r="AN553" s="280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1"/>
      <c r="AS553" s="281"/>
      <c r="AT553" s="281"/>
      <c r="AU553" s="282"/>
      <c r="AV553" s="282"/>
      <c r="AW553" s="282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5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52"/>
      <c r="D554" s="253"/>
      <c r="E554" s="29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52"/>
      <c r="D599" s="253"/>
      <c r="E599" s="29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80"/>
      <c r="AL599" s="280"/>
      <c r="AM599" s="280"/>
      <c r="AN599" s="280"/>
      <c r="AO599" s="259"/>
      <c r="AP599" s="260"/>
      <c r="AQ599" s="260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52"/>
      <c r="D600" s="253"/>
      <c r="E600" s="29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9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7"/>
      <c r="AL600" s="287"/>
      <c r="AM600" s="287"/>
      <c r="AN600" s="287"/>
      <c r="AO600" s="288"/>
      <c r="AP600" s="289"/>
      <c r="AQ600" s="289"/>
      <c r="AR600" s="281"/>
      <c r="AS600" s="281"/>
      <c r="AT600" s="281"/>
      <c r="AU600" s="283"/>
      <c r="AV600" s="283"/>
      <c r="AW600" s="283"/>
      <c r="AX600" s="254"/>
      <c r="AY600" s="186"/>
      <c r="AZ600" s="162"/>
      <c r="BA600" s="255"/>
      <c r="BB600" s="181"/>
      <c r="BC600" s="233"/>
      <c r="BD600" s="233"/>
      <c r="BE600" s="163"/>
      <c r="BF600" s="290"/>
      <c r="BG600" s="188"/>
      <c r="BH600" s="256"/>
      <c r="BI600" s="256"/>
      <c r="BJ600" s="286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51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51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51 Z410 AD410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" name="Range1_14_1_1_1"/>
    <protectedRange sqref="F6:F7 F25 F14 F31:F32 F56:F57 F80:F81 F113 F107:F108 F159:F160 F169 F187:F188 F218 F220 F251 F253 F261 F283 F287 F337 F341 F364 F368 F393" name="Range1_14_1_2_1"/>
    <protectedRange sqref="J7 J27 J20 J25 J14 J75 J97 J103 J113 J144 J148 J151 J156:J157 J169 J178 J183 J206 J212 J215 J241 J261 J279 J305 J300:J301 J325:J326 J334 J343 J354:J355 J361 J357:J358 J388 J410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" name="Range1_19_1"/>
    <protectedRange sqref="AA27:AC27 AA25:AE25 AA75:AC75 AA103:AC103 AA148:AE148 AA151:AC151 AA212:AE212 AA301:AE301 AA326:AE326 AA358:AE358 AA408:AE408" name="Range1_19_1_4"/>
    <protectedRange sqref="D39:D42 D119:D122 D227:D230 D271 D299 D353 D401:D403" name="Range1_14_1_1_1_1"/>
    <protectedRange sqref="F39:F42 F119:F122 F227:F231 F271 F299 F353 F401:F403" name="Range1_14_1_2_1_1"/>
    <protectedRange sqref="J40:J42 J120:J122 J402:J403" name="Range1_16_2_1"/>
    <protectedRange sqref="O40:Q42 O120:Q122 O402:Q403" name="Range1_17_2_1"/>
    <protectedRange sqref="AA41:AC42 AA40:AE40 AA121:AC122 AA120:AE120 AA351:AC351 AB350:AC350 AB379:AC379 AA402:AE402 AA403:AC403 AB399:AC400" name="Range1_19_1_1"/>
    <protectedRange sqref="AD42:AE42 AD122:AE122 AD351:AE351" name="Range1_19"/>
    <protectedRange sqref="AD41:AE41 AD121:AE121 AD403:AE403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" name="Range1_16_2_3"/>
    <protectedRange sqref="O46:Q46 O125:Q125 O236:Q236 O273:Q273 O385:Q38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479" operator="equal">
      <formula>"ERRO"</formula>
    </cfRule>
  </conditionalFormatting>
  <conditionalFormatting sqref="X4 Y476:Y551 Y1:Z157 Y159:Z475">
    <cfRule type="cellIs" dxfId="140" priority="18468" operator="equal">
      <formula>"OPORTUNIDADE"</formula>
    </cfRule>
  </conditionalFormatting>
  <conditionalFormatting sqref="AZ6:AZ523">
    <cfRule type="expression" dxfId="139" priority="18463">
      <formula>$BU6=1</formula>
    </cfRule>
  </conditionalFormatting>
  <conditionalFormatting sqref="BQ6:BQ600">
    <cfRule type="cellIs" dxfId="138" priority="18474" operator="equal">
      <formula>"Produção e Intervalo"</formula>
    </cfRule>
    <cfRule type="cellIs" dxfId="137" priority="18475" operator="equal">
      <formula>"Aderente"</formula>
    </cfRule>
    <cfRule type="cellIs" dxfId="136" priority="18476" operator="equal">
      <formula>"Intervalo"</formula>
    </cfRule>
    <cfRule type="cellIs" dxfId="135" priority="18477" operator="equal">
      <formula>"Produção"</formula>
    </cfRule>
    <cfRule type="cellIs" dxfId="134" priority="18478" operator="equal">
      <formula>"ERRO"</formula>
    </cfRule>
  </conditionalFormatting>
  <conditionalFormatting sqref="BR6:BS553">
    <cfRule type="cellIs" dxfId="133" priority="18456" operator="equal">
      <formula>"*"</formula>
    </cfRule>
    <cfRule type="cellIs" dxfId="132" priority="18457" operator="greaterThanOrEqual">
      <formula>1</formula>
    </cfRule>
    <cfRule type="cellIs" dxfId="131" priority="18458" operator="lessThan">
      <formula>1</formula>
    </cfRule>
  </conditionalFormatting>
  <conditionalFormatting sqref="X476:X523 Y476:Y551 Y6:Z157 Y159:Z475">
    <cfRule type="cellIs" dxfId="130" priority="18404" operator="equal">
      <formula>"NÃO"</formula>
    </cfRule>
    <cfRule type="cellIs" dxfId="129" priority="18405" operator="equal">
      <formula>"SIM"</formula>
    </cfRule>
  </conditionalFormatting>
  <conditionalFormatting sqref="X476:X523">
    <cfRule type="cellIs" dxfId="128" priority="18403" operator="equal">
      <formula>"OPORTUNIDADE"</formula>
    </cfRule>
  </conditionalFormatting>
  <conditionalFormatting sqref="Z476:Z523">
    <cfRule type="cellIs" dxfId="127" priority="18401" operator="equal">
      <formula>"NÃO"</formula>
    </cfRule>
    <cfRule type="cellIs" dxfId="126" priority="18402" operator="equal">
      <formula>"SIM"</formula>
    </cfRule>
  </conditionalFormatting>
  <conditionalFormatting sqref="Z476:Z523">
    <cfRule type="cellIs" dxfId="125" priority="18400" operator="equal">
      <formula>"OPORTUNIDADE"</formula>
    </cfRule>
  </conditionalFormatting>
  <conditionalFormatting sqref="Y1048576">
    <cfRule type="cellIs" dxfId="124" priority="18285" operator="equal">
      <formula>"OPORTUNIDADE"</formula>
    </cfRule>
  </conditionalFormatting>
  <conditionalFormatting sqref="Y1048576">
    <cfRule type="cellIs" dxfId="123" priority="18283" operator="equal">
      <formula>"NÃO"</formula>
    </cfRule>
    <cfRule type="cellIs" dxfId="122" priority="18284" operator="equal">
      <formula>"SIM"</formula>
    </cfRule>
  </conditionalFormatting>
  <conditionalFormatting sqref="Z524:Z549">
    <cfRule type="cellIs" dxfId="121" priority="18020" operator="equal">
      <formula>"OPORTUNIDADE"</formula>
    </cfRule>
  </conditionalFormatting>
  <conditionalFormatting sqref="Z524:Z549">
    <cfRule type="cellIs" dxfId="120" priority="18018" operator="equal">
      <formula>"NÃO"</formula>
    </cfRule>
    <cfRule type="cellIs" dxfId="119" priority="18019" operator="equal">
      <formula>"SIM"</formula>
    </cfRule>
  </conditionalFormatting>
  <conditionalFormatting sqref="X550">
    <cfRule type="cellIs" dxfId="118" priority="18006" operator="equal">
      <formula>"NÃO"</formula>
    </cfRule>
    <cfRule type="cellIs" dxfId="117" priority="18007" operator="equal">
      <formula>"SIM"</formula>
    </cfRule>
  </conditionalFormatting>
  <conditionalFormatting sqref="X550">
    <cfRule type="cellIs" dxfId="116" priority="18005" operator="equal">
      <formula>"OPORTUNIDADE"</formula>
    </cfRule>
  </conditionalFormatting>
  <conditionalFormatting sqref="Z550">
    <cfRule type="cellIs" dxfId="115" priority="18003" operator="equal">
      <formula>"NÃO"</formula>
    </cfRule>
    <cfRule type="cellIs" dxfId="114" priority="18004" operator="equal">
      <formula>"SIM"</formula>
    </cfRule>
  </conditionalFormatting>
  <conditionalFormatting sqref="Z550">
    <cfRule type="cellIs" dxfId="113" priority="18002" operator="equal">
      <formula>"OPORTUNIDADE"</formula>
    </cfRule>
  </conditionalFormatting>
  <conditionalFormatting sqref="BI550">
    <cfRule type="iconSet" priority="1801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12">
      <iconSet showValue="0">
        <cfvo type="percent" val="0"/>
        <cfvo type="num" val="1"/>
        <cfvo type="num" val="1" gte="0"/>
      </iconSet>
    </cfRule>
    <cfRule type="iconSet" priority="1801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1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22">
      <formula>$BU493=1</formula>
    </cfRule>
  </conditionalFormatting>
  <conditionalFormatting sqref="AZ526:AZ550">
    <cfRule type="expression" dxfId="111" priority="18782">
      <formula>$BU498=1</formula>
    </cfRule>
  </conditionalFormatting>
  <conditionalFormatting sqref="BI524:BI549">
    <cfRule type="iconSet" priority="1878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785">
      <iconSet showValue="0">
        <cfvo type="percent" val="0"/>
        <cfvo type="num" val="1"/>
        <cfvo type="num" val="1" gte="0"/>
      </iconSet>
    </cfRule>
    <cfRule type="iconSet" priority="1878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78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79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17" operator="equal">
      <formula>"*"</formula>
    </cfRule>
    <cfRule type="cellIs" dxfId="109" priority="13418" operator="greaterThanOrEqual">
      <formula>1</formula>
    </cfRule>
    <cfRule type="cellIs" dxfId="108" priority="13419" operator="lessThan">
      <formula>1</formula>
    </cfRule>
  </conditionalFormatting>
  <conditionalFormatting sqref="BJ2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55" operator="equal">
      <formula>"OPORTUNIDADE"</formula>
    </cfRule>
  </conditionalFormatting>
  <conditionalFormatting sqref="Y158">
    <cfRule type="cellIs" dxfId="106" priority="53" operator="equal">
      <formula>"NÃO"</formula>
    </cfRule>
    <cfRule type="cellIs" dxfId="105" priority="54" operator="equal">
      <formula>"SIM"</formula>
    </cfRule>
  </conditionalFormatting>
  <conditionalFormatting sqref="BO6:BO208 BO210:BO600">
    <cfRule type="iconSet" priority="18851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853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855">
      <iconSet showValue="0">
        <cfvo type="percent" val="0"/>
        <cfvo type="num" val="1"/>
        <cfvo type="num" val="1" gte="0"/>
      </iconSet>
    </cfRule>
    <cfRule type="iconSet" priority="18856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861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335:BK600">
    <cfRule type="iconSet" priority="18864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600">
    <cfRule type="iconSet" priority="1888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9" t="s">
        <v>1526</v>
      </c>
      <c r="C2" s="389"/>
      <c r="D2" s="389"/>
      <c r="E2" s="389"/>
      <c r="F2" s="389"/>
      <c r="G2" s="389"/>
    </row>
    <row r="3" spans="2:8" ht="20.25" customHeight="1">
      <c r="B3" s="390"/>
      <c r="C3" s="390"/>
      <c r="D3" s="390"/>
      <c r="E3" s="390"/>
      <c r="F3" s="390"/>
      <c r="G3" s="390"/>
    </row>
    <row r="4" spans="2:8">
      <c r="B4" s="331" t="s">
        <v>1527</v>
      </c>
      <c r="C4" s="331" t="s">
        <v>1528</v>
      </c>
      <c r="D4" s="331" t="s">
        <v>1529</v>
      </c>
      <c r="E4" s="331" t="s">
        <v>1530</v>
      </c>
      <c r="F4" s="331" t="s">
        <v>8</v>
      </c>
      <c r="G4" s="331" t="s">
        <v>1531</v>
      </c>
    </row>
    <row r="5" spans="2:8">
      <c r="B5" s="334" t="s">
        <v>1152</v>
      </c>
      <c r="C5" s="334">
        <v>314978</v>
      </c>
      <c r="D5" s="334" t="s">
        <v>1532</v>
      </c>
      <c r="E5" s="334" t="s">
        <v>539</v>
      </c>
      <c r="F5" s="334" t="s">
        <v>101</v>
      </c>
      <c r="G5" s="335">
        <v>46143</v>
      </c>
    </row>
    <row r="6" spans="2:8">
      <c r="B6" s="334" t="s">
        <v>1533</v>
      </c>
      <c r="C6" s="334">
        <v>256790</v>
      </c>
      <c r="D6" s="334" t="s">
        <v>1534</v>
      </c>
      <c r="E6" s="334" t="s">
        <v>539</v>
      </c>
      <c r="F6" s="334" t="s">
        <v>1535</v>
      </c>
      <c r="G6" s="335">
        <v>45992</v>
      </c>
    </row>
    <row r="7" spans="2:8">
      <c r="B7" s="334" t="s">
        <v>1536</v>
      </c>
      <c r="C7" s="334">
        <v>265193</v>
      </c>
      <c r="D7" s="334" t="s">
        <v>1537</v>
      </c>
      <c r="E7" s="334" t="s">
        <v>540</v>
      </c>
      <c r="F7" s="334" t="s">
        <v>1499</v>
      </c>
      <c r="G7" s="334" t="s">
        <v>1538</v>
      </c>
    </row>
    <row r="8" spans="2:8">
      <c r="B8" s="334" t="s">
        <v>1539</v>
      </c>
      <c r="C8" s="334">
        <v>293716</v>
      </c>
      <c r="D8" s="334" t="s">
        <v>1540</v>
      </c>
      <c r="E8" s="334" t="s">
        <v>540</v>
      </c>
      <c r="F8" s="334" t="s">
        <v>1499</v>
      </c>
      <c r="G8" s="335">
        <v>46204</v>
      </c>
    </row>
    <row r="9" spans="2:8">
      <c r="B9" s="334" t="s">
        <v>1541</v>
      </c>
      <c r="C9" s="334">
        <v>257258</v>
      </c>
      <c r="D9" s="334" t="s">
        <v>1542</v>
      </c>
      <c r="E9" s="334" t="s">
        <v>541</v>
      </c>
      <c r="F9" s="334" t="s">
        <v>144</v>
      </c>
      <c r="G9" s="335">
        <v>46327</v>
      </c>
    </row>
    <row r="10" spans="2:8">
      <c r="B10" s="334" t="s">
        <v>1543</v>
      </c>
      <c r="C10" s="334">
        <v>371147</v>
      </c>
      <c r="D10" s="334" t="s">
        <v>1544</v>
      </c>
      <c r="E10" s="334" t="s">
        <v>541</v>
      </c>
      <c r="F10" s="334" t="s">
        <v>144</v>
      </c>
      <c r="G10" s="334" t="s">
        <v>1538</v>
      </c>
    </row>
    <row r="11" spans="2:8">
      <c r="B11" s="334" t="s">
        <v>1545</v>
      </c>
      <c r="C11" s="334">
        <v>259230</v>
      </c>
      <c r="D11" s="334" t="s">
        <v>1546</v>
      </c>
      <c r="E11" s="334" t="s">
        <v>541</v>
      </c>
      <c r="F11" s="334" t="s">
        <v>144</v>
      </c>
      <c r="G11" s="335">
        <v>45992</v>
      </c>
      <c r="H11" s="342">
        <v>46357</v>
      </c>
    </row>
    <row r="12" spans="2:8">
      <c r="B12" s="334" t="s">
        <v>1547</v>
      </c>
      <c r="C12" s="334">
        <v>370705</v>
      </c>
      <c r="D12" s="334"/>
      <c r="E12" s="334" t="s">
        <v>541</v>
      </c>
      <c r="F12" s="334" t="s">
        <v>144</v>
      </c>
      <c r="G12" s="334" t="s">
        <v>1538</v>
      </c>
    </row>
    <row r="13" spans="2:8">
      <c r="B13" s="334" t="s">
        <v>1548</v>
      </c>
      <c r="C13" s="334">
        <v>258542</v>
      </c>
      <c r="D13" s="334" t="s">
        <v>1549</v>
      </c>
      <c r="E13" s="334" t="s">
        <v>542</v>
      </c>
      <c r="F13" s="334" t="s">
        <v>180</v>
      </c>
      <c r="G13" s="335">
        <v>45962</v>
      </c>
    </row>
    <row r="14" spans="2:8">
      <c r="B14" s="334" t="s">
        <v>1550</v>
      </c>
      <c r="C14" s="334">
        <v>257050</v>
      </c>
      <c r="D14" s="334" t="s">
        <v>1551</v>
      </c>
      <c r="E14" s="334" t="s">
        <v>542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D8" sqref="D8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91" t="s">
        <v>1552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26" t="s">
        <v>409</v>
      </c>
      <c r="D3" s="326" t="s">
        <v>1553</v>
      </c>
      <c r="E3" s="326" t="s">
        <v>1554</v>
      </c>
      <c r="F3" s="326" t="s">
        <v>1555</v>
      </c>
      <c r="G3" s="331" t="s">
        <v>1556</v>
      </c>
      <c r="H3" s="326" t="s">
        <v>1557</v>
      </c>
    </row>
    <row r="4" spans="3:8">
      <c r="C4" s="329" t="s">
        <v>539</v>
      </c>
      <c r="D4" s="329">
        <v>9347</v>
      </c>
      <c r="E4" s="330">
        <v>45985</v>
      </c>
      <c r="F4" s="329">
        <v>7000</v>
      </c>
      <c r="G4" s="333" t="s">
        <v>1558</v>
      </c>
      <c r="H4" s="329"/>
    </row>
    <row r="5" spans="3:8" ht="29.25">
      <c r="C5" s="327" t="s">
        <v>539</v>
      </c>
      <c r="D5" s="327" t="s">
        <v>1559</v>
      </c>
      <c r="E5" s="328">
        <v>46000</v>
      </c>
      <c r="F5" s="327">
        <v>9000</v>
      </c>
      <c r="G5" s="332" t="s">
        <v>1560</v>
      </c>
      <c r="H5" s="327"/>
    </row>
    <row r="6" spans="3:8">
      <c r="C6" s="327" t="s">
        <v>540</v>
      </c>
      <c r="D6" s="327">
        <v>7694</v>
      </c>
      <c r="E6" s="328">
        <v>46006</v>
      </c>
      <c r="F6" s="327">
        <v>7750</v>
      </c>
      <c r="G6" s="332" t="s">
        <v>1561</v>
      </c>
      <c r="H6" s="327"/>
    </row>
    <row r="7" spans="3:8">
      <c r="C7" s="329" t="s">
        <v>541</v>
      </c>
      <c r="D7" s="329">
        <v>9403</v>
      </c>
      <c r="E7" s="330">
        <v>45972</v>
      </c>
      <c r="F7" s="329" t="s">
        <v>1562</v>
      </c>
      <c r="G7" s="333" t="s">
        <v>1563</v>
      </c>
      <c r="H7" s="329" t="s">
        <v>927</v>
      </c>
    </row>
    <row r="8" spans="3:8">
      <c r="C8" s="327" t="s">
        <v>541</v>
      </c>
      <c r="D8" s="327">
        <v>7663</v>
      </c>
      <c r="E8" s="328">
        <v>45988</v>
      </c>
      <c r="F8" s="327">
        <v>12000</v>
      </c>
      <c r="G8" s="332" t="s">
        <v>1564</v>
      </c>
      <c r="H8" s="327"/>
    </row>
    <row r="9" spans="3:8">
      <c r="C9" s="327" t="s">
        <v>463</v>
      </c>
      <c r="D9" s="327" t="s">
        <v>1565</v>
      </c>
      <c r="E9" s="328">
        <v>45993</v>
      </c>
      <c r="F9" s="327">
        <v>12000</v>
      </c>
      <c r="G9" s="332" t="s">
        <v>1566</v>
      </c>
      <c r="H9" s="327"/>
    </row>
    <row r="10" spans="3:8" ht="29.25">
      <c r="C10" s="327" t="s">
        <v>463</v>
      </c>
      <c r="D10" s="327" t="s">
        <v>1567</v>
      </c>
      <c r="E10" s="328">
        <v>45993</v>
      </c>
      <c r="F10" s="327">
        <v>9000</v>
      </c>
      <c r="G10" s="332" t="s">
        <v>1568</v>
      </c>
      <c r="H10" s="327"/>
    </row>
    <row r="11" spans="3:8" ht="29.25">
      <c r="C11" s="327" t="s">
        <v>463</v>
      </c>
      <c r="D11" s="327" t="s">
        <v>1569</v>
      </c>
      <c r="E11" s="328">
        <v>45993</v>
      </c>
      <c r="F11" s="327">
        <v>10000</v>
      </c>
      <c r="G11" s="332" t="s">
        <v>1568</v>
      </c>
      <c r="H11" s="327"/>
    </row>
    <row r="12" spans="3:8">
      <c r="C12" s="327" t="s">
        <v>542</v>
      </c>
      <c r="D12" s="327">
        <v>9038</v>
      </c>
      <c r="E12" s="328">
        <v>46006</v>
      </c>
      <c r="F12" s="327">
        <v>6817</v>
      </c>
      <c r="G12" s="332" t="s">
        <v>1570</v>
      </c>
      <c r="H12" s="327" t="s">
        <v>1571</v>
      </c>
    </row>
    <row r="13" spans="3:8">
      <c r="C13" s="327" t="s">
        <v>537</v>
      </c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M1" workbookViewId="0">
      <selection activeCell="A391" sqref="A391:U39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2"/>
      <c r="B1" s="393"/>
      <c r="C1" s="394"/>
      <c r="L1" s="337"/>
      <c r="M1" s="124"/>
      <c r="N1" s="268"/>
      <c r="O1" s="268"/>
      <c r="P1" s="170"/>
      <c r="Q1" s="395" t="s">
        <v>921</v>
      </c>
      <c r="R1" s="396"/>
      <c r="U1" s="102"/>
      <c r="V1" s="397" t="s">
        <v>1572</v>
      </c>
      <c r="W1" s="397"/>
      <c r="X1" s="397"/>
      <c r="Y1" s="104"/>
    </row>
    <row r="2" spans="1:25" s="101" customFormat="1" ht="11.25" customHeight="1">
      <c r="A2" s="105" t="s">
        <v>1573</v>
      </c>
      <c r="B2" s="105" t="s">
        <v>1574</v>
      </c>
      <c r="C2" s="105" t="s">
        <v>313</v>
      </c>
      <c r="D2" s="106" t="s">
        <v>873</v>
      </c>
      <c r="E2" s="106" t="s">
        <v>874</v>
      </c>
      <c r="F2" s="106" t="s">
        <v>1575</v>
      </c>
      <c r="G2" s="106" t="s">
        <v>718</v>
      </c>
      <c r="H2" s="106" t="s">
        <v>862</v>
      </c>
      <c r="I2" s="106" t="s">
        <v>864</v>
      </c>
      <c r="J2" s="106" t="s">
        <v>865</v>
      </c>
      <c r="K2" s="106" t="s">
        <v>868</v>
      </c>
      <c r="L2" s="338" t="s">
        <v>7</v>
      </c>
      <c r="M2" s="126" t="s">
        <v>3</v>
      </c>
      <c r="N2" s="269" t="s">
        <v>866</v>
      </c>
      <c r="O2" s="269" t="s">
        <v>867</v>
      </c>
      <c r="P2" s="106"/>
      <c r="Q2" s="127" t="s">
        <v>869</v>
      </c>
      <c r="R2" s="127" t="s">
        <v>870</v>
      </c>
      <c r="S2" s="107" t="s">
        <v>871</v>
      </c>
      <c r="T2" s="107" t="s">
        <v>1576</v>
      </c>
      <c r="U2" s="108" t="s">
        <v>876</v>
      </c>
      <c r="V2" s="103">
        <f ca="1">TODAY()-1</f>
        <v>46007</v>
      </c>
      <c r="W2" s="103">
        <f ca="1">V2-1</f>
        <v>46006</v>
      </c>
      <c r="X2" s="103">
        <f ca="1">W2-1</f>
        <v>46005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400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40</v>
      </c>
      <c r="W7" s="112">
        <f ca="1">_xlfn.XLOOKUP(G7&amp;$W$2,BS_CONTROLE[CHAVE],BS_CONTROLE[Quantidade_11],"-")</f>
        <v>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15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>
        <f ca="1">_xlfn.XLOOKUP(G12&amp;$W$2,BS_CONTROLE[CHAVE],BS_CONTROLE[Quantidade_11],"-")</f>
        <v>1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1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0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>
        <f ca="1">_xlfn.XLOOKUP(G19&amp;$W$2,BS_CONTROLE[CHAVE],BS_CONTROLE[Quantidade_11],"-")</f>
        <v>0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400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1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400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40</v>
      </c>
      <c r="W32" s="112">
        <f ca="1">_xlfn.XLOOKUP(G32&amp;$W$2,BS_CONTROLE[CHAVE],BS_CONTROLE[Quantidade_11],"-")</f>
        <v>0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15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19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430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1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400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>
        <f ca="1">_xlfn.XLOOKUP(G53&amp;$V$2,BS_CONTROLE[CHAVE],BS_CONTROLE[Quantidade_11],"-")</f>
        <v>0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400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40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15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19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1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1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0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400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0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400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40</v>
      </c>
      <c r="W80" s="112">
        <f ca="1">_xlfn.XLOOKUP(G80&amp;$W$2,BS_CONTROLE[CHAVE],BS_CONTROLE[Quantidade_11],"-")</f>
        <v>0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15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19</v>
      </c>
      <c r="W83" s="112">
        <f ca="1">_xlfn.XLOOKUP(G83&amp;$W$2,BS_CONTROLE[CHAVE],BS_CONTROLE[Quantidade_11],"-")</f>
        <v>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1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1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0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60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400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400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15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40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19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1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>
        <f ca="1">_xlfn.XLOOKUP(G112&amp;$W$2,BS_CONTROLE[CHAVE],BS_CONTROLE[Quantidade_11],"-")</f>
        <v>1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0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0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60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1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>
        <f ca="1">_xlfn.XLOOKUP(G122&amp;$W$2,BS_CONTROLE[CHAVE],BS_CONTROLE[Quantidade_11],"-")</f>
        <v>0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400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0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15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40</v>
      </c>
      <c r="W131" s="112">
        <f ca="1">_xlfn.XLOOKUP(G131&amp;$W$2,BS_CONTROLE[CHAVE],BS_CONTROLE[Quantidade_11],"-")</f>
        <v>0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19</v>
      </c>
      <c r="W133" s="112">
        <f ca="1">_xlfn.XLOOKUP(G133&amp;$W$2,BS_CONTROLE[CHAVE],BS_CONTROLE[Quantidade_11],"-")</f>
        <v>0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>
        <f ca="1">_xlfn.XLOOKUP(G135&amp;$W$2,BS_CONTROLE[CHAVE],BS_CONTROLE[Quantidade_11],"-")</f>
        <v>0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1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>
        <f ca="1">_xlfn.XLOOKUP(G139&amp;$W$2,BS_CONTROLE[CHAVE],BS_CONTROLE[Quantidade_11],"-")</f>
        <v>1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0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0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400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>
        <f ca="1">_xlfn.XLOOKUP(G152&amp;$W$2,BS_CONTROLE[CHAVE],BS_CONTROLE[Quantidade_11],"-")</f>
        <v>0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400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9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9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400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15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40</v>
      </c>
      <c r="W160" s="112">
        <f ca="1">_xlfn.XLOOKUP(G160&amp;$W$2,BS_CONTROLE[CHAVE],BS_CONTROLE[Quantidade_11],"-")</f>
        <v>0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19</v>
      </c>
      <c r="W162" s="112">
        <f ca="1">_xlfn.XLOOKUP(G162&amp;$W$2,BS_CONTROLE[CHAVE],BS_CONTROLE[Quantidade_11],"-")</f>
        <v>0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60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>
        <f ca="1">_xlfn.XLOOKUP(G168&amp;$W$2,BS_CONTROLE[CHAVE],BS_CONTROLE[Quantidade_11],"-")</f>
        <v>1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>
        <f ca="1">_xlfn.XLOOKUP(G170&amp;$W$2,BS_CONTROLE[CHAVE],BS_CONTROLE[Quantidade_11],"-")</f>
        <v>1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0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1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>
        <f ca="1">_xlfn.XLOOKUP(G178&amp;$W$2,BS_CONTROLE[CHAVE],BS_CONTROLE[Quantidade_11],"-")</f>
        <v>0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400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>
        <f ca="1">_xlfn.XLOOKUP(G182&amp;$W$2,BS_CONTROLE[CHAVE],BS_CONTROLE[Quantidade_11],"-")</f>
        <v>0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400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0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15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40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19</v>
      </c>
      <c r="W190" s="112">
        <f ca="1">_xlfn.XLOOKUP(G190&amp;$W$2,BS_CONTROLE[CHAVE],BS_CONTROLE[Quantidade_11],"-")</f>
        <v>0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1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1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1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1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>
        <f ca="1">_xlfn.XLOOKUP(G200&amp;$W$2,BS_CONTROLE[CHAVE],BS_CONTROLE[Quantidade_11],"-")</f>
        <v>1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>
        <f ca="1">_xlfn.XLOOKUP(G201&amp;$W$2,BS_CONTROLE[CHAVE],BS_CONTROLE[Quantidade_11],"-")</f>
        <v>1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0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0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>
        <f ca="1">_xlfn.XLOOKUP(G206&amp;$V$2,BS_CONTROLE[CHAVE],BS_CONTROLE[Quantidade_11],"-")</f>
        <v>0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>
        <f ca="1">_xlfn.XLOOKUP(G207&amp;$W$2,BS_CONTROLE[CHAVE],BS_CONTROLE[Quantidade_11],"-")</f>
        <v>0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>
        <f ca="1">_xlfn.XLOOKUP(G209&amp;$W$2,BS_CONTROLE[CHAVE],BS_CONTROLE[Quantidade_11],"-")</f>
        <v>0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0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400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400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0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15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19</v>
      </c>
      <c r="W220" s="112">
        <f ca="1">_xlfn.XLOOKUP(G220&amp;$W$2,BS_CONTROLE[CHAVE],BS_CONTROLE[Quantidade_11],"-")</f>
        <v>0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19</v>
      </c>
      <c r="W221" s="112">
        <f ca="1">_xlfn.XLOOKUP(G221&amp;$W$2,BS_CONTROLE[CHAVE],BS_CONTROLE[Quantidade_11],"-")</f>
        <v>0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430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>
        <f ca="1">_xlfn.XLOOKUP(G225&amp;$W$2,BS_CONTROLE[CHAVE],BS_CONTROLE[Quantidade_11],"-")</f>
        <v>0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1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1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>
        <f ca="1">_xlfn.XLOOKUP(G229&amp;$W$2,BS_CONTROLE[CHAVE],BS_CONTROLE[Quantidade_11],"-")</f>
        <v>1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0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>
        <f ca="1">_xlfn.XLOOKUP(G233&amp;$V$2,BS_CONTROLE[CHAVE],BS_CONTROLE[Quantidade_11],"-")</f>
        <v>0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0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0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0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60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400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400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400</v>
      </c>
      <c r="W249" s="112">
        <f ca="1">_xlfn.XLOOKUP(G249&amp;$W$2,BS_CONTROLE[CHAVE],BS_CONTROLE[Quantidade_11],"-")</f>
        <v>0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0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15</v>
      </c>
      <c r="W252" s="112">
        <f ca="1">_xlfn.XLOOKUP(G252&amp;$W$2,BS_CONTROLE[CHAVE],BS_CONTROLE[Quantidade_11],"-")</f>
        <v>0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40</v>
      </c>
      <c r="W254" s="112">
        <f ca="1">_xlfn.XLOOKUP(G254&amp;$W$2,BS_CONTROLE[CHAVE],BS_CONTROLE[Quantidade_11],"-")</f>
        <v>0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19</v>
      </c>
      <c r="W255" s="112">
        <f ca="1">_xlfn.XLOOKUP(G255&amp;$W$2,BS_CONTROLE[CHAVE],BS_CONTROLE[Quantidade_11],"-")</f>
        <v>0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19</v>
      </c>
      <c r="W256" s="112">
        <f ca="1">_xlfn.XLOOKUP(G256&amp;$W$2,BS_CONTROLE[CHAVE],BS_CONTROLE[Quantidade_11],"-")</f>
        <v>0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>
        <f ca="1">_xlfn.XLOOKUP(G259&amp;$W$2,BS_CONTROLE[CHAVE],BS_CONTROLE[Quantidade_11],"-")</f>
        <v>1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0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0</v>
      </c>
      <c r="W261" s="112">
        <f ca="1">_xlfn.XLOOKUP(G261&amp;$W$2,BS_CONTROLE[CHAVE],BS_CONTROLE[Quantidade_11],"-")</f>
        <v>1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1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1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0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>
        <f ca="1">_xlfn.XLOOKUP(G266&amp;$W$2,BS_CONTROLE[CHAVE],BS_CONTROLE[Quantidade_11],"-")</f>
        <v>1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0</v>
      </c>
      <c r="W267" s="112">
        <f ca="1">_xlfn.XLOOKUP(G267&amp;$W$2,BS_CONTROLE[CHAVE],BS_CONTROLE[Quantidade_11],"-")</f>
        <v>1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>
        <f ca="1">_xlfn.XLOOKUP(G269&amp;$W$2,BS_CONTROLE[CHAVE],BS_CONTROLE[Quantidade_11],"-")</f>
        <v>0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0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0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>
        <f ca="1">_xlfn.XLOOKUP(G273&amp;$V$2,BS_CONTROLE[CHAVE],BS_CONTROLE[Quantidade_11],"-")</f>
        <v>0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>
        <f ca="1">_xlfn.XLOOKUP(G274&amp;$W$2,BS_CONTROLE[CHAVE],BS_CONTROLE[Quantidade_11],"-")</f>
        <v>0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0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0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400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0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15</v>
      </c>
      <c r="W282" s="112">
        <f ca="1">_xlfn.XLOOKUP(G282&amp;$W$2,BS_CONTROLE[CHAVE],BS_CONTROLE[Quantidade_11],"-")</f>
        <v>0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40</v>
      </c>
      <c r="W283" s="112">
        <f ca="1">_xlfn.XLOOKUP(G283&amp;$W$2,BS_CONTROLE[CHAVE],BS_CONTROLE[Quantidade_11],"-")</f>
        <v>0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19</v>
      </c>
      <c r="W284" s="112">
        <f ca="1">_xlfn.XLOOKUP(G284&amp;$W$2,BS_CONTROLE[CHAVE],BS_CONTROLE[Quantidade_11],"-")</f>
        <v>0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400</v>
      </c>
      <c r="W285" s="112">
        <f ca="1">_xlfn.XLOOKUP(G285&amp;$W$2,BS_CONTROLE[CHAVE],BS_CONTROLE[Quantidade_11],"-")</f>
        <v>0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19</v>
      </c>
      <c r="W286" s="112">
        <f ca="1">_xlfn.XLOOKUP(G286&amp;$W$2,BS_CONTROLE[CHAVE],BS_CONTROLE[Quantidade_11],"-")</f>
        <v>0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9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40</v>
      </c>
      <c r="W287" s="112">
        <f ca="1">_xlfn.XLOOKUP(G287&amp;$W$2,BS_CONTROLE[CHAVE],BS_CONTROLE[Quantidade_11],"-")</f>
        <v>0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>
        <f ca="1">_xlfn.XLOOKUP(G289&amp;$W$2,BS_CONTROLE[CHAVE],BS_CONTROLE[Quantidade_11],"-")</f>
        <v>0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0</v>
      </c>
      <c r="W290" s="112">
        <f ca="1">_xlfn.XLOOKUP(G290&amp;$W$2,BS_CONTROLE[CHAVE],BS_CONTROLE[Quantidade_11],"-")</f>
        <v>1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0</v>
      </c>
      <c r="W291" s="112">
        <f ca="1">_xlfn.XLOOKUP(G291&amp;$W$2,BS_CONTROLE[CHAVE],BS_CONTROLE[Quantidade_11],"-")</f>
        <v>1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9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1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9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9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1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9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>
        <f ca="1">_xlfn.XLOOKUP(G296&amp;$W$2,BS_CONTROLE[CHAVE],BS_CONTROLE[Quantidade_11],"-")</f>
        <v>1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9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>
        <f ca="1">_xlfn.XLOOKUP(G297&amp;$W$2,BS_CONTROLE[CHAVE],BS_CONTROLE[Quantidade_11],"-")</f>
        <v>0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9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>
        <f ca="1">_xlfn.XLOOKUP(G298&amp;$W$2,BS_CONTROLE[CHAVE],BS_CONTROLE[Quantidade_11],"-")</f>
        <v>1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9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9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>
        <f ca="1">_xlfn.XLOOKUP(G300&amp;$W$2,BS_CONTROLE[CHAVE],BS_CONTROLE[Quantidade_11],"-")</f>
        <v>0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9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>
        <f ca="1">_xlfn.XLOOKUP(G301&amp;$V$2,BS_CONTROLE[CHAVE],BS_CONTROLE[Quantidade_11],"-")</f>
        <v>0</v>
      </c>
      <c r="W301" s="112">
        <f ca="1">_xlfn.XLOOKUP(G301&amp;$W$2,BS_CONTROLE[CHAVE],BS_CONTROLE[Quantidade_11],"-")</f>
        <v>0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9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9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9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9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400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9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15</v>
      </c>
      <c r="W310" s="112">
        <f ca="1">_xlfn.XLOOKUP(G310&amp;$W$2,BS_CONTROLE[CHAVE],BS_CONTROLE[Quantidade_11],"-")</f>
        <v>0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9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40</v>
      </c>
      <c r="W311" s="112">
        <f ca="1">_xlfn.XLOOKUP(G311&amp;$W$2,BS_CONTROLE[CHAVE],BS_CONTROLE[Quantidade_11],"-")</f>
        <v>0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9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19</v>
      </c>
      <c r="W312" s="112">
        <f ca="1">_xlfn.XLOOKUP(G312&amp;$W$2,BS_CONTROLE[CHAVE],BS_CONTROLE[Quantidade_11],"-")</f>
        <v>0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9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40</v>
      </c>
      <c r="W313" s="112">
        <f ca="1">_xlfn.XLOOKUP(G313&amp;$W$2,BS_CONTROLE[CHAVE],BS_CONTROLE[Quantidade_11],"-")</f>
        <v>0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9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1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9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>
        <f ca="1">_xlfn.XLOOKUP(G316&amp;$V$2,BS_CONTROLE[CHAVE],BS_CONTROLE[Quantidade_11],"-")</f>
        <v>0</v>
      </c>
      <c r="W316" s="112">
        <f ca="1">_xlfn.XLOOKUP(G316&amp;$W$2,BS_CONTROLE[CHAVE],BS_CONTROLE[Quantidade_11],"-")</f>
        <v>1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9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0</v>
      </c>
      <c r="W317" s="112">
        <f ca="1">_xlfn.XLOOKUP(G317&amp;$W$2,BS_CONTROLE[CHAVE],BS_CONTROLE[Quantidade_11],"-")</f>
        <v>1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9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>
        <f ca="1">_xlfn.XLOOKUP(G319&amp;$V$2,BS_CONTROLE[CHAVE],BS_CONTROLE[Quantidade_11],"-")</f>
        <v>0</v>
      </c>
      <c r="W319" s="112">
        <f ca="1">_xlfn.XLOOKUP(G319&amp;$W$2,BS_CONTROLE[CHAVE],BS_CONTROLE[Quantidade_11],"-")</f>
        <v>1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9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9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0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9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>
        <f ca="1">_xlfn.XLOOKUP(G323&amp;$W$2,BS_CONTROLE[CHAVE],BS_CONTROLE[Quantidade_11],"-")</f>
        <v>1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9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9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>
        <f ca="1">_xlfn.XLOOKUP(G325&amp;$W$2,BS_CONTROLE[CHAVE],BS_CONTROLE[Quantidade_11],"-")</f>
        <v>0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9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>
        <f ca="1">_xlfn.XLOOKUP(G327&amp;$V$2,BS_CONTROLE[CHAVE],BS_CONTROLE[Quantidade_11],"-")</f>
        <v>2</v>
      </c>
      <c r="W327" s="112">
        <f ca="1">_xlfn.XLOOKUP(G327&amp;$W$2,BS_CONTROLE[CHAVE],BS_CONTROLE[Quantidade_11],"-")</f>
        <v>0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9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400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9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400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9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0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9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15</v>
      </c>
      <c r="W336" s="112">
        <f ca="1">_xlfn.XLOOKUP(G336&amp;$W$2,BS_CONTROLE[CHAVE],BS_CONTROLE[Quantidade_11],"-")</f>
        <v>0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9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40</v>
      </c>
      <c r="W337" s="112">
        <f ca="1">_xlfn.XLOOKUP(G337&amp;$W$2,BS_CONTROLE[CHAVE],BS_CONTROLE[Quantidade_11],"-")</f>
        <v>0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9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19</v>
      </c>
      <c r="W338" s="112">
        <f ca="1">_xlfn.XLOOKUP(G338&amp;$W$2,BS_CONTROLE[CHAVE],BS_CONTROLE[Quantidade_11],"-")</f>
        <v>0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9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400</v>
      </c>
      <c r="W339" s="112">
        <f ca="1">_xlfn.XLOOKUP(G339&amp;$W$2,BS_CONTROLE[CHAVE],BS_CONTROLE[Quantidade_11],"-")</f>
        <v>0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9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>
        <f ca="1">_xlfn.XLOOKUP(G341&amp;$W$2,BS_CONTROLE[CHAVE],BS_CONTROLE[Quantidade_11],"-")</f>
        <v>1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9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>
        <f ca="1">_xlfn.XLOOKUP(G342&amp;$W$2,BS_CONTROLE[CHAVE],BS_CONTROLE[Quantidade_11],"-")</f>
        <v>0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9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>
        <f ca="1">_xlfn.XLOOKUP(G343&amp;$V$2,BS_CONTROLE[CHAVE],BS_CONTROLE[Quantidade_11],"-")</f>
        <v>0</v>
      </c>
      <c r="W343" s="112">
        <f ca="1">_xlfn.XLOOKUP(G343&amp;$W$2,BS_CONTROLE[CHAVE],BS_CONTROLE[Quantidade_11],"-")</f>
        <v>1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9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0</v>
      </c>
      <c r="W344" s="112">
        <f ca="1">_xlfn.XLOOKUP(G344&amp;$W$2,BS_CONTROLE[CHAVE],BS_CONTROLE[Quantidade_11],"-")</f>
        <v>1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9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0</v>
      </c>
      <c r="W345" s="112">
        <f ca="1">_xlfn.XLOOKUP(G345&amp;$W$2,BS_CONTROLE[CHAVE],BS_CONTROLE[Quantidade_11],"-")</f>
        <v>1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9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>
        <f ca="1">_xlfn.XLOOKUP(G346&amp;$V$2,BS_CONTROLE[CHAVE],BS_CONTROLE[Quantidade_11],"-")</f>
        <v>0</v>
      </c>
      <c r="W346" s="112">
        <f ca="1">_xlfn.XLOOKUP(G346&amp;$W$2,BS_CONTROLE[CHAVE],BS_CONTROLE[Quantidade_11],"-")</f>
        <v>1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9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>
        <f ca="1">_xlfn.XLOOKUP(G347&amp;$W$2,BS_CONTROLE[CHAVE],BS_CONTROLE[Quantidade_11],"-")</f>
        <v>0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9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>
        <f ca="1">_xlfn.XLOOKUP(G348&amp;$W$2,BS_CONTROLE[CHAVE],BS_CONTROLE[Quantidade_11],"-")</f>
        <v>430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9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>
        <f ca="1">_xlfn.XLOOKUP(G349&amp;$W$2,BS_CONTROLE[CHAVE],BS_CONTROLE[Quantidade_11],"-")</f>
        <v>1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9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0</v>
      </c>
      <c r="W350" s="112">
        <f ca="1">_xlfn.XLOOKUP(G350&amp;$W$2,BS_CONTROLE[CHAVE],BS_CONTROLE[Quantidade_11],"-")</f>
        <v>1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9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>
        <f ca="1">_xlfn.XLOOKUP(G351&amp;$W$2,BS_CONTROLE[CHAVE],BS_CONTROLE[Quantidade_11],"-")</f>
        <v>0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9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>
        <f ca="1">_xlfn.XLOOKUP(G353&amp;$W$2,BS_CONTROLE[CHAVE],BS_CONTROLE[Quantidade_11],"-")</f>
        <v>0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9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0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9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>
        <f ca="1">_xlfn.XLOOKUP(G355&amp;$W$2,BS_CONTROLE[CHAVE],BS_CONTROLE[Quantidade_11],"-")</f>
        <v>1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9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1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9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>
        <f ca="1">_xlfn.XLOOKUP(G357&amp;$V$2,BS_CONTROLE[CHAVE],BS_CONTROLE[Quantidade_11],"-")</f>
        <v>0</v>
      </c>
      <c r="W357" s="112">
        <f ca="1">_xlfn.XLOOKUP(G357&amp;$W$2,BS_CONTROLE[CHAVE],BS_CONTROLE[Quantidade_11],"-")</f>
        <v>0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9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>
        <f ca="1">_xlfn.XLOOKUP(G358&amp;$V$2,BS_CONTROLE[CHAVE],BS_CONTROLE[Quantidade_11],"-")</f>
        <v>2</v>
      </c>
      <c r="W358" s="112">
        <f ca="1">_xlfn.XLOOKUP(G358&amp;$W$2,BS_CONTROLE[CHAVE],BS_CONTROLE[Quantidade_11],"-")</f>
        <v>0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9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400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9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>
        <f ca="1">_xlfn.XLOOKUP(G361&amp;$V$2,BS_CONTROLE[CHAVE],BS_CONTROLE[Quantidade_11],"-")</f>
        <v>0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9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0</v>
      </c>
      <c r="X362" s="112" t="str">
        <f ca="1">_xlfn.XLOOKUP(G362&amp;$X$2,BS_CONTROLE[CHAVE],BS_CONTROLE[Quantidade_11],"-")</f>
        <v>-</v>
      </c>
    </row>
    <row r="363" spans="1:24" s="113" customFormat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9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15</v>
      </c>
      <c r="W363" s="112">
        <f ca="1">_xlfn.XLOOKUP(G363&amp;$W$2,BS_CONTROLE[CHAVE],BS_CONTROLE[Quantidade_11],"-")</f>
        <v>0</v>
      </c>
      <c r="X363" s="112" t="str">
        <f ca="1">_xlfn.XLOOKUP(G363&amp;$X$2,BS_CONTROLE[CHAVE],BS_CONTROLE[Quantidade_11],"-")</f>
        <v>-</v>
      </c>
    </row>
    <row r="364" spans="1:24" s="113" customFormat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9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200.2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40</v>
      </c>
      <c r="W364" s="112">
        <f ca="1">_xlfn.XLOOKUP(G364&amp;$W$2,BS_CONTROLE[CHAVE],BS_CONTROLE[Quantidade_11],"-")</f>
        <v>0</v>
      </c>
      <c r="X364" s="112" t="str">
        <f ca="1">_xlfn.XLOOKUP(G364&amp;$X$2,BS_CONTROLE[CHAVE],BS_CONTROLE[Quantidade_11],"-")</f>
        <v>-</v>
      </c>
    </row>
    <row r="365" spans="1:24" s="113" customFormat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9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19</v>
      </c>
      <c r="W365" s="112">
        <f ca="1">_xlfn.XLOOKUP(G365&amp;$W$2,BS_CONTROLE[CHAVE],BS_CONTROLE[Quantidade_11],"-")</f>
        <v>0</v>
      </c>
      <c r="X365" s="112" t="str">
        <f ca="1">_xlfn.XLOOKUP(G365&amp;$X$2,BS_CONTROLE[CHAVE],BS_CONTROLE[Quantidade_11],"-")</f>
        <v>-</v>
      </c>
    </row>
    <row r="366" spans="1:24" s="113" customFormat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9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400</v>
      </c>
      <c r="W366" s="112">
        <f ca="1">_xlfn.XLOOKUP(G366&amp;$W$2,BS_CONTROLE[CHAVE],BS_CONTROLE[Quantidade_11],"-")</f>
        <v>0</v>
      </c>
      <c r="X366" s="112" t="str">
        <f ca="1">_xlfn.XLOOKUP(G366&amp;$X$2,BS_CONTROLE[CHAVE],BS_CONTROLE[Quantidade_11],"-")</f>
        <v>-</v>
      </c>
    </row>
    <row r="367" spans="1:24" s="113" customFormat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9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9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>
        <f ca="1">_xlfn.XLOOKUP(G368&amp;$W$2,BS_CONTROLE[CHAVE],BS_CONTROLE[Quantidade_11],"-")</f>
        <v>0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9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0</v>
      </c>
      <c r="W371" s="112">
        <f ca="1">_xlfn.XLOOKUP(G371&amp;$W$2,BS_CONTROLE[CHAVE],BS_CONTROLE[Quantidade_11],"-")</f>
        <v>1</v>
      </c>
      <c r="X371" s="112" t="str">
        <f ca="1">_xlfn.XLOOKUP(G371&amp;$X$2,BS_CONTROLE[CHAVE],BS_CONTROLE[Quantidade_11],"-")</f>
        <v>-</v>
      </c>
    </row>
    <row r="372" spans="1:24" s="113" customFormat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9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>
        <f ca="1">_xlfn.XLOOKUP(G372&amp;$V$2,BS_CONTROLE[CHAVE],BS_CONTROLE[Quantidade_11],"-")</f>
        <v>0</v>
      </c>
      <c r="W372" s="112">
        <f ca="1">_xlfn.XLOOKUP(G372&amp;$W$2,BS_CONTROLE[CHAVE],BS_CONTROLE[Quantidade_11],"-")</f>
        <v>1</v>
      </c>
      <c r="X372" s="112" t="str">
        <f ca="1">_xlfn.XLOOKUP(G372&amp;$X$2,BS_CONTROLE[CHAVE],BS_CONTROLE[Quantidade_11],"-")</f>
        <v>-</v>
      </c>
    </row>
    <row r="373" spans="1:24" s="113" customFormat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9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0</v>
      </c>
      <c r="W373" s="112">
        <f ca="1">_xlfn.XLOOKUP(G373&amp;$W$2,BS_CONTROLE[CHAVE],BS_CONTROLE[Quantidade_11],"-")</f>
        <v>1</v>
      </c>
      <c r="X373" s="112" t="str">
        <f ca="1">_xlfn.XLOOKUP(G373&amp;$X$2,BS_CONTROLE[CHAVE],BS_CONTROLE[Quantidade_11],"-")</f>
        <v>-</v>
      </c>
    </row>
    <row r="374" spans="1:24" s="113" customFormat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9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0</v>
      </c>
      <c r="W374" s="112">
        <f ca="1">_xlfn.XLOOKUP(G374&amp;$W$2,BS_CONTROLE[CHAVE],BS_CONTROLE[Quantidade_11],"-")</f>
        <v>1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9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>
        <f ca="1">_xlfn.XLOOKUP(G377&amp;$W$2,BS_CONTROLE[CHAVE],BS_CONTROLE[Quantidade_11],"-")</f>
        <v>430</v>
      </c>
      <c r="X377" s="112" t="str">
        <f ca="1">_xlfn.XLOOKUP(G377&amp;$X$2,BS_CONTROLE[CHAVE],BS_CONTROLE[Quantidade_11],"-")</f>
        <v>-</v>
      </c>
    </row>
    <row r="378" spans="1:24" s="113" customFormat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9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>
        <f ca="1">_xlfn.XLOOKUP(G378&amp;$V$2,BS_CONTROLE[CHAVE],BS_CONTROLE[Quantidade_11],"-")</f>
        <v>0</v>
      </c>
      <c r="W378" s="112">
        <f ca="1">_xlfn.XLOOKUP(G378&amp;$W$2,BS_CONTROLE[CHAVE],BS_CONTROLE[Quantidade_11],"-")</f>
        <v>1</v>
      </c>
      <c r="X378" s="112" t="str">
        <f ca="1">_xlfn.XLOOKUP(G378&amp;$X$2,BS_CONTROLE[CHAVE],BS_CONTROLE[Quantidade_11],"-")</f>
        <v>-</v>
      </c>
    </row>
    <row r="379" spans="1:24" s="113" customFormat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9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>
        <f ca="1">_xlfn.XLOOKUP(G379&amp;$V$2,BS_CONTROLE[CHAVE],BS_CONTROLE[Quantidade_11],"-")</f>
        <v>0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9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>
        <f ca="1">_xlfn.XLOOKUP(G382&amp;$V$2,BS_CONTROLE[CHAVE],BS_CONTROLE[Quantidade_11],"-")</f>
        <v>0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9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0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9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>
        <f ca="1">_xlfn.XLOOKUP(G384&amp;$V$2,BS_CONTROLE[CHAVE],BS_CONTROLE[Quantidade_11],"-")</f>
        <v>0</v>
      </c>
      <c r="W384" s="112">
        <f ca="1">_xlfn.XLOOKUP(G384&amp;$W$2,BS_CONTROLE[CHAVE],BS_CONTROLE[Quantidade_11],"-")</f>
        <v>0</v>
      </c>
      <c r="X384" s="112" t="str">
        <f ca="1">_xlfn.XLOOKUP(G384&amp;$X$2,BS_CONTROLE[CHAVE],BS_CONTROLE[Quantidade_11],"-")</f>
        <v>-</v>
      </c>
    </row>
    <row r="385" spans="1:24" s="113" customFormat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9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>
        <f ca="1">_xlfn.XLOOKUP(G385&amp;$V$2,BS_CONTROLE[CHAVE],BS_CONTROLE[Quantidade_11],"-")</f>
        <v>2</v>
      </c>
      <c r="W385" s="112">
        <f ca="1">_xlfn.XLOOKUP(G385&amp;$W$2,BS_CONTROLE[CHAVE],BS_CONTROLE[Quantidade_11],"-")</f>
        <v>0</v>
      </c>
      <c r="X385" s="112" t="str">
        <f ca="1">_xlfn.XLOOKUP(G385&amp;$X$2,BS_CONTROLE[CHAVE],BS_CONTROLE[Quantidade_11],"-")</f>
        <v>-</v>
      </c>
    </row>
    <row r="386" spans="1:24" s="113" customFormat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9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400</v>
      </c>
      <c r="X386" s="112">
        <f ca="1">_xlfn.XLOOKUP(G386&amp;$X$2,BS_CONTROLE[CHAVE],BS_CONTROLE[Quantidade_11],"-")</f>
        <v>0</v>
      </c>
    </row>
    <row r="387" spans="1:24" s="113" customFormat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9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>
        <f ca="1">_xlfn.XLOOKUP(G387&amp;$V$2,BS_CONTROLE[CHAVE],BS_CONTROLE[Quantidade_11],"-")</f>
        <v>0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9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>
        <f ca="1">_xlfn.XLOOKUP(G388&amp;$V$2,BS_CONTROLE[CHAVE],BS_CONTROLE[Quantidade_11],"-")</f>
        <v>60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9" t="str">
        <f>IF(SP_SUL!N392="","*",SP_SUL!N392)</f>
        <v>ZVK2351</v>
      </c>
      <c r="M390" s="111">
        <f>IF(SP_SUL!J392="","*",SP_SUL!J392)</f>
        <v>49</v>
      </c>
      <c r="N390" s="270">
        <f>IF(SP_SUL!K392="","*",SP_SUL!K392)</f>
        <v>232.9</v>
      </c>
      <c r="O390" s="270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400</v>
      </c>
      <c r="W390" s="112">
        <f ca="1">_xlfn.XLOOKUP(G390&amp;$W$2,BS_CONTROLE[CHAVE],BS_CONTROLE[Quantidade_11],"-")</f>
        <v>0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IF(SP_SUL!Y393="","*",SP_SUL!Y393)</f>
        <v>OPORTUNIDADE</v>
      </c>
      <c r="B391" s="109" t="str">
        <f>IF(SP_SUL!X393="","*",SP_SUL!X393)</f>
        <v>Oportunidade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9" t="str">
        <f>IF(SP_SUL!N393="","*",SP_SUL!N393)</f>
        <v>ZST2162</v>
      </c>
      <c r="M391" s="111">
        <f>IF(SP_SUL!J393="","*",SP_SUL!J393)</f>
        <v>56</v>
      </c>
      <c r="N391" s="270">
        <f>IF(SP_SUL!K393="","*",SP_SUL!K393)</f>
        <v>214</v>
      </c>
      <c r="O391" s="270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>
        <f ca="1">_xlfn.XLOOKUP(G391&amp;$W$2,BS_CONTROLE[CHAVE],BS_CONTROLE[Quantidade_11],"-")</f>
        <v>0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9" t="str">
        <f>IF(SP_SUL!N394="","*",SP_SUL!N394)</f>
        <v>ZYU1</v>
      </c>
      <c r="M392" s="111">
        <f>IF(SP_SUL!J394="","*",SP_SUL!J394)</f>
        <v>49</v>
      </c>
      <c r="N392" s="270">
        <f>IF(SP_SUL!K394="","*",SP_SUL!K394)</f>
        <v>203.1</v>
      </c>
      <c r="O392" s="270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15</v>
      </c>
      <c r="W392" s="112">
        <f ca="1">_xlfn.XLOOKUP(G392&amp;$W$2,BS_CONTROLE[CHAVE],BS_CONTROLE[Quantidade_11],"-")</f>
        <v>0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9" t="str">
        <f>IF(SP_SUL!N395="","*",SP_SUL!N395)</f>
        <v>198ZYU1</v>
      </c>
      <c r="M393" s="111">
        <f>IF(SP_SUL!J395="","*",SP_SUL!J395)</f>
        <v>49</v>
      </c>
      <c r="N393" s="270">
        <f>IF(SP_SUL!K395="","*",SP_SUL!K395)</f>
        <v>199.8</v>
      </c>
      <c r="O393" s="270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40</v>
      </c>
      <c r="W393" s="112">
        <f ca="1">_xlfn.XLOOKUP(G393&amp;$W$2,BS_CONTROLE[CHAVE],BS_CONTROLE[Quantidade_11],"-")</f>
        <v>0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9" t="str">
        <f>IF(SP_SUL!N396="","*",SP_SUL!N396)</f>
        <v>ZFY1982</v>
      </c>
      <c r="M394" s="111">
        <f>IF(SP_SUL!J396="","*",SP_SUL!J396)</f>
        <v>56</v>
      </c>
      <c r="N394" s="270">
        <f>IF(SP_SUL!K396="","*",SP_SUL!K396)</f>
        <v>195.5</v>
      </c>
      <c r="O394" s="270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19</v>
      </c>
      <c r="W394" s="112">
        <f ca="1">_xlfn.XLOOKUP(G394&amp;$W$2,BS_CONTROLE[CHAVE],BS_CONTROLE[Quantidade_11],"-")</f>
        <v>0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9" t="str">
        <f>IF(SP_SUL!N397="","*",SP_SUL!N397)</f>
        <v>ZFYS</v>
      </c>
      <c r="M395" s="111">
        <f>IF(SP_SUL!J397="","*",SP_SUL!J397)</f>
        <v>56</v>
      </c>
      <c r="N395" s="270">
        <f>IF(SP_SUL!K397="","*",SP_SUL!K397)</f>
        <v>192.6</v>
      </c>
      <c r="O395" s="270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9" t="str">
        <f>IF(SP_SUL!N398="","*",SP_SUL!N398)</f>
        <v>ZER169</v>
      </c>
      <c r="M396" s="111">
        <f>IF(SP_SUL!J398="","*",SP_SUL!J398)</f>
        <v>56</v>
      </c>
      <c r="N396" s="270">
        <f>IF(SP_SUL!K398="","*",SP_SUL!K398)</f>
        <v>168</v>
      </c>
      <c r="O396" s="270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9" t="str">
        <f>IF(SP_SUL!N399="","*",SP_SUL!N399)</f>
        <v>ZGA1541</v>
      </c>
      <c r="M397" s="111">
        <f>IF(SP_SUL!J399="","*",SP_SUL!J399)</f>
        <v>49</v>
      </c>
      <c r="N397" s="270">
        <f>IF(SP_SUL!K399="","*",SP_SUL!K399)</f>
        <v>153.30000000000001</v>
      </c>
      <c r="O397" s="270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0</v>
      </c>
      <c r="W397" s="112">
        <f ca="1">_xlfn.XLOOKUP(G397&amp;$W$2,BS_CONTROLE[CHAVE],BS_CONTROLE[Quantidade_11],"-")</f>
        <v>0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9" t="str">
        <f>IF(SP_SUL!N400="","*",SP_SUL!N400)</f>
        <v>ZWI1132</v>
      </c>
      <c r="M398" s="111">
        <f>IF(SP_SUL!J400="","*",SP_SUL!J400)</f>
        <v>55</v>
      </c>
      <c r="N398" s="270">
        <f>IF(SP_SUL!K400="","*",SP_SUL!K400)</f>
        <v>118.16</v>
      </c>
      <c r="O398" s="270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>
        <f ca="1">_xlfn.XLOOKUP(G398&amp;$W$2,BS_CONTROLE[CHAVE],BS_CONTROLE[Quantidade_11],"-")</f>
        <v>430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9" t="str">
        <f>IF(SP_SUL!N401="","*",SP_SUL!N401)</f>
        <v>ZRBZEV</v>
      </c>
      <c r="M399" s="111">
        <f>IF(SP_SUL!J401="","*",SP_SUL!J401)</f>
        <v>48</v>
      </c>
      <c r="N399" s="270">
        <f>IF(SP_SUL!K401="","*",SP_SUL!K401)</f>
        <v>152.04599999999999</v>
      </c>
      <c r="O399" s="270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9" t="str">
        <f>IF(SP_SUL!N402="","*",SP_SUL!N402)</f>
        <v>ZEV1571</v>
      </c>
      <c r="M400" s="111">
        <f>IF(SP_SUL!J402="","*",SP_SUL!J402)</f>
        <v>48</v>
      </c>
      <c r="N400" s="270">
        <f>IF(SP_SUL!K402="","*",SP_SUL!K402)</f>
        <v>157.5</v>
      </c>
      <c r="O400" s="270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9" t="str">
        <f>IF(SP_SUL!N403="","*",SP_SUL!N403)</f>
        <v>ZEV1571</v>
      </c>
      <c r="M401" s="111">
        <f>IF(SP_SUL!J403="","*",SP_SUL!J403)</f>
        <v>48</v>
      </c>
      <c r="N401" s="270">
        <f>IF(SP_SUL!K403="","*",SP_SUL!K403)</f>
        <v>157.1</v>
      </c>
      <c r="O401" s="270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9" t="str">
        <f>IF(SP_SUL!N404="","*",SP_SUL!N404)</f>
        <v>ZEZK732</v>
      </c>
      <c r="M402" s="111">
        <f>IF(SP_SUL!J404="","*",SP_SUL!J404)</f>
        <v>92</v>
      </c>
      <c r="N402" s="270">
        <f>IF(SP_SUL!K404="","*",SP_SUL!K404)</f>
        <v>73.400000000000006</v>
      </c>
      <c r="O402" s="270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9" t="str">
        <f>IF(SP_SUL!N405="","*",SP_SUL!N405)</f>
        <v>ZESK852</v>
      </c>
      <c r="M403" s="111">
        <f>IF(SP_SUL!J405="","*",SP_SUL!J405)</f>
        <v>92</v>
      </c>
      <c r="N403" s="270">
        <f>IF(SP_SUL!K405="","*",SP_SUL!K405)</f>
        <v>85.3</v>
      </c>
      <c r="O403" s="270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>
        <f ca="1">_xlfn.XLOOKUP(G403&amp;$V$2,BS_CONTROLE[CHAVE],BS_CONTROLE[Quantidade_11],"-")</f>
        <v>0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9" t="str">
        <f>IF(SP_SUL!N406="","*",SP_SUL!N406)</f>
        <v>ZGP1</v>
      </c>
      <c r="M404" s="111">
        <f>IF(SP_SUL!J406="","*",SP_SUL!J406)</f>
        <v>54</v>
      </c>
      <c r="N404" s="270">
        <f>IF(SP_SUL!K406="","*",SP_SUL!K406)</f>
        <v>102</v>
      </c>
      <c r="O404" s="270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9" t="str">
        <f>IF(SP_SUL!N407="","*",SP_SUL!N407)</f>
        <v>ZGP1</v>
      </c>
      <c r="M405" s="111">
        <f>IF(SP_SUL!J407="","*",SP_SUL!J407)</f>
        <v>54</v>
      </c>
      <c r="N405" s="270">
        <f>IF(SP_SUL!K407="","*",SP_SUL!K407)</f>
        <v>102.6</v>
      </c>
      <c r="O405" s="270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400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9" t="str">
        <f>IF(SP_SUL!N408="","*",SP_SUL!N408)</f>
        <v>ZPT1051</v>
      </c>
      <c r="M406" s="111">
        <f>IF(SP_SUL!J408="","*",SP_SUL!J408)</f>
        <v>54</v>
      </c>
      <c r="N406" s="270">
        <f>IF(SP_SUL!K408="","*",SP_SUL!K408)</f>
        <v>105.25</v>
      </c>
      <c r="O406" s="270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>
        <f ca="1">_xlfn.XLOOKUP(G406&amp;$W$2,BS_CONTROLE[CHAVE],BS_CONTROLE[Quantidade_11],"-")</f>
        <v>1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9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9" t="str">
        <f>IF(SP_SUL!N410="","*",SP_SUL!N410)</f>
        <v>ZPTZPGZPT</v>
      </c>
      <c r="M408" s="111">
        <f>IF(SP_SUL!J410="","*",SP_SUL!J410)</f>
        <v>92</v>
      </c>
      <c r="N408" s="270">
        <f>IF(SP_SUL!K410="","*",SP_SUL!K410)</f>
        <v>108.3</v>
      </c>
      <c r="O408" s="270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9" t="str">
        <f>IF(SP_SUL!N411="","*",SP_SUL!N411)</f>
        <v>144ZMS2</v>
      </c>
      <c r="M409" s="111">
        <f>IF(SP_SUL!J411="","*",SP_SUL!J411)</f>
        <v>55</v>
      </c>
      <c r="N409" s="270">
        <f>IF(SP_SUL!K411="","*",SP_SUL!K411)</f>
        <v>142.75</v>
      </c>
      <c r="O409" s="270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>
        <f ca="1">_xlfn.XLOOKUP(G409&amp;$V$2,BS_CONTROLE[CHAVE],BS_CONTROLE[Quantidade_11],"-")</f>
        <v>0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9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9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9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*</v>
      </c>
      <c r="B413" s="109" t="str">
        <f>IF(SP_SUL!X415="","*",SP_SUL!X415)</f>
        <v>*</v>
      </c>
      <c r="C413" s="109" t="str">
        <f>IF(SP_SUL!Z415="","*",SP_SUL!Z415)</f>
        <v>*</v>
      </c>
      <c r="D413" s="110" t="str">
        <f>IF(SP_SUL!S415="","*",SP_SUL!S415)</f>
        <v>-</v>
      </c>
      <c r="E413" s="110" t="str">
        <f>IF(SP_SUL!T415="","*",SP_SUL!T415)</f>
        <v>-</v>
      </c>
      <c r="F413" s="110" t="str">
        <f>IF(SP_SUL!B415="","*",SP_SUL!B415)</f>
        <v>*</v>
      </c>
      <c r="G413" s="110" t="str">
        <f>IF(SP_SUL!D415="","*",SP_SUL!D415)</f>
        <v>*</v>
      </c>
      <c r="H413" s="110" t="str">
        <f>IF(SP_SUL!F415="","*",SP_SUL!F415)</f>
        <v>*</v>
      </c>
      <c r="I413" s="110" t="str">
        <f>IF(SP_SUL!H415="","*",SP_SUL!H415)</f>
        <v>*</v>
      </c>
      <c r="J413" s="110" t="str">
        <f>IF(SP_SUL!I415="","*",SP_SUL!I415)</f>
        <v>*</v>
      </c>
      <c r="K413" s="110" t="str">
        <f>IF(SP_SUL!M415="","*",SP_SUL!M415)</f>
        <v>-</v>
      </c>
      <c r="L413" s="339" t="str">
        <f>IF(SP_SUL!N415="","*",SP_SUL!N415)</f>
        <v>-</v>
      </c>
      <c r="M413" s="111" t="str">
        <f>IF(SP_SUL!J415="","*",SP_SUL!J415)</f>
        <v>*</v>
      </c>
      <c r="N413" s="270" t="str">
        <f>IF(SP_SUL!K415="","*",SP_SUL!K415)</f>
        <v>*</v>
      </c>
      <c r="O413" s="270" t="str">
        <f>IF(SP_SUL!L415="","*",SP_SUL!L415)</f>
        <v>-</v>
      </c>
      <c r="P413" s="111"/>
      <c r="Q413" s="128" t="str">
        <f>IF(SP_SUL!O415="","*",SP_SUL!O415)</f>
        <v>*</v>
      </c>
      <c r="R413" s="128" t="str">
        <f>IF(SP_SUL!P415="","*",SP_SUL!P415)</f>
        <v>*</v>
      </c>
      <c r="S413" s="110" t="str">
        <f>IF(SP_SUL!Q415="","*",CONCATENATE(SP_SUL!Q415," ",SP_SUL!R415))</f>
        <v>*</v>
      </c>
      <c r="T413" s="110" t="str">
        <f>IF(SP_SUL!V415="","*",SP_SUL!V415)</f>
        <v>*</v>
      </c>
      <c r="U413" s="110" t="str">
        <f>IF(SP_SUL!W415="","*",SP_SUL!W415)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IF(SP_SUL!Y416="","*",SP_SUL!Y416)</f>
        <v>*</v>
      </c>
      <c r="B414" s="109" t="str">
        <f>IF(SP_SUL!X416="","*",SP_SUL!X416)</f>
        <v>*</v>
      </c>
      <c r="C414" s="109" t="str">
        <f>IF(SP_SUL!Z416="","*",SP_SUL!Z416)</f>
        <v>*</v>
      </c>
      <c r="D414" s="110" t="str">
        <f>IF(SP_SUL!S416="","*",SP_SUL!S416)</f>
        <v>-</v>
      </c>
      <c r="E414" s="110" t="str">
        <f>IF(SP_SUL!T416="","*",SP_SUL!T416)</f>
        <v>-</v>
      </c>
      <c r="F414" s="110" t="str">
        <f>IF(SP_SUL!B416="","*",SP_SUL!B416)</f>
        <v>*</v>
      </c>
      <c r="G414" s="110" t="str">
        <f>IF(SP_SUL!D416="","*",SP_SUL!D416)</f>
        <v>*</v>
      </c>
      <c r="H414" s="110" t="str">
        <f>IF(SP_SUL!F416="","*",SP_SUL!F416)</f>
        <v>*</v>
      </c>
      <c r="I414" s="110" t="str">
        <f>IF(SP_SUL!H416="","*",SP_SUL!H416)</f>
        <v>*</v>
      </c>
      <c r="J414" s="110" t="str">
        <f>IF(SP_SUL!I416="","*",SP_SUL!I416)</f>
        <v>*</v>
      </c>
      <c r="K414" s="110" t="str">
        <f>IF(SP_SUL!M416="","*",SP_SUL!M416)</f>
        <v>-</v>
      </c>
      <c r="L414" s="339" t="str">
        <f>IF(SP_SUL!N416="","*",SP_SUL!N416)</f>
        <v>-</v>
      </c>
      <c r="M414" s="111" t="str">
        <f>IF(SP_SUL!J416="","*",SP_SUL!J416)</f>
        <v>*</v>
      </c>
      <c r="N414" s="270" t="str">
        <f>IF(SP_SUL!K416="","*",SP_SUL!K416)</f>
        <v>*</v>
      </c>
      <c r="O414" s="270" t="str">
        <f>IF(SP_SUL!L416="","*",SP_SUL!L416)</f>
        <v>-</v>
      </c>
      <c r="P414" s="111"/>
      <c r="Q414" s="128" t="str">
        <f>IF(SP_SUL!O416="","*",SP_SUL!O416)</f>
        <v>*</v>
      </c>
      <c r="R414" s="128" t="str">
        <f>IF(SP_SUL!P416="","*",SP_SUL!P416)</f>
        <v>*</v>
      </c>
      <c r="S414" s="110" t="str">
        <f>IF(SP_SUL!Q416="","*",CONCATENATE(SP_SUL!Q416," ",SP_SUL!R416))</f>
        <v>*</v>
      </c>
      <c r="T414" s="110" t="str">
        <f>IF(SP_SUL!V416="","*",SP_SUL!V416)</f>
        <v>*</v>
      </c>
      <c r="U414" s="110" t="str">
        <f>IF(SP_SUL!W416="","*",SP_SUL!W416)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*</v>
      </c>
      <c r="B415" s="109" t="str">
        <f>IF(SP_SUL!X417="","*",SP_SUL!X417)</f>
        <v>*</v>
      </c>
      <c r="C415" s="109" t="str">
        <f>IF(SP_SUL!Z417="","*",SP_SUL!Z417)</f>
        <v>*</v>
      </c>
      <c r="D415" s="110" t="str">
        <f>IF(SP_SUL!S417="","*",SP_SUL!S417)</f>
        <v>-</v>
      </c>
      <c r="E415" s="110" t="str">
        <f>IF(SP_SUL!T417="","*",SP_SUL!T417)</f>
        <v>-</v>
      </c>
      <c r="F415" s="110" t="str">
        <f>IF(SP_SUL!B417="","*",SP_SUL!B417)</f>
        <v>*</v>
      </c>
      <c r="G415" s="110" t="str">
        <f>IF(SP_SUL!D417="","*",SP_SUL!D417)</f>
        <v>*</v>
      </c>
      <c r="H415" s="110" t="str">
        <f>IF(SP_SUL!F417="","*",SP_SUL!F417)</f>
        <v>*</v>
      </c>
      <c r="I415" s="110" t="str">
        <f>IF(SP_SUL!H417="","*",SP_SUL!H417)</f>
        <v>*</v>
      </c>
      <c r="J415" s="110" t="str">
        <f>IF(SP_SUL!I417="","*",SP_SUL!I417)</f>
        <v>*</v>
      </c>
      <c r="K415" s="110" t="str">
        <f>IF(SP_SUL!M417="","*",SP_SUL!M417)</f>
        <v>-</v>
      </c>
      <c r="L415" s="339" t="str">
        <f>IF(SP_SUL!N417="","*",SP_SUL!N417)</f>
        <v>-</v>
      </c>
      <c r="M415" s="111" t="str">
        <f>IF(SP_SUL!J417="","*",SP_SUL!J417)</f>
        <v>*</v>
      </c>
      <c r="N415" s="270" t="str">
        <f>IF(SP_SUL!K417="","*",SP_SUL!K417)</f>
        <v>*</v>
      </c>
      <c r="O415" s="270" t="str">
        <f>IF(SP_SUL!L417="","*",SP_SUL!L417)</f>
        <v>-</v>
      </c>
      <c r="P415" s="111"/>
      <c r="Q415" s="128" t="str">
        <f>IF(SP_SUL!O417="","*",SP_SUL!O417)</f>
        <v>*</v>
      </c>
      <c r="R415" s="128" t="str">
        <f>IF(SP_SUL!P417="","*",SP_SUL!P417)</f>
        <v>*</v>
      </c>
      <c r="S415" s="110" t="str">
        <f>IF(SP_SUL!Q417="","*",CONCATENATE(SP_SUL!Q417," ",SP_SUL!R417))</f>
        <v>*</v>
      </c>
      <c r="T415" s="110" t="str">
        <f>IF(SP_SUL!V417="","*",SP_SUL!V417)</f>
        <v>*</v>
      </c>
      <c r="U415" s="110" t="str">
        <f>IF(SP_SUL!W417="","*",SP_SUL!W417)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*</v>
      </c>
      <c r="C416" s="109" t="str">
        <f>IF(SP_SUL!Z418="","*",SP_SUL!Z418)</f>
        <v>*</v>
      </c>
      <c r="D416" s="110" t="str">
        <f>IF(SP_SUL!S418="","*",SP_SUL!S418)</f>
        <v>-</v>
      </c>
      <c r="E416" s="110" t="str">
        <f>IF(SP_SUL!T418="","*",SP_SUL!T418)</f>
        <v>-</v>
      </c>
      <c r="F416" s="110" t="str">
        <f>IF(SP_SUL!B418="","*",SP_SUL!B418)</f>
        <v>*</v>
      </c>
      <c r="G416" s="110" t="str">
        <f>IF(SP_SUL!D418="","*",SP_SUL!D418)</f>
        <v>*</v>
      </c>
      <c r="H416" s="110" t="str">
        <f>IF(SP_SUL!F418="","*",SP_SUL!F418)</f>
        <v>*</v>
      </c>
      <c r="I416" s="110" t="str">
        <f>IF(SP_SUL!H418="","*",SP_SUL!H418)</f>
        <v>*</v>
      </c>
      <c r="J416" s="110" t="str">
        <f>IF(SP_SUL!I418="","*",SP_SUL!I418)</f>
        <v>*</v>
      </c>
      <c r="K416" s="110" t="str">
        <f>IF(SP_SUL!M418="","*",SP_SUL!M418)</f>
        <v>-</v>
      </c>
      <c r="L416" s="339" t="str">
        <f>IF(SP_SUL!N418="","*",SP_SUL!N418)</f>
        <v>-</v>
      </c>
      <c r="M416" s="111" t="str">
        <f>IF(SP_SUL!J418="","*",SP_SUL!J418)</f>
        <v>*</v>
      </c>
      <c r="N416" s="270" t="str">
        <f>IF(SP_SUL!K418="","*",SP_SUL!K418)</f>
        <v>*</v>
      </c>
      <c r="O416" s="270" t="str">
        <f>IF(SP_SUL!L418="","*",SP_SUL!L418)</f>
        <v>-</v>
      </c>
      <c r="P416" s="111"/>
      <c r="Q416" s="128" t="str">
        <f>IF(SP_SUL!O418="","*",SP_SUL!O418)</f>
        <v>*</v>
      </c>
      <c r="R416" s="128" t="str">
        <f>IF(SP_SUL!P418="","*",SP_SUL!P418)</f>
        <v>*</v>
      </c>
      <c r="S416" s="110" t="str">
        <f>IF(SP_SUL!Q418="","*",CONCATENATE(SP_SUL!Q418," ",SP_SUL!R418))</f>
        <v>*</v>
      </c>
      <c r="T416" s="110" t="str">
        <f>IF(SP_SUL!V418="","*",SP_SUL!V418)</f>
        <v>*</v>
      </c>
      <c r="U416" s="110" t="str">
        <f>IF(SP_SUL!W418="","*",SP_SUL!W418)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IF(SP_SUL!Y419="","*",SP_SUL!Y419)</f>
        <v>*</v>
      </c>
      <c r="B417" s="109" t="str">
        <f>IF(SP_SUL!X419="","*",SP_SUL!X419)</f>
        <v>*</v>
      </c>
      <c r="C417" s="109" t="str">
        <f>IF(SP_SUL!Z419="","*",SP_SUL!Z419)</f>
        <v>*</v>
      </c>
      <c r="D417" s="110" t="str">
        <f>IF(SP_SUL!S419="","*",SP_SUL!S419)</f>
        <v>-</v>
      </c>
      <c r="E417" s="110" t="str">
        <f>IF(SP_SUL!T419="","*",SP_SUL!T419)</f>
        <v>-</v>
      </c>
      <c r="F417" s="110" t="str">
        <f>IF(SP_SUL!B419="","*",SP_SUL!B419)</f>
        <v>*</v>
      </c>
      <c r="G417" s="110" t="str">
        <f>IF(SP_SUL!D419="","*",SP_SUL!D419)</f>
        <v>*</v>
      </c>
      <c r="H417" s="110" t="str">
        <f>IF(SP_SUL!F419="","*",SP_SUL!F419)</f>
        <v>*</v>
      </c>
      <c r="I417" s="110" t="str">
        <f>IF(SP_SUL!H419="","*",SP_SUL!H419)</f>
        <v>*</v>
      </c>
      <c r="J417" s="110" t="str">
        <f>IF(SP_SUL!I419="","*",SP_SUL!I419)</f>
        <v>*</v>
      </c>
      <c r="K417" s="110" t="str">
        <f>IF(SP_SUL!M419="","*",SP_SUL!M419)</f>
        <v>-</v>
      </c>
      <c r="L417" s="339" t="str">
        <f>IF(SP_SUL!N419="","*",SP_SUL!N419)</f>
        <v>-</v>
      </c>
      <c r="M417" s="111" t="str">
        <f>IF(SP_SUL!J419="","*",SP_SUL!J419)</f>
        <v>*</v>
      </c>
      <c r="N417" s="270" t="str">
        <f>IF(SP_SUL!K419="","*",SP_SUL!K419)</f>
        <v>*</v>
      </c>
      <c r="O417" s="270" t="str">
        <f>IF(SP_SUL!L419="","*",SP_SUL!L419)</f>
        <v>-</v>
      </c>
      <c r="P417" s="111"/>
      <c r="Q417" s="128" t="str">
        <f>IF(SP_SUL!O419="","*",SP_SUL!O419)</f>
        <v>*</v>
      </c>
      <c r="R417" s="128" t="str">
        <f>IF(SP_SUL!P419="","*",SP_SUL!P419)</f>
        <v>*</v>
      </c>
      <c r="S417" s="110" t="str">
        <f>IF(SP_SUL!Q419="","*",CONCATENATE(SP_SUL!Q419," ",SP_SUL!R419))</f>
        <v>*</v>
      </c>
      <c r="T417" s="110" t="str">
        <f>IF(SP_SUL!V419="","*",SP_SUL!V419)</f>
        <v>*</v>
      </c>
      <c r="U417" s="110" t="str">
        <f>IF(SP_SUL!W419="","*",SP_SUL!W419)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*</v>
      </c>
      <c r="B418" s="109" t="str">
        <f>IF(SP_SUL!X420="","*",SP_SUL!X420)</f>
        <v>*</v>
      </c>
      <c r="C418" s="109" t="str">
        <f>IF(SP_SUL!Z420="","*",SP_SUL!Z420)</f>
        <v>*</v>
      </c>
      <c r="D418" s="110" t="str">
        <f>IF(SP_SUL!S420="","*",SP_SUL!S420)</f>
        <v>-</v>
      </c>
      <c r="E418" s="110" t="str">
        <f>IF(SP_SUL!T420="","*",SP_SUL!T420)</f>
        <v>-</v>
      </c>
      <c r="F418" s="110" t="str">
        <f>IF(SP_SUL!B420="","*",SP_SUL!B420)</f>
        <v>*</v>
      </c>
      <c r="G418" s="110" t="str">
        <f>IF(SP_SUL!D420="","*",SP_SUL!D420)</f>
        <v>*</v>
      </c>
      <c r="H418" s="110" t="str">
        <f>IF(SP_SUL!F420="","*",SP_SUL!F420)</f>
        <v>*</v>
      </c>
      <c r="I418" s="110" t="str">
        <f>IF(SP_SUL!H420="","*",SP_SUL!H420)</f>
        <v>*</v>
      </c>
      <c r="J418" s="110" t="str">
        <f>IF(SP_SUL!I420="","*",SP_SUL!I420)</f>
        <v>*</v>
      </c>
      <c r="K418" s="110" t="str">
        <f>IF(SP_SUL!M420="","*",SP_SUL!M420)</f>
        <v>-</v>
      </c>
      <c r="L418" s="339" t="str">
        <f>IF(SP_SUL!N420="","*",SP_SUL!N420)</f>
        <v>-</v>
      </c>
      <c r="M418" s="111" t="str">
        <f>IF(SP_SUL!J420="","*",SP_SUL!J420)</f>
        <v>*</v>
      </c>
      <c r="N418" s="270" t="str">
        <f>IF(SP_SUL!K420="","*",SP_SUL!K420)</f>
        <v>*</v>
      </c>
      <c r="O418" s="270" t="str">
        <f>IF(SP_SUL!L420="","*",SP_SUL!L420)</f>
        <v>-</v>
      </c>
      <c r="P418" s="111"/>
      <c r="Q418" s="128" t="str">
        <f>IF(SP_SUL!O420="","*",SP_SUL!O420)</f>
        <v>*</v>
      </c>
      <c r="R418" s="128" t="str">
        <f>IF(SP_SUL!P420="","*",SP_SUL!P420)</f>
        <v>*</v>
      </c>
      <c r="S418" s="110" t="str">
        <f>IF(SP_SUL!Q420="","*",CONCATENATE(SP_SUL!Q420," ",SP_SUL!R420))</f>
        <v>*</v>
      </c>
      <c r="T418" s="110" t="str">
        <f>IF(SP_SUL!V420="","*",SP_SUL!V420)</f>
        <v>*</v>
      </c>
      <c r="U418" s="110" t="str">
        <f>IF(SP_SUL!W420="","*",SP_SUL!W420)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*</v>
      </c>
      <c r="B419" s="109" t="str">
        <f>IF(SP_SUL!X421="","*",SP_SUL!X421)</f>
        <v>*</v>
      </c>
      <c r="C419" s="109" t="str">
        <f>IF(SP_SUL!Z421="","*",SP_SUL!Z421)</f>
        <v>*</v>
      </c>
      <c r="D419" s="110" t="str">
        <f>IF(SP_SUL!S421="","*",SP_SUL!S421)</f>
        <v>-</v>
      </c>
      <c r="E419" s="110" t="str">
        <f>IF(SP_SUL!T421="","*",SP_SUL!T421)</f>
        <v>-</v>
      </c>
      <c r="F419" s="110" t="str">
        <f>IF(SP_SUL!B421="","*",SP_SUL!B421)</f>
        <v>*</v>
      </c>
      <c r="G419" s="110" t="str">
        <f>IF(SP_SUL!D421="","*",SP_SUL!D421)</f>
        <v>*</v>
      </c>
      <c r="H419" s="110" t="str">
        <f>IF(SP_SUL!F421="","*",SP_SUL!F421)</f>
        <v>*</v>
      </c>
      <c r="I419" s="110" t="str">
        <f>IF(SP_SUL!H421="","*",SP_SUL!H421)</f>
        <v>*</v>
      </c>
      <c r="J419" s="110" t="str">
        <f>IF(SP_SUL!I421="","*",SP_SUL!I421)</f>
        <v>*</v>
      </c>
      <c r="K419" s="110" t="str">
        <f>IF(SP_SUL!M421="","*",SP_SUL!M421)</f>
        <v>-</v>
      </c>
      <c r="L419" s="339" t="str">
        <f>IF(SP_SUL!N421="","*",SP_SUL!N421)</f>
        <v>-</v>
      </c>
      <c r="M419" s="111" t="str">
        <f>IF(SP_SUL!J421="","*",SP_SUL!J421)</f>
        <v>*</v>
      </c>
      <c r="N419" s="270" t="str">
        <f>IF(SP_SUL!K421="","*",SP_SUL!K421)</f>
        <v>*</v>
      </c>
      <c r="O419" s="270" t="str">
        <f>IF(SP_SUL!L421="","*",SP_SUL!L421)</f>
        <v>-</v>
      </c>
      <c r="P419" s="111"/>
      <c r="Q419" s="128" t="str">
        <f>IF(SP_SUL!O421="","*",SP_SUL!O421)</f>
        <v>*</v>
      </c>
      <c r="R419" s="128" t="str">
        <f>IF(SP_SUL!P421="","*",SP_SUL!P421)</f>
        <v>*</v>
      </c>
      <c r="S419" s="110" t="str">
        <f>IF(SP_SUL!Q421="","*",CONCATENATE(SP_SUL!Q421," ",SP_SUL!R421))</f>
        <v>*</v>
      </c>
      <c r="T419" s="110" t="str">
        <f>IF(SP_SUL!V421="","*",SP_SUL!V421)</f>
        <v>*</v>
      </c>
      <c r="U419" s="110" t="str">
        <f>IF(SP_SUL!W421="","*",SP_SUL!W421)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IF(SP_SUL!Y422="","*",SP_SUL!Y422)</f>
        <v>*</v>
      </c>
      <c r="B420" s="109" t="str">
        <f>IF(SP_SUL!X422="","*",SP_SUL!X422)</f>
        <v>*</v>
      </c>
      <c r="C420" s="109" t="str">
        <f>IF(SP_SUL!Z422="","*",SP_SUL!Z422)</f>
        <v>*</v>
      </c>
      <c r="D420" s="110" t="str">
        <f>IF(SP_SUL!S422="","*",SP_SUL!S422)</f>
        <v>-</v>
      </c>
      <c r="E420" s="110" t="str">
        <f>IF(SP_SUL!T422="","*",SP_SUL!T422)</f>
        <v>-</v>
      </c>
      <c r="F420" s="110" t="str">
        <f>IF(SP_SUL!B422="","*",SP_SUL!B422)</f>
        <v>*</v>
      </c>
      <c r="G420" s="110" t="str">
        <f>IF(SP_SUL!D422="","*",SP_SUL!D422)</f>
        <v>*</v>
      </c>
      <c r="H420" s="110" t="str">
        <f>IF(SP_SUL!F422="","*",SP_SUL!F422)</f>
        <v>*</v>
      </c>
      <c r="I420" s="110" t="str">
        <f>IF(SP_SUL!H422="","*",SP_SUL!H422)</f>
        <v>*</v>
      </c>
      <c r="J420" s="110" t="str">
        <f>IF(SP_SUL!I422="","*",SP_SUL!I422)</f>
        <v>*</v>
      </c>
      <c r="K420" s="110" t="str">
        <f>IF(SP_SUL!M422="","*",SP_SUL!M422)</f>
        <v>-</v>
      </c>
      <c r="L420" s="339" t="str">
        <f>IF(SP_SUL!N422="","*",SP_SUL!N422)</f>
        <v>-</v>
      </c>
      <c r="M420" s="111" t="str">
        <f>IF(SP_SUL!J422="","*",SP_SUL!J422)</f>
        <v>*</v>
      </c>
      <c r="N420" s="270" t="str">
        <f>IF(SP_SUL!K422="","*",SP_SUL!K422)</f>
        <v>*</v>
      </c>
      <c r="O420" s="270" t="str">
        <f>IF(SP_SUL!L422="","*",SP_SUL!L422)</f>
        <v>-</v>
      </c>
      <c r="P420" s="111"/>
      <c r="Q420" s="128" t="str">
        <f>IF(SP_SUL!O422="","*",SP_SUL!O422)</f>
        <v>*</v>
      </c>
      <c r="R420" s="128" t="str">
        <f>IF(SP_SUL!P422="","*",SP_SUL!P422)</f>
        <v>*</v>
      </c>
      <c r="S420" s="110" t="str">
        <f>IF(SP_SUL!Q422="","*",CONCATENATE(SP_SUL!Q422," ",SP_SUL!R422))</f>
        <v>*</v>
      </c>
      <c r="T420" s="110" t="str">
        <f>IF(SP_SUL!V422="","*",SP_SUL!V422)</f>
        <v>*</v>
      </c>
      <c r="U420" s="110" t="str">
        <f>IF(SP_SUL!W422="","*",SP_SUL!W422)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IF(SP_SUL!Y423="","*",SP_SUL!Y423)</f>
        <v>*</v>
      </c>
      <c r="B421" s="109" t="str">
        <f>IF(SP_SUL!X423="","*",SP_SUL!X423)</f>
        <v>*</v>
      </c>
      <c r="C421" s="109" t="str">
        <f>IF(SP_SUL!Z423="","*",SP_SUL!Z423)</f>
        <v>*</v>
      </c>
      <c r="D421" s="110" t="str">
        <f>IF(SP_SUL!S423="","*",SP_SUL!S423)</f>
        <v>-</v>
      </c>
      <c r="E421" s="110" t="str">
        <f>IF(SP_SUL!T423="","*",SP_SUL!T423)</f>
        <v>-</v>
      </c>
      <c r="F421" s="110" t="str">
        <f>IF(SP_SUL!B423="","*",SP_SUL!B423)</f>
        <v>*</v>
      </c>
      <c r="G421" s="110" t="str">
        <f>IF(SP_SUL!D423="","*",SP_SUL!D423)</f>
        <v>*</v>
      </c>
      <c r="H421" s="110" t="str">
        <f>IF(SP_SUL!F423="","*",SP_SUL!F423)</f>
        <v>*</v>
      </c>
      <c r="I421" s="110" t="str">
        <f>IF(SP_SUL!H423="","*",SP_SUL!H423)</f>
        <v>*</v>
      </c>
      <c r="J421" s="110" t="str">
        <f>IF(SP_SUL!I423="","*",SP_SUL!I423)</f>
        <v>*</v>
      </c>
      <c r="K421" s="110" t="str">
        <f>IF(SP_SUL!M423="","*",SP_SUL!M423)</f>
        <v>-</v>
      </c>
      <c r="L421" s="339" t="str">
        <f>IF(SP_SUL!N423="","*",SP_SUL!N423)</f>
        <v>-</v>
      </c>
      <c r="M421" s="111" t="str">
        <f>IF(SP_SUL!J423="","*",SP_SUL!J423)</f>
        <v>*</v>
      </c>
      <c r="N421" s="270" t="str">
        <f>IF(SP_SUL!K423="","*",SP_SUL!K423)</f>
        <v>*</v>
      </c>
      <c r="O421" s="270" t="str">
        <f>IF(SP_SUL!L423="","*",SP_SUL!L423)</f>
        <v>-</v>
      </c>
      <c r="P421" s="111"/>
      <c r="Q421" s="128" t="str">
        <f>IF(SP_SUL!O423="","*",SP_SUL!O423)</f>
        <v>*</v>
      </c>
      <c r="R421" s="128" t="str">
        <f>IF(SP_SUL!P423="","*",SP_SUL!P423)</f>
        <v>*</v>
      </c>
      <c r="S421" s="110" t="str">
        <f>IF(SP_SUL!Q423="","*",CONCATENATE(SP_SUL!Q423," ",SP_SUL!R423))</f>
        <v>*</v>
      </c>
      <c r="T421" s="110" t="str">
        <f>IF(SP_SUL!V423="","*",SP_SUL!V423)</f>
        <v>*</v>
      </c>
      <c r="U421" s="110" t="str">
        <f>IF(SP_SUL!W423="","*",SP_SUL!W423)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9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*</v>
      </c>
      <c r="B423" s="109" t="str">
        <f>IF(SP_SUL!X425="","*",SP_SUL!X425)</f>
        <v>*</v>
      </c>
      <c r="C423" s="109" t="str">
        <f>IF(SP_SUL!Z425="","*",SP_SUL!Z425)</f>
        <v>*</v>
      </c>
      <c r="D423" s="110" t="str">
        <f>IF(SP_SUL!S425="","*",SP_SUL!S425)</f>
        <v>-</v>
      </c>
      <c r="E423" s="110" t="str">
        <f>IF(SP_SUL!T425="","*",SP_SUL!T425)</f>
        <v>-</v>
      </c>
      <c r="F423" s="110" t="str">
        <f>IF(SP_SUL!B425="","*",SP_SUL!B425)</f>
        <v>*</v>
      </c>
      <c r="G423" s="110" t="str">
        <f>IF(SP_SUL!D425="","*",SP_SUL!D425)</f>
        <v>*</v>
      </c>
      <c r="H423" s="110" t="str">
        <f>IF(SP_SUL!F425="","*",SP_SUL!F425)</f>
        <v>*</v>
      </c>
      <c r="I423" s="110" t="str">
        <f>IF(SP_SUL!H425="","*",SP_SUL!H425)</f>
        <v>*</v>
      </c>
      <c r="J423" s="110" t="str">
        <f>IF(SP_SUL!I425="","*",SP_SUL!I425)</f>
        <v>*</v>
      </c>
      <c r="K423" s="110" t="str">
        <f>IF(SP_SUL!M425="","*",SP_SUL!M425)</f>
        <v>-</v>
      </c>
      <c r="L423" s="339" t="str">
        <f>IF(SP_SUL!N425="","*",SP_SUL!N425)</f>
        <v>-</v>
      </c>
      <c r="M423" s="111" t="str">
        <f>IF(SP_SUL!J425="","*",SP_SUL!J425)</f>
        <v>*</v>
      </c>
      <c r="N423" s="270" t="str">
        <f>IF(SP_SUL!K425="","*",SP_SUL!K425)</f>
        <v>*</v>
      </c>
      <c r="O423" s="270" t="str">
        <f>IF(SP_SUL!L425="","*",SP_SUL!L425)</f>
        <v>-</v>
      </c>
      <c r="P423" s="111"/>
      <c r="Q423" s="128" t="str">
        <f>IF(SP_SUL!O425="","*",SP_SUL!O425)</f>
        <v>*</v>
      </c>
      <c r="R423" s="128" t="str">
        <f>IF(SP_SUL!P425="","*",SP_SUL!P425)</f>
        <v>*</v>
      </c>
      <c r="S423" s="110" t="str">
        <f>IF(SP_SUL!Q425="","*",CONCATENATE(SP_SUL!Q425," ",SP_SUL!R425))</f>
        <v>*</v>
      </c>
      <c r="T423" s="110" t="str">
        <f>IF(SP_SUL!V425="","*",SP_SUL!V425)</f>
        <v>*</v>
      </c>
      <c r="U423" s="110" t="str">
        <f>IF(SP_SUL!W425="","*",SP_SUL!W425)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*</v>
      </c>
      <c r="B424" s="109" t="str">
        <f>IF(SP_SUL!X426="","*",SP_SUL!X426)</f>
        <v>*</v>
      </c>
      <c r="C424" s="109" t="str">
        <f>IF(SP_SUL!Z426="","*",SP_SUL!Z426)</f>
        <v>*</v>
      </c>
      <c r="D424" s="110" t="str">
        <f>IF(SP_SUL!S426="","*",SP_SUL!S426)</f>
        <v>-</v>
      </c>
      <c r="E424" s="110" t="str">
        <f>IF(SP_SUL!T426="","*",SP_SUL!T426)</f>
        <v>-</v>
      </c>
      <c r="F424" s="110" t="str">
        <f>IF(SP_SUL!B426="","*",SP_SUL!B426)</f>
        <v>*</v>
      </c>
      <c r="G424" s="110" t="str">
        <f>IF(SP_SUL!D426="","*",SP_SUL!D426)</f>
        <v>*</v>
      </c>
      <c r="H424" s="110" t="str">
        <f>IF(SP_SUL!F426="","*",SP_SUL!F426)</f>
        <v>*</v>
      </c>
      <c r="I424" s="110" t="str">
        <f>IF(SP_SUL!H426="","*",SP_SUL!H426)</f>
        <v>*</v>
      </c>
      <c r="J424" s="110" t="str">
        <f>IF(SP_SUL!I426="","*",SP_SUL!I426)</f>
        <v>*</v>
      </c>
      <c r="K424" s="110" t="str">
        <f>IF(SP_SUL!M426="","*",SP_SUL!M426)</f>
        <v>-</v>
      </c>
      <c r="L424" s="339" t="str">
        <f>IF(SP_SUL!N426="","*",SP_SUL!N426)</f>
        <v>-</v>
      </c>
      <c r="M424" s="111" t="str">
        <f>IF(SP_SUL!J426="","*",SP_SUL!J426)</f>
        <v>*</v>
      </c>
      <c r="N424" s="270" t="str">
        <f>IF(SP_SUL!K426="","*",SP_SUL!K426)</f>
        <v>*</v>
      </c>
      <c r="O424" s="270" t="str">
        <f>IF(SP_SUL!L426="","*",SP_SUL!L426)</f>
        <v>-</v>
      </c>
      <c r="P424" s="111"/>
      <c r="Q424" s="128" t="str">
        <f>IF(SP_SUL!O426="","*",SP_SUL!O426)</f>
        <v>*</v>
      </c>
      <c r="R424" s="128" t="str">
        <f>IF(SP_SUL!P426="","*",SP_SUL!P426)</f>
        <v>*</v>
      </c>
      <c r="S424" s="110" t="str">
        <f>IF(SP_SUL!Q426="","*",CONCATENATE(SP_SUL!Q426," ",SP_SUL!R426))</f>
        <v>*</v>
      </c>
      <c r="T424" s="110" t="str">
        <f>IF(SP_SUL!V426="","*",SP_SUL!V426)</f>
        <v>*</v>
      </c>
      <c r="U424" s="110" t="str">
        <f>IF(SP_SUL!W426="","*",SP_SUL!W426)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*</v>
      </c>
      <c r="B425" s="109" t="str">
        <f>IF(SP_SUL!X427="","*",SP_SUL!X427)</f>
        <v>*</v>
      </c>
      <c r="C425" s="109" t="str">
        <f>IF(SP_SUL!Z427="","*",SP_SUL!Z427)</f>
        <v>*</v>
      </c>
      <c r="D425" s="110" t="str">
        <f>IF(SP_SUL!S427="","*",SP_SUL!S427)</f>
        <v>-</v>
      </c>
      <c r="E425" s="110" t="str">
        <f>IF(SP_SUL!T427="","*",SP_SUL!T427)</f>
        <v>-</v>
      </c>
      <c r="F425" s="110" t="str">
        <f>IF(SP_SUL!B427="","*",SP_SUL!B427)</f>
        <v>*</v>
      </c>
      <c r="G425" s="110" t="str">
        <f>IF(SP_SUL!D427="","*",SP_SUL!D427)</f>
        <v>*</v>
      </c>
      <c r="H425" s="110" t="str">
        <f>IF(SP_SUL!F427="","*",SP_SUL!F427)</f>
        <v>*</v>
      </c>
      <c r="I425" s="110" t="str">
        <f>IF(SP_SUL!H427="","*",SP_SUL!H427)</f>
        <v>*</v>
      </c>
      <c r="J425" s="110" t="str">
        <f>IF(SP_SUL!I427="","*",SP_SUL!I427)</f>
        <v>*</v>
      </c>
      <c r="K425" s="110" t="str">
        <f>IF(SP_SUL!M427="","*",SP_SUL!M427)</f>
        <v>-</v>
      </c>
      <c r="L425" s="339" t="str">
        <f>IF(SP_SUL!N427="","*",SP_SUL!N427)</f>
        <v>-</v>
      </c>
      <c r="M425" s="111" t="str">
        <f>IF(SP_SUL!J427="","*",SP_SUL!J427)</f>
        <v>*</v>
      </c>
      <c r="N425" s="270" t="str">
        <f>IF(SP_SUL!K427="","*",SP_SUL!K427)</f>
        <v>*</v>
      </c>
      <c r="O425" s="270" t="str">
        <f>IF(SP_SUL!L427="","*",SP_SUL!L427)</f>
        <v>-</v>
      </c>
      <c r="P425" s="111"/>
      <c r="Q425" s="128" t="str">
        <f>IF(SP_SUL!O427="","*",SP_SUL!O427)</f>
        <v>*</v>
      </c>
      <c r="R425" s="128" t="str">
        <f>IF(SP_SUL!P427="","*",SP_SUL!P427)</f>
        <v>*</v>
      </c>
      <c r="S425" s="110" t="str">
        <f>IF(SP_SUL!Q427="","*",CONCATENATE(SP_SUL!Q427," ",SP_SUL!R427))</f>
        <v>*</v>
      </c>
      <c r="T425" s="110" t="str">
        <f>IF(SP_SUL!V427="","*",SP_SUL!V427)</f>
        <v>*</v>
      </c>
      <c r="U425" s="110" t="str">
        <f>IF(SP_SUL!W427="","*",SP_SUL!W427)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*</v>
      </c>
      <c r="B426" s="109" t="str">
        <f>IF(SP_SUL!X428="","*",SP_SUL!X428)</f>
        <v>*</v>
      </c>
      <c r="C426" s="109" t="str">
        <f>IF(SP_SUL!Z428="","*",SP_SUL!Z428)</f>
        <v>*</v>
      </c>
      <c r="D426" s="110" t="str">
        <f>IF(SP_SUL!S428="","*",SP_SUL!S428)</f>
        <v>-</v>
      </c>
      <c r="E426" s="110" t="str">
        <f>IF(SP_SUL!T428="","*",SP_SUL!T428)</f>
        <v>-</v>
      </c>
      <c r="F426" s="110" t="str">
        <f>IF(SP_SUL!B428="","*",SP_SUL!B428)</f>
        <v>*</v>
      </c>
      <c r="G426" s="110" t="str">
        <f>IF(SP_SUL!D428="","*",SP_SUL!D428)</f>
        <v>*</v>
      </c>
      <c r="H426" s="110" t="str">
        <f>IF(SP_SUL!F428="","*",SP_SUL!F428)</f>
        <v>*</v>
      </c>
      <c r="I426" s="110" t="str">
        <f>IF(SP_SUL!H428="","*",SP_SUL!H428)</f>
        <v>*</v>
      </c>
      <c r="J426" s="110" t="str">
        <f>IF(SP_SUL!I428="","*",SP_SUL!I428)</f>
        <v>*</v>
      </c>
      <c r="K426" s="110" t="str">
        <f>IF(SP_SUL!M428="","*",SP_SUL!M428)</f>
        <v>-</v>
      </c>
      <c r="L426" s="339" t="str">
        <f>IF(SP_SUL!N428="","*",SP_SUL!N428)</f>
        <v>-</v>
      </c>
      <c r="M426" s="111" t="str">
        <f>IF(SP_SUL!J428="","*",SP_SUL!J428)</f>
        <v>*</v>
      </c>
      <c r="N426" s="270" t="str">
        <f>IF(SP_SUL!K428="","*",SP_SUL!K428)</f>
        <v>*</v>
      </c>
      <c r="O426" s="270" t="str">
        <f>IF(SP_SUL!L428="","*",SP_SUL!L428)</f>
        <v>-</v>
      </c>
      <c r="P426" s="111"/>
      <c r="Q426" s="128" t="str">
        <f>IF(SP_SUL!O428="","*",SP_SUL!O428)</f>
        <v>*</v>
      </c>
      <c r="R426" s="128" t="str">
        <f>IF(SP_SUL!P428="","*",SP_SUL!P428)</f>
        <v>*</v>
      </c>
      <c r="S426" s="110" t="str">
        <f>IF(SP_SUL!Q428="","*",CONCATENATE(SP_SUL!Q428," ",SP_SUL!R428))</f>
        <v>*</v>
      </c>
      <c r="T426" s="110" t="str">
        <f>IF(SP_SUL!V428="","*",SP_SUL!V428)</f>
        <v>*</v>
      </c>
      <c r="U426" s="110" t="str">
        <f>IF(SP_SUL!W428="","*",SP_SUL!W428)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*</v>
      </c>
      <c r="B427" s="109" t="str">
        <f>IF(SP_SUL!X429="","*",SP_SUL!X429)</f>
        <v>*</v>
      </c>
      <c r="C427" s="109" t="str">
        <f>IF(SP_SUL!Z429="","*",SP_SUL!Z429)</f>
        <v>*</v>
      </c>
      <c r="D427" s="110" t="str">
        <f>IF(SP_SUL!S429="","*",SP_SUL!S429)</f>
        <v>-</v>
      </c>
      <c r="E427" s="110" t="str">
        <f>IF(SP_SUL!T429="","*",SP_SUL!T429)</f>
        <v>-</v>
      </c>
      <c r="F427" s="110" t="str">
        <f>IF(SP_SUL!B429="","*",SP_SUL!B429)</f>
        <v>*</v>
      </c>
      <c r="G427" s="110" t="str">
        <f>IF(SP_SUL!D429="","*",SP_SUL!D429)</f>
        <v>*</v>
      </c>
      <c r="H427" s="110" t="str">
        <f>IF(SP_SUL!F429="","*",SP_SUL!F429)</f>
        <v>*</v>
      </c>
      <c r="I427" s="110" t="str">
        <f>IF(SP_SUL!H429="","*",SP_SUL!H429)</f>
        <v>*</v>
      </c>
      <c r="J427" s="110" t="str">
        <f>IF(SP_SUL!I429="","*",SP_SUL!I429)</f>
        <v>*</v>
      </c>
      <c r="K427" s="110" t="str">
        <f>IF(SP_SUL!M429="","*",SP_SUL!M429)</f>
        <v>-</v>
      </c>
      <c r="L427" s="339" t="str">
        <f>IF(SP_SUL!N429="","*",SP_SUL!N429)</f>
        <v>-</v>
      </c>
      <c r="M427" s="111" t="str">
        <f>IF(SP_SUL!J429="","*",SP_SUL!J429)</f>
        <v>*</v>
      </c>
      <c r="N427" s="270" t="str">
        <f>IF(SP_SUL!K429="","*",SP_SUL!K429)</f>
        <v>*</v>
      </c>
      <c r="O427" s="270" t="str">
        <f>IF(SP_SUL!L429="","*",SP_SUL!L429)</f>
        <v>-</v>
      </c>
      <c r="P427" s="111"/>
      <c r="Q427" s="128" t="str">
        <f>IF(SP_SUL!O429="","*",SP_SUL!O429)</f>
        <v>*</v>
      </c>
      <c r="R427" s="128" t="str">
        <f>IF(SP_SUL!P429="","*",SP_SUL!P429)</f>
        <v>*</v>
      </c>
      <c r="S427" s="110" t="str">
        <f>IF(SP_SUL!Q429="","*",CONCATENATE(SP_SUL!Q429," ",SP_SUL!R429))</f>
        <v>*</v>
      </c>
      <c r="T427" s="110" t="str">
        <f>IF(SP_SUL!V429="","*",SP_SUL!V429)</f>
        <v>*</v>
      </c>
      <c r="U427" s="110" t="str">
        <f>IF(SP_SUL!W429="","*",SP_SUL!W429)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*</v>
      </c>
      <c r="B428" s="109" t="str">
        <f>IF(SP_SUL!X430="","*",SP_SUL!X430)</f>
        <v>*</v>
      </c>
      <c r="C428" s="109" t="str">
        <f>IF(SP_SUL!Z430="","*",SP_SUL!Z430)</f>
        <v>*</v>
      </c>
      <c r="D428" s="110" t="str">
        <f>IF(SP_SUL!S430="","*",SP_SUL!S430)</f>
        <v>-</v>
      </c>
      <c r="E428" s="110" t="str">
        <f>IF(SP_SUL!T430="","*",SP_SUL!T430)</f>
        <v>-</v>
      </c>
      <c r="F428" s="110" t="str">
        <f>IF(SP_SUL!B430="","*",SP_SUL!B430)</f>
        <v>*</v>
      </c>
      <c r="G428" s="110" t="str">
        <f>IF(SP_SUL!D430="","*",SP_SUL!D430)</f>
        <v>*</v>
      </c>
      <c r="H428" s="110" t="str">
        <f>IF(SP_SUL!F430="","*",SP_SUL!F430)</f>
        <v>*</v>
      </c>
      <c r="I428" s="110" t="str">
        <f>IF(SP_SUL!H430="","*",SP_SUL!H430)</f>
        <v>*</v>
      </c>
      <c r="J428" s="110" t="str">
        <f>IF(SP_SUL!I430="","*",SP_SUL!I430)</f>
        <v>*</v>
      </c>
      <c r="K428" s="110" t="str">
        <f>IF(SP_SUL!M430="","*",SP_SUL!M430)</f>
        <v>-</v>
      </c>
      <c r="L428" s="339" t="str">
        <f>IF(SP_SUL!N430="","*",SP_SUL!N430)</f>
        <v>-</v>
      </c>
      <c r="M428" s="111" t="str">
        <f>IF(SP_SUL!J430="","*",SP_SUL!J430)</f>
        <v>*</v>
      </c>
      <c r="N428" s="270" t="str">
        <f>IF(SP_SUL!K430="","*",SP_SUL!K430)</f>
        <v>*</v>
      </c>
      <c r="O428" s="270" t="str">
        <f>IF(SP_SUL!L430="","*",SP_SUL!L430)</f>
        <v>-</v>
      </c>
      <c r="P428" s="111"/>
      <c r="Q428" s="128" t="str">
        <f>IF(SP_SUL!O430="","*",SP_SUL!O430)</f>
        <v>*</v>
      </c>
      <c r="R428" s="128" t="str">
        <f>IF(SP_SUL!P430="","*",SP_SUL!P430)</f>
        <v>*</v>
      </c>
      <c r="S428" s="110" t="str">
        <f>IF(SP_SUL!Q430="","*",CONCATENATE(SP_SUL!Q430," ",SP_SUL!R430))</f>
        <v>*</v>
      </c>
      <c r="T428" s="110" t="str">
        <f>IF(SP_SUL!V430="","*",SP_SUL!V430)</f>
        <v>*</v>
      </c>
      <c r="U428" s="110" t="str">
        <f>IF(SP_SUL!W430="","*",SP_SUL!W430)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*</v>
      </c>
      <c r="B429" s="109" t="str">
        <f>IF(SP_SUL!X431="","*",SP_SUL!X431)</f>
        <v>*</v>
      </c>
      <c r="C429" s="109" t="str">
        <f>IF(SP_SUL!Z431="","*",SP_SUL!Z431)</f>
        <v>*</v>
      </c>
      <c r="D429" s="110" t="str">
        <f>IF(SP_SUL!S431="","*",SP_SUL!S431)</f>
        <v>-</v>
      </c>
      <c r="E429" s="110" t="str">
        <f>IF(SP_SUL!T431="","*",SP_SUL!T431)</f>
        <v>-</v>
      </c>
      <c r="F429" s="110" t="str">
        <f>IF(SP_SUL!B431="","*",SP_SUL!B431)</f>
        <v>*</v>
      </c>
      <c r="G429" s="110" t="str">
        <f>IF(SP_SUL!D431="","*",SP_SUL!D431)</f>
        <v>*</v>
      </c>
      <c r="H429" s="110" t="str">
        <f>IF(SP_SUL!F431="","*",SP_SUL!F431)</f>
        <v>*</v>
      </c>
      <c r="I429" s="110" t="str">
        <f>IF(SP_SUL!H431="","*",SP_SUL!H431)</f>
        <v>*</v>
      </c>
      <c r="J429" s="110" t="str">
        <f>IF(SP_SUL!I431="","*",SP_SUL!I431)</f>
        <v>*</v>
      </c>
      <c r="K429" s="110" t="str">
        <f>IF(SP_SUL!M431="","*",SP_SUL!M431)</f>
        <v>-</v>
      </c>
      <c r="L429" s="339" t="str">
        <f>IF(SP_SUL!N431="","*",SP_SUL!N431)</f>
        <v>-</v>
      </c>
      <c r="M429" s="111" t="str">
        <f>IF(SP_SUL!J431="","*",SP_SUL!J431)</f>
        <v>*</v>
      </c>
      <c r="N429" s="270" t="str">
        <f>IF(SP_SUL!K431="","*",SP_SUL!K431)</f>
        <v>*</v>
      </c>
      <c r="O429" s="270" t="str">
        <f>IF(SP_SUL!L431="","*",SP_SUL!L431)</f>
        <v>-</v>
      </c>
      <c r="P429" s="111"/>
      <c r="Q429" s="128" t="str">
        <f>IF(SP_SUL!O431="","*",SP_SUL!O431)</f>
        <v>*</v>
      </c>
      <c r="R429" s="128" t="str">
        <f>IF(SP_SUL!P431="","*",SP_SUL!P431)</f>
        <v>*</v>
      </c>
      <c r="S429" s="110" t="str">
        <f>IF(SP_SUL!Q431="","*",CONCATENATE(SP_SUL!Q431," ",SP_SUL!R431))</f>
        <v>*</v>
      </c>
      <c r="T429" s="110" t="str">
        <f>IF(SP_SUL!V431="","*",SP_SUL!V431)</f>
        <v>*</v>
      </c>
      <c r="U429" s="110" t="str">
        <f>IF(SP_SUL!W431="","*",SP_SUL!W431)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*</v>
      </c>
      <c r="B430" s="109" t="str">
        <f>IF(SP_SUL!X432="","*",SP_SUL!X432)</f>
        <v>*</v>
      </c>
      <c r="C430" s="109" t="str">
        <f>IF(SP_SUL!Z432="","*",SP_SUL!Z432)</f>
        <v>*</v>
      </c>
      <c r="D430" s="110" t="str">
        <f>IF(SP_SUL!S432="","*",SP_SUL!S432)</f>
        <v>-</v>
      </c>
      <c r="E430" s="110" t="str">
        <f>IF(SP_SUL!T432="","*",SP_SUL!T432)</f>
        <v>-</v>
      </c>
      <c r="F430" s="110" t="str">
        <f>IF(SP_SUL!B432="","*",SP_SUL!B432)</f>
        <v>*</v>
      </c>
      <c r="G430" s="110" t="str">
        <f>IF(SP_SUL!D432="","*",SP_SUL!D432)</f>
        <v>*</v>
      </c>
      <c r="H430" s="110" t="str">
        <f>IF(SP_SUL!F432="","*",SP_SUL!F432)</f>
        <v>*</v>
      </c>
      <c r="I430" s="110" t="str">
        <f>IF(SP_SUL!H432="","*",SP_SUL!H432)</f>
        <v>*</v>
      </c>
      <c r="J430" s="110" t="str">
        <f>IF(SP_SUL!I432="","*",SP_SUL!I432)</f>
        <v>*</v>
      </c>
      <c r="K430" s="110" t="str">
        <f>IF(SP_SUL!M432="","*",SP_SUL!M432)</f>
        <v>-</v>
      </c>
      <c r="L430" s="339" t="str">
        <f>IF(SP_SUL!N432="","*",SP_SUL!N432)</f>
        <v>-</v>
      </c>
      <c r="M430" s="111" t="str">
        <f>IF(SP_SUL!J432="","*",SP_SUL!J432)</f>
        <v>*</v>
      </c>
      <c r="N430" s="270" t="str">
        <f>IF(SP_SUL!K432="","*",SP_SUL!K432)</f>
        <v>*</v>
      </c>
      <c r="O430" s="270" t="str">
        <f>IF(SP_SUL!L432="","*",SP_SUL!L432)</f>
        <v>-</v>
      </c>
      <c r="P430" s="111"/>
      <c r="Q430" s="128" t="str">
        <f>IF(SP_SUL!O432="","*",SP_SUL!O432)</f>
        <v>*</v>
      </c>
      <c r="R430" s="128" t="str">
        <f>IF(SP_SUL!P432="","*",SP_SUL!P432)</f>
        <v>*</v>
      </c>
      <c r="S430" s="110" t="str">
        <f>IF(SP_SUL!Q432="","*",CONCATENATE(SP_SUL!Q432," ",SP_SUL!R432))</f>
        <v>*</v>
      </c>
      <c r="T430" s="110" t="str">
        <f>IF(SP_SUL!V432="","*",SP_SUL!V432)</f>
        <v>*</v>
      </c>
      <c r="U430" s="110" t="str">
        <f>IF(SP_SUL!W432="","*",SP_SUL!W432)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9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9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*</v>
      </c>
      <c r="B433" s="109" t="str">
        <f>IF(SP_SUL!X435="","*",SP_SUL!X435)</f>
        <v>*</v>
      </c>
      <c r="C433" s="109" t="str">
        <f>IF(SP_SUL!Z435="","*",SP_SUL!Z435)</f>
        <v>*</v>
      </c>
      <c r="D433" s="110" t="str">
        <f>IF(SP_SUL!S435="","*",SP_SUL!S435)</f>
        <v>-</v>
      </c>
      <c r="E433" s="110" t="str">
        <f>IF(SP_SUL!T435="","*",SP_SUL!T435)</f>
        <v>-</v>
      </c>
      <c r="F433" s="110" t="str">
        <f>IF(SP_SUL!B435="","*",SP_SUL!B435)</f>
        <v>*</v>
      </c>
      <c r="G433" s="110" t="str">
        <f>IF(SP_SUL!D435="","*",SP_SUL!D435)</f>
        <v>*</v>
      </c>
      <c r="H433" s="110" t="str">
        <f>IF(SP_SUL!F435="","*",SP_SUL!F435)</f>
        <v>*</v>
      </c>
      <c r="I433" s="110" t="str">
        <f>IF(SP_SUL!H435="","*",SP_SUL!H435)</f>
        <v>*</v>
      </c>
      <c r="J433" s="110" t="str">
        <f>IF(SP_SUL!I435="","*",SP_SUL!I435)</f>
        <v>*</v>
      </c>
      <c r="K433" s="110" t="str">
        <f>IF(SP_SUL!M435="","*",SP_SUL!M435)</f>
        <v>-</v>
      </c>
      <c r="L433" s="339" t="str">
        <f>IF(SP_SUL!N435="","*",SP_SUL!N435)</f>
        <v>-</v>
      </c>
      <c r="M433" s="111" t="str">
        <f>IF(SP_SUL!J435="","*",SP_SUL!J435)</f>
        <v>*</v>
      </c>
      <c r="N433" s="270" t="str">
        <f>IF(SP_SUL!K435="","*",SP_SUL!K435)</f>
        <v>*</v>
      </c>
      <c r="O433" s="270" t="str">
        <f>IF(SP_SUL!L435="","*",SP_SUL!L435)</f>
        <v>-</v>
      </c>
      <c r="P433" s="111"/>
      <c r="Q433" s="128" t="str">
        <f>IF(SP_SUL!O435="","*",SP_SUL!O435)</f>
        <v>*</v>
      </c>
      <c r="R433" s="128" t="str">
        <f>IF(SP_SUL!P435="","*",SP_SUL!P435)</f>
        <v>*</v>
      </c>
      <c r="S433" s="110" t="str">
        <f>IF(SP_SUL!Q435="","*",CONCATENATE(SP_SUL!Q435," ",SP_SUL!R435))</f>
        <v>*</v>
      </c>
      <c r="T433" s="110" t="str">
        <f>IF(SP_SUL!V435="","*",SP_SUL!V435)</f>
        <v>*</v>
      </c>
      <c r="U433" s="110" t="str">
        <f>IF(SP_SUL!W435="","*",SP_SUL!W435)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9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*</v>
      </c>
      <c r="B435" s="109" t="str">
        <f>IF(SP_SUL!X437="","*",SP_SUL!X437)</f>
        <v>*</v>
      </c>
      <c r="C435" s="109" t="str">
        <f>IF(SP_SUL!Z437="","*",SP_SUL!Z437)</f>
        <v>*</v>
      </c>
      <c r="D435" s="110" t="str">
        <f>IF(SP_SUL!S437="","*",SP_SUL!S437)</f>
        <v>-</v>
      </c>
      <c r="E435" s="110" t="str">
        <f>IF(SP_SUL!T437="","*",SP_SUL!T437)</f>
        <v>-</v>
      </c>
      <c r="F435" s="110" t="str">
        <f>IF(SP_SUL!B437="","*",SP_SUL!B437)</f>
        <v>*</v>
      </c>
      <c r="G435" s="110" t="str">
        <f>IF(SP_SUL!D437="","*",SP_SUL!D437)</f>
        <v>*</v>
      </c>
      <c r="H435" s="110" t="str">
        <f>IF(SP_SUL!F437="","*",SP_SUL!F437)</f>
        <v>*</v>
      </c>
      <c r="I435" s="110" t="str">
        <f>IF(SP_SUL!H437="","*",SP_SUL!H437)</f>
        <v>*</v>
      </c>
      <c r="J435" s="110" t="str">
        <f>IF(SP_SUL!I437="","*",SP_SUL!I437)</f>
        <v>*</v>
      </c>
      <c r="K435" s="110" t="str">
        <f>IF(SP_SUL!M437="","*",SP_SUL!M437)</f>
        <v>-</v>
      </c>
      <c r="L435" s="339" t="str">
        <f>IF(SP_SUL!N437="","*",SP_SUL!N437)</f>
        <v>-</v>
      </c>
      <c r="M435" s="111" t="str">
        <f>IF(SP_SUL!J437="","*",SP_SUL!J437)</f>
        <v>*</v>
      </c>
      <c r="N435" s="270" t="str">
        <f>IF(SP_SUL!K437="","*",SP_SUL!K437)</f>
        <v>*</v>
      </c>
      <c r="O435" s="270" t="str">
        <f>IF(SP_SUL!L437="","*",SP_SUL!L437)</f>
        <v>-</v>
      </c>
      <c r="P435" s="111"/>
      <c r="Q435" s="128" t="str">
        <f>IF(SP_SUL!O437="","*",SP_SUL!O437)</f>
        <v>*</v>
      </c>
      <c r="R435" s="128" t="str">
        <f>IF(SP_SUL!P437="","*",SP_SUL!P437)</f>
        <v>*</v>
      </c>
      <c r="S435" s="110" t="str">
        <f>IF(SP_SUL!Q437="","*",CONCATENATE(SP_SUL!Q437," ",SP_SUL!R437))</f>
        <v>*</v>
      </c>
      <c r="T435" s="110" t="str">
        <f>IF(SP_SUL!V437="","*",SP_SUL!V437)</f>
        <v>*</v>
      </c>
      <c r="U435" s="110" t="str">
        <f>IF(SP_SUL!W437="","*",SP_SUL!W437)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*</v>
      </c>
      <c r="C436" s="109" t="str">
        <f>IF(SP_SUL!Z438="","*",SP_SUL!Z438)</f>
        <v>*</v>
      </c>
      <c r="D436" s="110" t="str">
        <f>IF(SP_SUL!S438="","*",SP_SUL!S438)</f>
        <v>-</v>
      </c>
      <c r="E436" s="110" t="str">
        <f>IF(SP_SUL!T438="","*",SP_SUL!T438)</f>
        <v>-</v>
      </c>
      <c r="F436" s="110" t="str">
        <f>IF(SP_SUL!B438="","*",SP_SUL!B438)</f>
        <v>*</v>
      </c>
      <c r="G436" s="110" t="str">
        <f>IF(SP_SUL!D438="","*",SP_SUL!D438)</f>
        <v>*</v>
      </c>
      <c r="H436" s="110" t="str">
        <f>IF(SP_SUL!F438="","*",SP_SUL!F438)</f>
        <v>*</v>
      </c>
      <c r="I436" s="110" t="str">
        <f>IF(SP_SUL!H438="","*",SP_SUL!H438)</f>
        <v>*</v>
      </c>
      <c r="J436" s="110" t="str">
        <f>IF(SP_SUL!I438="","*",SP_SUL!I438)</f>
        <v>*</v>
      </c>
      <c r="K436" s="110" t="str">
        <f>IF(SP_SUL!M438="","*",SP_SUL!M438)</f>
        <v>-</v>
      </c>
      <c r="L436" s="339" t="str">
        <f>IF(SP_SUL!N438="","*",SP_SUL!N438)</f>
        <v>-</v>
      </c>
      <c r="M436" s="111" t="str">
        <f>IF(SP_SUL!J438="","*",SP_SUL!J438)</f>
        <v>*</v>
      </c>
      <c r="N436" s="270" t="str">
        <f>IF(SP_SUL!K438="","*",SP_SUL!K438)</f>
        <v>*</v>
      </c>
      <c r="O436" s="270" t="str">
        <f>IF(SP_SUL!L438="","*",SP_SUL!L438)</f>
        <v>-</v>
      </c>
      <c r="P436" s="111"/>
      <c r="Q436" s="128" t="str">
        <f>IF(SP_SUL!O438="","*",SP_SUL!O438)</f>
        <v>*</v>
      </c>
      <c r="R436" s="128" t="str">
        <f>IF(SP_SUL!P438="","*",SP_SUL!P438)</f>
        <v>*</v>
      </c>
      <c r="S436" s="110" t="str">
        <f>IF(SP_SUL!Q438="","*",CONCATENATE(SP_SUL!Q438," ",SP_SUL!R438))</f>
        <v>*</v>
      </c>
      <c r="T436" s="110" t="str">
        <f>IF(SP_SUL!V438="","*",SP_SUL!V438)</f>
        <v>*</v>
      </c>
      <c r="U436" s="110" t="str">
        <f>IF(SP_SUL!W438="","*",SP_SUL!W438)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*</v>
      </c>
      <c r="B437" s="109" t="str">
        <f>IF(SP_SUL!X439="","*",SP_SUL!X439)</f>
        <v>*</v>
      </c>
      <c r="C437" s="109" t="str">
        <f>IF(SP_SUL!Z439="","*",SP_SUL!Z439)</f>
        <v>*</v>
      </c>
      <c r="D437" s="110" t="str">
        <f>IF(SP_SUL!S439="","*",SP_SUL!S439)</f>
        <v>-</v>
      </c>
      <c r="E437" s="110" t="str">
        <f>IF(SP_SUL!T439="","*",SP_SUL!T439)</f>
        <v>-</v>
      </c>
      <c r="F437" s="110" t="str">
        <f>IF(SP_SUL!B439="","*",SP_SUL!B439)</f>
        <v>*</v>
      </c>
      <c r="G437" s="110" t="str">
        <f>IF(SP_SUL!D439="","*",SP_SUL!D439)</f>
        <v>*</v>
      </c>
      <c r="H437" s="110" t="str">
        <f>IF(SP_SUL!F439="","*",SP_SUL!F439)</f>
        <v>*</v>
      </c>
      <c r="I437" s="110" t="str">
        <f>IF(SP_SUL!H439="","*",SP_SUL!H439)</f>
        <v>*</v>
      </c>
      <c r="J437" s="110" t="str">
        <f>IF(SP_SUL!I439="","*",SP_SUL!I439)</f>
        <v>*</v>
      </c>
      <c r="K437" s="110" t="str">
        <f>IF(SP_SUL!M439="","*",SP_SUL!M439)</f>
        <v>-</v>
      </c>
      <c r="L437" s="339" t="str">
        <f>IF(SP_SUL!N439="","*",SP_SUL!N439)</f>
        <v>-</v>
      </c>
      <c r="M437" s="111" t="str">
        <f>IF(SP_SUL!J439="","*",SP_SUL!J439)</f>
        <v>*</v>
      </c>
      <c r="N437" s="270" t="str">
        <f>IF(SP_SUL!K439="","*",SP_SUL!K439)</f>
        <v>*</v>
      </c>
      <c r="O437" s="270" t="str">
        <f>IF(SP_SUL!L439="","*",SP_SUL!L439)</f>
        <v>-</v>
      </c>
      <c r="P437" s="111"/>
      <c r="Q437" s="128" t="str">
        <f>IF(SP_SUL!O439="","*",SP_SUL!O439)</f>
        <v>*</v>
      </c>
      <c r="R437" s="128" t="str">
        <f>IF(SP_SUL!P439="","*",SP_SUL!P439)</f>
        <v>*</v>
      </c>
      <c r="S437" s="110" t="str">
        <f>IF(SP_SUL!Q439="","*",CONCATENATE(SP_SUL!Q439," ",SP_SUL!R439))</f>
        <v>*</v>
      </c>
      <c r="T437" s="110" t="str">
        <f>IF(SP_SUL!V439="","*",SP_SUL!V439)</f>
        <v>*</v>
      </c>
      <c r="U437" s="110" t="str">
        <f>IF(SP_SUL!W439="","*",SP_SUL!W439)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*</v>
      </c>
      <c r="C438" s="109" t="str">
        <f>IF(SP_SUL!Z440="","*",SP_SUL!Z440)</f>
        <v>*</v>
      </c>
      <c r="D438" s="110" t="str">
        <f>IF(SP_SUL!S440="","*",SP_SUL!S440)</f>
        <v>-</v>
      </c>
      <c r="E438" s="110" t="str">
        <f>IF(SP_SUL!T440="","*",SP_SUL!T440)</f>
        <v>-</v>
      </c>
      <c r="F438" s="110" t="str">
        <f>IF(SP_SUL!B440="","*",SP_SUL!B440)</f>
        <v>*</v>
      </c>
      <c r="G438" s="110" t="str">
        <f>IF(SP_SUL!D440="","*",SP_SUL!D440)</f>
        <v>*</v>
      </c>
      <c r="H438" s="110" t="str">
        <f>IF(SP_SUL!F440="","*",SP_SUL!F440)</f>
        <v>*</v>
      </c>
      <c r="I438" s="110" t="str">
        <f>IF(SP_SUL!H440="","*",SP_SUL!H440)</f>
        <v>*</v>
      </c>
      <c r="J438" s="110" t="str">
        <f>IF(SP_SUL!I440="","*",SP_SUL!I440)</f>
        <v>*</v>
      </c>
      <c r="K438" s="110" t="str">
        <f>IF(SP_SUL!M440="","*",SP_SUL!M440)</f>
        <v>-</v>
      </c>
      <c r="L438" s="339" t="str">
        <f>IF(SP_SUL!N440="","*",SP_SUL!N440)</f>
        <v>-</v>
      </c>
      <c r="M438" s="111" t="str">
        <f>IF(SP_SUL!J440="","*",SP_SUL!J440)</f>
        <v>*</v>
      </c>
      <c r="N438" s="270" t="str">
        <f>IF(SP_SUL!K440="","*",SP_SUL!K440)</f>
        <v>*</v>
      </c>
      <c r="O438" s="270" t="str">
        <f>IF(SP_SUL!L440="","*",SP_SUL!L440)</f>
        <v>-</v>
      </c>
      <c r="P438" s="111"/>
      <c r="Q438" s="128" t="str">
        <f>IF(SP_SUL!O440="","*",SP_SUL!O440)</f>
        <v>*</v>
      </c>
      <c r="R438" s="128" t="str">
        <f>IF(SP_SUL!P440="","*",SP_SUL!P440)</f>
        <v>*</v>
      </c>
      <c r="S438" s="110" t="str">
        <f>IF(SP_SUL!Q440="","*",CONCATENATE(SP_SUL!Q440," ",SP_SUL!R440))</f>
        <v>*</v>
      </c>
      <c r="T438" s="110" t="str">
        <f>IF(SP_SUL!V440="","*",SP_SUL!V440)</f>
        <v>*</v>
      </c>
      <c r="U438" s="110" t="str">
        <f>IF(SP_SUL!W440="","*",SP_SUL!W440)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*</v>
      </c>
      <c r="B439" s="109" t="str">
        <f>IF(SP_SUL!X441="","*",SP_SUL!X441)</f>
        <v>*</v>
      </c>
      <c r="C439" s="109" t="str">
        <f>IF(SP_SUL!Z441="","*",SP_SUL!Z441)</f>
        <v>*</v>
      </c>
      <c r="D439" s="110" t="str">
        <f>IF(SP_SUL!S441="","*",SP_SUL!S441)</f>
        <v>-</v>
      </c>
      <c r="E439" s="110" t="str">
        <f>IF(SP_SUL!T441="","*",SP_SUL!T441)</f>
        <v>-</v>
      </c>
      <c r="F439" s="110" t="str">
        <f>IF(SP_SUL!B441="","*",SP_SUL!B441)</f>
        <v>*</v>
      </c>
      <c r="G439" s="110" t="str">
        <f>IF(SP_SUL!D441="","*",SP_SUL!D441)</f>
        <v>*</v>
      </c>
      <c r="H439" s="110" t="str">
        <f>IF(SP_SUL!F441="","*",SP_SUL!F441)</f>
        <v>*</v>
      </c>
      <c r="I439" s="110" t="str">
        <f>IF(SP_SUL!H441="","*",SP_SUL!H441)</f>
        <v>*</v>
      </c>
      <c r="J439" s="110" t="str">
        <f>IF(SP_SUL!I441="","*",SP_SUL!I441)</f>
        <v>*</v>
      </c>
      <c r="K439" s="110" t="str">
        <f>IF(SP_SUL!M441="","*",SP_SUL!M441)</f>
        <v>-</v>
      </c>
      <c r="L439" s="339" t="str">
        <f>IF(SP_SUL!N441="","*",SP_SUL!N441)</f>
        <v>-</v>
      </c>
      <c r="M439" s="111" t="str">
        <f>IF(SP_SUL!J441="","*",SP_SUL!J441)</f>
        <v>*</v>
      </c>
      <c r="N439" s="270" t="str">
        <f>IF(SP_SUL!K441="","*",SP_SUL!K441)</f>
        <v>*</v>
      </c>
      <c r="O439" s="270" t="str">
        <f>IF(SP_SUL!L441="","*",SP_SUL!L441)</f>
        <v>-</v>
      </c>
      <c r="P439" s="111"/>
      <c r="Q439" s="128" t="str">
        <f>IF(SP_SUL!O441="","*",SP_SUL!O441)</f>
        <v>*</v>
      </c>
      <c r="R439" s="128" t="str">
        <f>IF(SP_SUL!P441="","*",SP_SUL!P441)</f>
        <v>*</v>
      </c>
      <c r="S439" s="110" t="str">
        <f>IF(SP_SUL!Q441="","*",CONCATENATE(SP_SUL!Q441," ",SP_SUL!R441))</f>
        <v>*</v>
      </c>
      <c r="T439" s="110" t="str">
        <f>IF(SP_SUL!V441="","*",SP_SUL!V441)</f>
        <v>*</v>
      </c>
      <c r="U439" s="110" t="str">
        <f>IF(SP_SUL!W441="","*",SP_SUL!W441)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IF(SP_SUL!Y442="","*",SP_SUL!Y442)</f>
        <v>*</v>
      </c>
      <c r="B440" s="109" t="str">
        <f>IF(SP_SUL!X442="","*",SP_SUL!X442)</f>
        <v>*</v>
      </c>
      <c r="C440" s="109" t="str">
        <f>IF(SP_SUL!Z442="","*",SP_SUL!Z442)</f>
        <v>*</v>
      </c>
      <c r="D440" s="110" t="str">
        <f>IF(SP_SUL!S442="","*",SP_SUL!S442)</f>
        <v>-</v>
      </c>
      <c r="E440" s="110" t="str">
        <f>IF(SP_SUL!T442="","*",SP_SUL!T442)</f>
        <v>-</v>
      </c>
      <c r="F440" s="110" t="str">
        <f>IF(SP_SUL!B442="","*",SP_SUL!B442)</f>
        <v>*</v>
      </c>
      <c r="G440" s="110" t="str">
        <f>IF(SP_SUL!D442="","*",SP_SUL!D442)</f>
        <v>*</v>
      </c>
      <c r="H440" s="110" t="str">
        <f>IF(SP_SUL!F442="","*",SP_SUL!F442)</f>
        <v>*</v>
      </c>
      <c r="I440" s="110" t="str">
        <f>IF(SP_SUL!H442="","*",SP_SUL!H442)</f>
        <v>*</v>
      </c>
      <c r="J440" s="110" t="str">
        <f>IF(SP_SUL!I442="","*",SP_SUL!I442)</f>
        <v>*</v>
      </c>
      <c r="K440" s="110" t="str">
        <f>IF(SP_SUL!M442="","*",SP_SUL!M442)</f>
        <v>-</v>
      </c>
      <c r="L440" s="339" t="str">
        <f>IF(SP_SUL!N442="","*",SP_SUL!N442)</f>
        <v>-</v>
      </c>
      <c r="M440" s="111" t="str">
        <f>IF(SP_SUL!J442="","*",SP_SUL!J442)</f>
        <v>*</v>
      </c>
      <c r="N440" s="270" t="str">
        <f>IF(SP_SUL!K442="","*",SP_SUL!K442)</f>
        <v>*</v>
      </c>
      <c r="O440" s="270" t="str">
        <f>IF(SP_SUL!L442="","*",SP_SUL!L442)</f>
        <v>-</v>
      </c>
      <c r="P440" s="111"/>
      <c r="Q440" s="128" t="str">
        <f>IF(SP_SUL!O442="","*",SP_SUL!O442)</f>
        <v>*</v>
      </c>
      <c r="R440" s="128" t="str">
        <f>IF(SP_SUL!P442="","*",SP_SUL!P442)</f>
        <v>*</v>
      </c>
      <c r="S440" s="110" t="str">
        <f>IF(SP_SUL!Q442="","*",CONCATENATE(SP_SUL!Q442," ",SP_SUL!R442))</f>
        <v>*</v>
      </c>
      <c r="T440" s="110" t="str">
        <f>IF(SP_SUL!V442="","*",SP_SUL!V442)</f>
        <v>*</v>
      </c>
      <c r="U440" s="110" t="str">
        <f>IF(SP_SUL!W442="","*",SP_SUL!W442)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*</v>
      </c>
      <c r="B441" s="109" t="str">
        <f>IF(SP_SUL!X443="","*",SP_SUL!X443)</f>
        <v>*</v>
      </c>
      <c r="C441" s="109" t="str">
        <f>IF(SP_SUL!Z443="","*",SP_SUL!Z443)</f>
        <v>*</v>
      </c>
      <c r="D441" s="110" t="str">
        <f>IF(SP_SUL!S443="","*",SP_SUL!S443)</f>
        <v>-</v>
      </c>
      <c r="E441" s="110" t="str">
        <f>IF(SP_SUL!T443="","*",SP_SUL!T443)</f>
        <v>-</v>
      </c>
      <c r="F441" s="110" t="str">
        <f>IF(SP_SUL!B443="","*",SP_SUL!B443)</f>
        <v>*</v>
      </c>
      <c r="G441" s="110" t="str">
        <f>IF(SP_SUL!D443="","*",SP_SUL!D443)</f>
        <v>*</v>
      </c>
      <c r="H441" s="110" t="str">
        <f>IF(SP_SUL!F443="","*",SP_SUL!F443)</f>
        <v>*</v>
      </c>
      <c r="I441" s="110" t="str">
        <f>IF(SP_SUL!H443="","*",SP_SUL!H443)</f>
        <v>*</v>
      </c>
      <c r="J441" s="110" t="str">
        <f>IF(SP_SUL!I443="","*",SP_SUL!I443)</f>
        <v>*</v>
      </c>
      <c r="K441" s="110" t="str">
        <f>IF(SP_SUL!M443="","*",SP_SUL!M443)</f>
        <v>-</v>
      </c>
      <c r="L441" s="339" t="str">
        <f>IF(SP_SUL!N443="","*",SP_SUL!N443)</f>
        <v>-</v>
      </c>
      <c r="M441" s="111" t="str">
        <f>IF(SP_SUL!J443="","*",SP_SUL!J443)</f>
        <v>*</v>
      </c>
      <c r="N441" s="270" t="str">
        <f>IF(SP_SUL!K443="","*",SP_SUL!K443)</f>
        <v>*</v>
      </c>
      <c r="O441" s="270" t="str">
        <f>IF(SP_SUL!L443="","*",SP_SUL!L443)</f>
        <v>-</v>
      </c>
      <c r="P441" s="111"/>
      <c r="Q441" s="128" t="str">
        <f>IF(SP_SUL!O443="","*",SP_SUL!O443)</f>
        <v>*</v>
      </c>
      <c r="R441" s="128" t="str">
        <f>IF(SP_SUL!P443="","*",SP_SUL!P443)</f>
        <v>*</v>
      </c>
      <c r="S441" s="110" t="str">
        <f>IF(SP_SUL!Q443="","*",CONCATENATE(SP_SUL!Q443," ",SP_SUL!R443))</f>
        <v>*</v>
      </c>
      <c r="T441" s="110" t="str">
        <f>IF(SP_SUL!V443="","*",SP_SUL!V443)</f>
        <v>*</v>
      </c>
      <c r="U441" s="110" t="str">
        <f>IF(SP_SUL!W443="","*",SP_SUL!W443)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IF(SP_SUL!Y444="","*",SP_SUL!Y444)</f>
        <v>*</v>
      </c>
      <c r="B442" s="109" t="str">
        <f>IF(SP_SUL!X444="","*",SP_SUL!X444)</f>
        <v>*</v>
      </c>
      <c r="C442" s="109" t="str">
        <f>IF(SP_SUL!Z444="","*",SP_SUL!Z444)</f>
        <v>*</v>
      </c>
      <c r="D442" s="110" t="str">
        <f>IF(SP_SUL!S444="","*",SP_SUL!S444)</f>
        <v>-</v>
      </c>
      <c r="E442" s="110" t="str">
        <f>IF(SP_SUL!T444="","*",SP_SUL!T444)</f>
        <v>-</v>
      </c>
      <c r="F442" s="110" t="str">
        <f>IF(SP_SUL!B444="","*",SP_SUL!B444)</f>
        <v>*</v>
      </c>
      <c r="G442" s="110" t="str">
        <f>IF(SP_SUL!D444="","*",SP_SUL!D444)</f>
        <v>*</v>
      </c>
      <c r="H442" s="110" t="str">
        <f>IF(SP_SUL!F444="","*",SP_SUL!F444)</f>
        <v>*</v>
      </c>
      <c r="I442" s="110" t="str">
        <f>IF(SP_SUL!H444="","*",SP_SUL!H444)</f>
        <v>*</v>
      </c>
      <c r="J442" s="110" t="str">
        <f>IF(SP_SUL!I444="","*",SP_SUL!I444)</f>
        <v>*</v>
      </c>
      <c r="K442" s="110" t="str">
        <f>IF(SP_SUL!M444="","*",SP_SUL!M444)</f>
        <v>-</v>
      </c>
      <c r="L442" s="339" t="str">
        <f>IF(SP_SUL!N444="","*",SP_SUL!N444)</f>
        <v>-</v>
      </c>
      <c r="M442" s="111" t="str">
        <f>IF(SP_SUL!J444="","*",SP_SUL!J444)</f>
        <v>*</v>
      </c>
      <c r="N442" s="270" t="str">
        <f>IF(SP_SUL!K444="","*",SP_SUL!K444)</f>
        <v>*</v>
      </c>
      <c r="O442" s="270" t="str">
        <f>IF(SP_SUL!L444="","*",SP_SUL!L444)</f>
        <v>-</v>
      </c>
      <c r="P442" s="111"/>
      <c r="Q442" s="128" t="str">
        <f>IF(SP_SUL!O444="","*",SP_SUL!O444)</f>
        <v>*</v>
      </c>
      <c r="R442" s="128" t="str">
        <f>IF(SP_SUL!P444="","*",SP_SUL!P444)</f>
        <v>*</v>
      </c>
      <c r="S442" s="110" t="str">
        <f>IF(SP_SUL!Q444="","*",CONCATENATE(SP_SUL!Q444," ",SP_SUL!R444))</f>
        <v>*</v>
      </c>
      <c r="T442" s="110" t="str">
        <f>IF(SP_SUL!V444="","*",SP_SUL!V444)</f>
        <v>*</v>
      </c>
      <c r="U442" s="110" t="str">
        <f>IF(SP_SUL!W444="","*",SP_SUL!W444)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9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9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-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9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-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*</v>
      </c>
      <c r="B446" s="109" t="str">
        <f>IF(SP_SUL!X448="","*",SP_SUL!X448)</f>
        <v>*</v>
      </c>
      <c r="C446" s="109" t="str">
        <f>IF(SP_SUL!Z448="","*",SP_SUL!Z448)</f>
        <v>*</v>
      </c>
      <c r="D446" s="110" t="str">
        <f>IF(SP_SUL!S448="","*",SP_SUL!S448)</f>
        <v>-</v>
      </c>
      <c r="E446" s="110" t="str">
        <f>IF(SP_SUL!T448="","*",SP_SUL!T448)</f>
        <v>-</v>
      </c>
      <c r="F446" s="110" t="str">
        <f>IF(SP_SUL!B448="","*",SP_SUL!B448)</f>
        <v>*</v>
      </c>
      <c r="G446" s="110" t="str">
        <f>IF(SP_SUL!D448="","*",SP_SUL!D448)</f>
        <v>*</v>
      </c>
      <c r="H446" s="110" t="str">
        <f>IF(SP_SUL!F448="","*",SP_SUL!F448)</f>
        <v>*</v>
      </c>
      <c r="I446" s="110" t="str">
        <f>IF(SP_SUL!H448="","*",SP_SUL!H448)</f>
        <v>*</v>
      </c>
      <c r="J446" s="110" t="str">
        <f>IF(SP_SUL!I448="","*",SP_SUL!I448)</f>
        <v>*</v>
      </c>
      <c r="K446" s="110" t="str">
        <f>IF(SP_SUL!M448="","*",SP_SUL!M448)</f>
        <v>-</v>
      </c>
      <c r="L446" s="339" t="str">
        <f>IF(SP_SUL!N448="","*",SP_SUL!N448)</f>
        <v>-</v>
      </c>
      <c r="M446" s="111" t="str">
        <f>IF(SP_SUL!J448="","*",SP_SUL!J448)</f>
        <v>*</v>
      </c>
      <c r="N446" s="270" t="str">
        <f>IF(SP_SUL!K448="","*",SP_SUL!K448)</f>
        <v>*</v>
      </c>
      <c r="O446" s="270" t="str">
        <f>IF(SP_SUL!L448="","*",SP_SUL!L448)</f>
        <v>-</v>
      </c>
      <c r="P446" s="111"/>
      <c r="Q446" s="128" t="str">
        <f>IF(SP_SUL!O448="","*",SP_SUL!O448)</f>
        <v>*</v>
      </c>
      <c r="R446" s="128" t="str">
        <f>IF(SP_SUL!P448="","*",SP_SUL!P448)</f>
        <v>*</v>
      </c>
      <c r="S446" s="110" t="str">
        <f>IF(SP_SUL!Q448="","*",CONCATENATE(SP_SUL!Q448," ",SP_SUL!R448))</f>
        <v>*</v>
      </c>
      <c r="T446" s="110" t="str">
        <f>IF(SP_SUL!V448="","*",SP_SUL!V448)</f>
        <v>*</v>
      </c>
      <c r="U446" s="110" t="str">
        <f>IF(SP_SUL!W448="","*",SP_SUL!W448)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*</v>
      </c>
      <c r="B447" s="109" t="str">
        <f>IF(SP_SUL!X449="","*",SP_SUL!X449)</f>
        <v>*</v>
      </c>
      <c r="C447" s="109" t="str">
        <f>IF(SP_SUL!Z449="","*",SP_SUL!Z449)</f>
        <v>*</v>
      </c>
      <c r="D447" s="110" t="str">
        <f>IF(SP_SUL!S449="","*",SP_SUL!S449)</f>
        <v>-</v>
      </c>
      <c r="E447" s="110" t="str">
        <f>IF(SP_SUL!T449="","*",SP_SUL!T449)</f>
        <v>-</v>
      </c>
      <c r="F447" s="110" t="str">
        <f>IF(SP_SUL!B449="","*",SP_SUL!B449)</f>
        <v>*</v>
      </c>
      <c r="G447" s="110" t="str">
        <f>IF(SP_SUL!D449="","*",SP_SUL!D449)</f>
        <v>*</v>
      </c>
      <c r="H447" s="110" t="str">
        <f>IF(SP_SUL!F449="","*",SP_SUL!F449)</f>
        <v>*</v>
      </c>
      <c r="I447" s="110" t="str">
        <f>IF(SP_SUL!H449="","*",SP_SUL!H449)</f>
        <v>*</v>
      </c>
      <c r="J447" s="110" t="str">
        <f>IF(SP_SUL!I449="","*",SP_SUL!I449)</f>
        <v>*</v>
      </c>
      <c r="K447" s="110" t="str">
        <f>IF(SP_SUL!M449="","*",SP_SUL!M449)</f>
        <v>-</v>
      </c>
      <c r="L447" s="339" t="str">
        <f>IF(SP_SUL!N449="","*",SP_SUL!N449)</f>
        <v>-</v>
      </c>
      <c r="M447" s="111" t="str">
        <f>IF(SP_SUL!J449="","*",SP_SUL!J449)</f>
        <v>*</v>
      </c>
      <c r="N447" s="270" t="str">
        <f>IF(SP_SUL!K449="","*",SP_SUL!K449)</f>
        <v>*</v>
      </c>
      <c r="O447" s="270" t="str">
        <f>IF(SP_SUL!L449="","*",SP_SUL!L449)</f>
        <v>-</v>
      </c>
      <c r="P447" s="111"/>
      <c r="Q447" s="128" t="str">
        <f>IF(SP_SUL!O449="","*",SP_SUL!O449)</f>
        <v>*</v>
      </c>
      <c r="R447" s="128" t="str">
        <f>IF(SP_SUL!P449="","*",SP_SUL!P449)</f>
        <v>*</v>
      </c>
      <c r="S447" s="110" t="str">
        <f>IF(SP_SUL!Q449="","*",CONCATENATE(SP_SUL!Q449," ",SP_SUL!R449))</f>
        <v>*</v>
      </c>
      <c r="T447" s="110" t="str">
        <f>IF(SP_SUL!V449="","*",SP_SUL!V449)</f>
        <v>*</v>
      </c>
      <c r="U447" s="110" t="str">
        <f>IF(SP_SUL!W449="","*",SP_SUL!W449)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*</v>
      </c>
      <c r="B448" s="109" t="str">
        <f>IF(SP_SUL!X450="","*",SP_SUL!X450)</f>
        <v>*</v>
      </c>
      <c r="C448" s="109" t="str">
        <f>IF(SP_SUL!Z450="","*",SP_SUL!Z450)</f>
        <v>*</v>
      </c>
      <c r="D448" s="110" t="str">
        <f>IF(SP_SUL!S450="","*",SP_SUL!S450)</f>
        <v>-</v>
      </c>
      <c r="E448" s="110" t="str">
        <f>IF(SP_SUL!T450="","*",SP_SUL!T450)</f>
        <v>-</v>
      </c>
      <c r="F448" s="110" t="str">
        <f>IF(SP_SUL!B450="","*",SP_SUL!B450)</f>
        <v>*</v>
      </c>
      <c r="G448" s="110" t="str">
        <f>IF(SP_SUL!D450="","*",SP_SUL!D450)</f>
        <v>*</v>
      </c>
      <c r="H448" s="110" t="str">
        <f>IF(SP_SUL!F450="","*",SP_SUL!F450)</f>
        <v>*</v>
      </c>
      <c r="I448" s="110" t="str">
        <f>IF(SP_SUL!H450="","*",SP_SUL!H450)</f>
        <v>*</v>
      </c>
      <c r="J448" s="110" t="str">
        <f>IF(SP_SUL!I450="","*",SP_SUL!I450)</f>
        <v>*</v>
      </c>
      <c r="K448" s="110" t="str">
        <f>IF(SP_SUL!M450="","*",SP_SUL!M450)</f>
        <v>-</v>
      </c>
      <c r="L448" s="339" t="str">
        <f>IF(SP_SUL!N450="","*",SP_SUL!N450)</f>
        <v>-</v>
      </c>
      <c r="M448" s="111" t="str">
        <f>IF(SP_SUL!J450="","*",SP_SUL!J450)</f>
        <v>*</v>
      </c>
      <c r="N448" s="270" t="str">
        <f>IF(SP_SUL!K450="","*",SP_SUL!K450)</f>
        <v>*</v>
      </c>
      <c r="O448" s="270" t="str">
        <f>IF(SP_SUL!L450="","*",SP_SUL!L450)</f>
        <v>-</v>
      </c>
      <c r="P448" s="111"/>
      <c r="Q448" s="128" t="str">
        <f>IF(SP_SUL!O450="","*",SP_SUL!O450)</f>
        <v>*</v>
      </c>
      <c r="R448" s="128" t="str">
        <f>IF(SP_SUL!P450="","*",SP_SUL!P450)</f>
        <v>*</v>
      </c>
      <c r="S448" s="110" t="str">
        <f>IF(SP_SUL!Q450="","*",CONCATENATE(SP_SUL!Q450," ",SP_SUL!R450))</f>
        <v>*</v>
      </c>
      <c r="T448" s="110" t="str">
        <f>IF(SP_SUL!V450="","*",SP_SUL!V450)</f>
        <v>*</v>
      </c>
      <c r="U448" s="110" t="str">
        <f>IF(SP_SUL!W450="","*",SP_SUL!W450)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*</v>
      </c>
      <c r="B449" s="109" t="str">
        <f>IF(SP_SUL!X451="","*",SP_SUL!X451)</f>
        <v>*</v>
      </c>
      <c r="C449" s="109" t="str">
        <f>IF(SP_SUL!Z451="","*",SP_SUL!Z451)</f>
        <v>*</v>
      </c>
      <c r="D449" s="110" t="str">
        <f>IF(SP_SUL!S451="","*",SP_SUL!S451)</f>
        <v>-</v>
      </c>
      <c r="E449" s="110" t="str">
        <f>IF(SP_SUL!T451="","*",SP_SUL!T451)</f>
        <v>-</v>
      </c>
      <c r="F449" s="110" t="str">
        <f>IF(SP_SUL!B451="","*",SP_SUL!B451)</f>
        <v>*</v>
      </c>
      <c r="G449" s="110" t="str">
        <f>IF(SP_SUL!D451="","*",SP_SUL!D451)</f>
        <v>*</v>
      </c>
      <c r="H449" s="110" t="str">
        <f>IF(SP_SUL!F451="","*",SP_SUL!F451)</f>
        <v>*</v>
      </c>
      <c r="I449" s="110" t="str">
        <f>IF(SP_SUL!H451="","*",SP_SUL!H451)</f>
        <v>*</v>
      </c>
      <c r="J449" s="110" t="str">
        <f>IF(SP_SUL!I451="","*",SP_SUL!I451)</f>
        <v>*</v>
      </c>
      <c r="K449" s="110" t="str">
        <f>IF(SP_SUL!M451="","*",SP_SUL!M451)</f>
        <v>-</v>
      </c>
      <c r="L449" s="339" t="str">
        <f>IF(SP_SUL!N451="","*",SP_SUL!N451)</f>
        <v>-</v>
      </c>
      <c r="M449" s="111" t="str">
        <f>IF(SP_SUL!J451="","*",SP_SUL!J451)</f>
        <v>*</v>
      </c>
      <c r="N449" s="270" t="str">
        <f>IF(SP_SUL!K451="","*",SP_SUL!K451)</f>
        <v>*</v>
      </c>
      <c r="O449" s="270" t="str">
        <f>IF(SP_SUL!L451="","*",SP_SUL!L451)</f>
        <v>-</v>
      </c>
      <c r="P449" s="111"/>
      <c r="Q449" s="128" t="str">
        <f>IF(SP_SUL!O451="","*",SP_SUL!O451)</f>
        <v>*</v>
      </c>
      <c r="R449" s="128" t="str">
        <f>IF(SP_SUL!P451="","*",SP_SUL!P451)</f>
        <v>*</v>
      </c>
      <c r="S449" s="110" t="str">
        <f>IF(SP_SUL!Q451="","*",CONCATENATE(SP_SUL!Q451," ",SP_SUL!R451))</f>
        <v>*</v>
      </c>
      <c r="T449" s="110" t="str">
        <f>IF(SP_SUL!V451="","*",SP_SUL!V451)</f>
        <v>*</v>
      </c>
      <c r="U449" s="110" t="str">
        <f>IF(SP_SUL!W451="","*",SP_SUL!W451)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*</v>
      </c>
      <c r="B450" s="109" t="str">
        <f>IF(SP_SUL!X452="","*",SP_SUL!X452)</f>
        <v>*</v>
      </c>
      <c r="C450" s="109" t="str">
        <f>IF(SP_SUL!Z452="","*",SP_SUL!Z452)</f>
        <v>*</v>
      </c>
      <c r="D450" s="110" t="str">
        <f>IF(SP_SUL!S452="","*",SP_SUL!S452)</f>
        <v>-</v>
      </c>
      <c r="E450" s="110" t="str">
        <f>IF(SP_SUL!T452="","*",SP_SUL!T452)</f>
        <v>-</v>
      </c>
      <c r="F450" s="110" t="str">
        <f>IF(SP_SUL!B452="","*",SP_SUL!B452)</f>
        <v>*</v>
      </c>
      <c r="G450" s="110" t="str">
        <f>IF(SP_SUL!D452="","*",SP_SUL!D452)</f>
        <v>*</v>
      </c>
      <c r="H450" s="110" t="str">
        <f>IF(SP_SUL!F452="","*",SP_SUL!F452)</f>
        <v>*</v>
      </c>
      <c r="I450" s="110" t="str">
        <f>IF(SP_SUL!H452="","*",SP_SUL!H452)</f>
        <v>*</v>
      </c>
      <c r="J450" s="110" t="str">
        <f>IF(SP_SUL!I452="","*",SP_SUL!I452)</f>
        <v>*</v>
      </c>
      <c r="K450" s="110" t="str">
        <f>IF(SP_SUL!M452="","*",SP_SUL!M452)</f>
        <v>-</v>
      </c>
      <c r="L450" s="339" t="str">
        <f>IF(SP_SUL!N452="","*",SP_SUL!N452)</f>
        <v>-</v>
      </c>
      <c r="M450" s="111" t="str">
        <f>IF(SP_SUL!J452="","*",SP_SUL!J452)</f>
        <v>*</v>
      </c>
      <c r="N450" s="270" t="str">
        <f>IF(SP_SUL!K452="","*",SP_SUL!K452)</f>
        <v>*</v>
      </c>
      <c r="O450" s="270" t="str">
        <f>IF(SP_SUL!L452="","*",SP_SUL!L452)</f>
        <v>*</v>
      </c>
      <c r="P450" s="111"/>
      <c r="Q450" s="128" t="str">
        <f>IF(SP_SUL!O452="","*",SP_SUL!O452)</f>
        <v>*</v>
      </c>
      <c r="R450" s="128" t="str">
        <f>IF(SP_SUL!P452="","*",SP_SUL!P452)</f>
        <v>*</v>
      </c>
      <c r="S450" s="110" t="str">
        <f>IF(SP_SUL!Q452="","*",CONCATENATE(SP_SUL!Q452," ",SP_SUL!R452))</f>
        <v>*</v>
      </c>
      <c r="T450" s="110" t="str">
        <f>IF(SP_SUL!V452="","*",SP_SUL!V452)</f>
        <v>*</v>
      </c>
      <c r="U450" s="110" t="str">
        <f>IF(SP_SUL!W452="","*",SP_SUL!W452)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IF(SP_SUL!Y453="","*",SP_SUL!Y453)</f>
        <v>*</v>
      </c>
      <c r="B451" s="109" t="str">
        <f>IF(SP_SUL!X453="","*",SP_SUL!X453)</f>
        <v>*</v>
      </c>
      <c r="C451" s="109" t="str">
        <f>IF(SP_SUL!Z453="","*",SP_SUL!Z453)</f>
        <v>*</v>
      </c>
      <c r="D451" s="110" t="str">
        <f>IF(SP_SUL!S453="","*",SP_SUL!S453)</f>
        <v>-</v>
      </c>
      <c r="E451" s="110" t="str">
        <f>IF(SP_SUL!T453="","*",SP_SUL!T453)</f>
        <v>-</v>
      </c>
      <c r="F451" s="110" t="str">
        <f>IF(SP_SUL!B453="","*",SP_SUL!B453)</f>
        <v>*</v>
      </c>
      <c r="G451" s="110" t="str">
        <f>IF(SP_SUL!D453="","*",SP_SUL!D453)</f>
        <v>*</v>
      </c>
      <c r="H451" s="110" t="str">
        <f>IF(SP_SUL!F453="","*",SP_SUL!F453)</f>
        <v>*</v>
      </c>
      <c r="I451" s="110" t="str">
        <f>IF(SP_SUL!H453="","*",SP_SUL!H453)</f>
        <v>*</v>
      </c>
      <c r="J451" s="110" t="str">
        <f>IF(SP_SUL!I453="","*",SP_SUL!I453)</f>
        <v>*</v>
      </c>
      <c r="K451" s="110" t="str">
        <f>IF(SP_SUL!M453="","*",SP_SUL!M453)</f>
        <v>-</v>
      </c>
      <c r="L451" s="339" t="str">
        <f>IF(SP_SUL!N453="","*",SP_SUL!N453)</f>
        <v>-</v>
      </c>
      <c r="M451" s="111" t="str">
        <f>IF(SP_SUL!J453="","*",SP_SUL!J453)</f>
        <v>*</v>
      </c>
      <c r="N451" s="270" t="str">
        <f>IF(SP_SUL!K453="","*",SP_SUL!K453)</f>
        <v>*</v>
      </c>
      <c r="O451" s="270" t="str">
        <f>IF(SP_SUL!L453="","*",SP_SUL!L453)</f>
        <v>*</v>
      </c>
      <c r="P451" s="111"/>
      <c r="Q451" s="128" t="str">
        <f>IF(SP_SUL!O453="","*",SP_SUL!O453)</f>
        <v>*</v>
      </c>
      <c r="R451" s="128" t="str">
        <f>IF(SP_SUL!P453="","*",SP_SUL!P453)</f>
        <v>*</v>
      </c>
      <c r="S451" s="110" t="str">
        <f>IF(SP_SUL!Q453="","*",CONCATENATE(SP_SUL!Q453," ",SP_SUL!R453))</f>
        <v>*</v>
      </c>
      <c r="T451" s="110" t="str">
        <f>IF(SP_SUL!V453="","*",SP_SUL!V453)</f>
        <v>*</v>
      </c>
      <c r="U451" s="110" t="str">
        <f>IF(SP_SUL!W453="","*",SP_SUL!W453)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IF(SP_SUL!Y475="","*",SP_SUL!Y475)</f>
        <v>*</v>
      </c>
      <c r="B452" s="109" t="str">
        <f>IF(SP_SUL!X475="","*",SP_SUL!X475)</f>
        <v>*</v>
      </c>
      <c r="C452" s="109" t="str">
        <f>IF(SP_SUL!Z475="","*",SP_SUL!Z475)</f>
        <v>*</v>
      </c>
      <c r="D452" s="110" t="str">
        <f>IF(SP_SUL!S475="","*",SP_SUL!S475)</f>
        <v>-</v>
      </c>
      <c r="E452" s="110" t="str">
        <f>IF(SP_SUL!T475="","*",SP_SUL!T475)</f>
        <v>-</v>
      </c>
      <c r="F452" s="110" t="str">
        <f>IF(SP_SUL!B475="","*",SP_SUL!B475)</f>
        <v>*</v>
      </c>
      <c r="G452" s="110" t="str">
        <f>IF(SP_SUL!D475="","*",SP_SUL!D475)</f>
        <v>*</v>
      </c>
      <c r="H452" s="110" t="str">
        <f>IF(SP_SUL!F475="","*",SP_SUL!F475)</f>
        <v>*</v>
      </c>
      <c r="I452" s="110" t="str">
        <f>IF(SP_SUL!H475="","*",SP_SUL!H475)</f>
        <v>*</v>
      </c>
      <c r="J452" s="110" t="str">
        <f>IF(SP_SUL!I475="","*",SP_SUL!I475)</f>
        <v>*</v>
      </c>
      <c r="K452" s="110" t="str">
        <f>IF(SP_SUL!M475="","*",SP_SUL!M475)</f>
        <v>-</v>
      </c>
      <c r="L452" s="339" t="str">
        <f>IF(SP_SUL!N475="","*",SP_SUL!N475)</f>
        <v>-</v>
      </c>
      <c r="M452" s="111" t="str">
        <f>IF(SP_SUL!J475="","*",SP_SUL!J475)</f>
        <v>*</v>
      </c>
      <c r="N452" s="270" t="str">
        <f>IF(SP_SUL!K475="","*",SP_SUL!K475)</f>
        <v>*</v>
      </c>
      <c r="O452" s="270" t="str">
        <f>IF(SP_SUL!L475="","*",SP_SUL!L475)</f>
        <v>*</v>
      </c>
      <c r="P452" s="111"/>
      <c r="Q452" s="128" t="str">
        <f>IF(SP_SUL!O475="","*",SP_SUL!O475)</f>
        <v>*</v>
      </c>
      <c r="R452" s="128" t="str">
        <f>IF(SP_SUL!P475="","*",SP_SUL!P475)</f>
        <v>*</v>
      </c>
      <c r="S452" s="110" t="str">
        <f>IF(SP_SUL!Q475="","*",CONCATENATE(SP_SUL!Q475," ",SP_SUL!R475))</f>
        <v>*</v>
      </c>
      <c r="T452" s="110" t="str">
        <f>IF(SP_SUL!V475="","*",SP_SUL!V475)</f>
        <v>*</v>
      </c>
      <c r="U452" s="110" t="str">
        <f>IF(SP_SUL!W475="","*",SP_SUL!W475)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IF(SP_SUL!Y476="","*",SP_SUL!Y476)</f>
        <v>*</v>
      </c>
      <c r="B453" s="109" t="str">
        <f>IF(SP_SUL!X476="","*",SP_SUL!X476)</f>
        <v>*</v>
      </c>
      <c r="C453" s="109" t="str">
        <f>IF(SP_SUL!Z476="","*",SP_SUL!Z476)</f>
        <v>*</v>
      </c>
      <c r="D453" s="110" t="str">
        <f>IF(SP_SUL!S476="","*",SP_SUL!S476)</f>
        <v>-</v>
      </c>
      <c r="E453" s="110" t="str">
        <f>IF(SP_SUL!T476="","*",SP_SUL!T476)</f>
        <v>-</v>
      </c>
      <c r="F453" s="110" t="str">
        <f>IF(SP_SUL!B476="","*",SP_SUL!B476)</f>
        <v>*</v>
      </c>
      <c r="G453" s="110" t="str">
        <f>IF(SP_SUL!D476="","*",SP_SUL!D476)</f>
        <v>*</v>
      </c>
      <c r="H453" s="110" t="str">
        <f>IF(SP_SUL!F476="","*",SP_SUL!F476)</f>
        <v>*</v>
      </c>
      <c r="I453" s="110" t="str">
        <f>IF(SP_SUL!H476="","*",SP_SUL!H476)</f>
        <v>*</v>
      </c>
      <c r="J453" s="110" t="str">
        <f>IF(SP_SUL!I476="","*",SP_SUL!I476)</f>
        <v>*</v>
      </c>
      <c r="K453" s="110" t="str">
        <f>IF(SP_SUL!M476="","*",SP_SUL!M476)</f>
        <v>-</v>
      </c>
      <c r="L453" s="339" t="str">
        <f>IF(SP_SUL!N476="","*",SP_SUL!N476)</f>
        <v>-</v>
      </c>
      <c r="M453" s="111" t="str">
        <f>IF(SP_SUL!J476="","*",SP_SUL!J476)</f>
        <v>*</v>
      </c>
      <c r="N453" s="270" t="str">
        <f>IF(SP_SUL!K476="","*",SP_SUL!K476)</f>
        <v>*</v>
      </c>
      <c r="O453" s="270" t="str">
        <f>IF(SP_SUL!L476="","*",SP_SUL!L476)</f>
        <v>*</v>
      </c>
      <c r="P453" s="111"/>
      <c r="Q453" s="128" t="str">
        <f>IF(SP_SUL!O476="","*",SP_SUL!O476)</f>
        <v>*</v>
      </c>
      <c r="R453" s="128" t="str">
        <f>IF(SP_SUL!P476="","*",SP_SUL!P476)</f>
        <v>*</v>
      </c>
      <c r="S453" s="110" t="str">
        <f>IF(SP_SUL!Q476="","*",CONCATENATE(SP_SUL!Q476," ",SP_SUL!R476))</f>
        <v>*</v>
      </c>
      <c r="T453" s="110" t="str">
        <f>IF(SP_SUL!V476="","*",SP_SUL!V476)</f>
        <v>*</v>
      </c>
      <c r="U453" s="110" t="str">
        <f>IF(SP_SUL!W476="","*",SP_SUL!W476)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IF(SP_SUL!Y477="","*",SP_SUL!Y477)</f>
        <v>*</v>
      </c>
      <c r="B454" s="109" t="str">
        <f>IF(SP_SUL!X477="","*",SP_SUL!X477)</f>
        <v>*</v>
      </c>
      <c r="C454" s="109" t="str">
        <f>IF(SP_SUL!Z477="","*",SP_SUL!Z477)</f>
        <v>*</v>
      </c>
      <c r="D454" s="110" t="str">
        <f>IF(SP_SUL!S477="","*",SP_SUL!S477)</f>
        <v>-</v>
      </c>
      <c r="E454" s="110" t="str">
        <f>IF(SP_SUL!T477="","*",SP_SUL!T477)</f>
        <v>-</v>
      </c>
      <c r="F454" s="110" t="str">
        <f>IF(SP_SUL!B477="","*",SP_SUL!B477)</f>
        <v>*</v>
      </c>
      <c r="G454" s="110" t="str">
        <f>IF(SP_SUL!D477="","*",SP_SUL!D477)</f>
        <v>*</v>
      </c>
      <c r="H454" s="110" t="str">
        <f>IF(SP_SUL!F477="","*",SP_SUL!F477)</f>
        <v>*</v>
      </c>
      <c r="I454" s="110" t="str">
        <f>IF(SP_SUL!H477="","*",SP_SUL!H477)</f>
        <v>*</v>
      </c>
      <c r="J454" s="110" t="str">
        <f>IF(SP_SUL!I477="","*",SP_SUL!I477)</f>
        <v>*</v>
      </c>
      <c r="K454" s="110" t="str">
        <f>IF(SP_SUL!M477="","*",SP_SUL!M477)</f>
        <v>-</v>
      </c>
      <c r="L454" s="339" t="str">
        <f>IF(SP_SUL!N477="","*",SP_SUL!N477)</f>
        <v>-</v>
      </c>
      <c r="M454" s="111" t="str">
        <f>IF(SP_SUL!J477="","*",SP_SUL!J477)</f>
        <v>*</v>
      </c>
      <c r="N454" s="270" t="str">
        <f>IF(SP_SUL!K477="","*",SP_SUL!K477)</f>
        <v>*</v>
      </c>
      <c r="O454" s="270" t="str">
        <f>IF(SP_SUL!L477="","*",SP_SUL!L477)</f>
        <v>*</v>
      </c>
      <c r="P454" s="111"/>
      <c r="Q454" s="128" t="str">
        <f>IF(SP_SUL!O477="","*",SP_SUL!O477)</f>
        <v>*</v>
      </c>
      <c r="R454" s="128" t="str">
        <f>IF(SP_SUL!P477="","*",SP_SUL!P477)</f>
        <v>*</v>
      </c>
      <c r="S454" s="110" t="str">
        <f>IF(SP_SUL!Q477="","*",CONCATENATE(SP_SUL!Q477," ",SP_SUL!R477))</f>
        <v>*</v>
      </c>
      <c r="T454" s="110" t="str">
        <f>IF(SP_SUL!V477="","*",SP_SUL!V477)</f>
        <v>*</v>
      </c>
      <c r="U454" s="110" t="str">
        <f>IF(SP_SUL!W477="","*",SP_SUL!W477)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IF(SP_SUL!Y478="","*",SP_SUL!Y478)</f>
        <v>*</v>
      </c>
      <c r="B455" s="109" t="str">
        <f>IF(SP_SUL!X478="","*",SP_SUL!X478)</f>
        <v>*</v>
      </c>
      <c r="C455" s="109" t="str">
        <f>IF(SP_SUL!Z478="","*",SP_SUL!Z478)</f>
        <v>*</v>
      </c>
      <c r="D455" s="110" t="str">
        <f>IF(SP_SUL!S478="","*",SP_SUL!S478)</f>
        <v>-</v>
      </c>
      <c r="E455" s="110" t="str">
        <f>IF(SP_SUL!T478="","*",SP_SUL!T478)</f>
        <v>-</v>
      </c>
      <c r="F455" s="110" t="str">
        <f>IF(SP_SUL!B478="","*",SP_SUL!B478)</f>
        <v>*</v>
      </c>
      <c r="G455" s="110" t="str">
        <f>IF(SP_SUL!D478="","*",SP_SUL!D478)</f>
        <v>*</v>
      </c>
      <c r="H455" s="110" t="str">
        <f>IF(SP_SUL!F478="","*",SP_SUL!F478)</f>
        <v>*</v>
      </c>
      <c r="I455" s="110" t="str">
        <f>IF(SP_SUL!H478="","*",SP_SUL!H478)</f>
        <v>*</v>
      </c>
      <c r="J455" s="110" t="str">
        <f>IF(SP_SUL!I478="","*",SP_SUL!I478)</f>
        <v>*</v>
      </c>
      <c r="K455" s="110" t="str">
        <f>IF(SP_SUL!M478="","*",SP_SUL!M478)</f>
        <v>-</v>
      </c>
      <c r="L455" s="339" t="str">
        <f>IF(SP_SUL!N478="","*",SP_SUL!N478)</f>
        <v>-</v>
      </c>
      <c r="M455" s="111" t="str">
        <f>IF(SP_SUL!J478="","*",SP_SUL!J478)</f>
        <v>*</v>
      </c>
      <c r="N455" s="270" t="str">
        <f>IF(SP_SUL!K478="","*",SP_SUL!K478)</f>
        <v>*</v>
      </c>
      <c r="O455" s="270" t="str">
        <f>IF(SP_SUL!L478="","*",SP_SUL!L478)</f>
        <v>*</v>
      </c>
      <c r="P455" s="111"/>
      <c r="Q455" s="128" t="str">
        <f>IF(SP_SUL!O478="","*",SP_SUL!O478)</f>
        <v>*</v>
      </c>
      <c r="R455" s="128" t="str">
        <f>IF(SP_SUL!P478="","*",SP_SUL!P478)</f>
        <v>*</v>
      </c>
      <c r="S455" s="110" t="str">
        <f>IF(SP_SUL!Q478="","*",CONCATENATE(SP_SUL!Q478," ",SP_SUL!R478))</f>
        <v>*</v>
      </c>
      <c r="T455" s="110" t="str">
        <f>IF(SP_SUL!V478="","*",SP_SUL!V478)</f>
        <v>*</v>
      </c>
      <c r="U455" s="110" t="str">
        <f>IF(SP_SUL!W478="","*",SP_SUL!W478)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IF(SP_SUL!Y479="","*",SP_SUL!Y479)</f>
        <v>*</v>
      </c>
      <c r="B456" s="109" t="str">
        <f>IF(SP_SUL!X479="","*",SP_SUL!X479)</f>
        <v>*</v>
      </c>
      <c r="C456" s="109" t="str">
        <f>IF(SP_SUL!Z479="","*",SP_SUL!Z479)</f>
        <v>*</v>
      </c>
      <c r="D456" s="110" t="str">
        <f>IF(SP_SUL!S479="","*",SP_SUL!S479)</f>
        <v>-</v>
      </c>
      <c r="E456" s="110" t="str">
        <f>IF(SP_SUL!T479="","*",SP_SUL!T479)</f>
        <v>-</v>
      </c>
      <c r="F456" s="110" t="str">
        <f>IF(SP_SUL!B479="","*",SP_SUL!B479)</f>
        <v>*</v>
      </c>
      <c r="G456" s="110" t="str">
        <f>IF(SP_SUL!D479="","*",SP_SUL!D479)</f>
        <v>*</v>
      </c>
      <c r="H456" s="110" t="str">
        <f>IF(SP_SUL!F479="","*",SP_SUL!F479)</f>
        <v>*</v>
      </c>
      <c r="I456" s="110" t="str">
        <f>IF(SP_SUL!H479="","*",SP_SUL!H479)</f>
        <v>*</v>
      </c>
      <c r="J456" s="110" t="str">
        <f>IF(SP_SUL!I479="","*",SP_SUL!I479)</f>
        <v>*</v>
      </c>
      <c r="K456" s="110" t="str">
        <f>IF(SP_SUL!M479="","*",SP_SUL!M479)</f>
        <v>-</v>
      </c>
      <c r="L456" s="339" t="str">
        <f>IF(SP_SUL!N479="","*",SP_SUL!N479)</f>
        <v>-</v>
      </c>
      <c r="M456" s="111" t="str">
        <f>IF(SP_SUL!J479="","*",SP_SUL!J479)</f>
        <v>*</v>
      </c>
      <c r="N456" s="270" t="str">
        <f>IF(SP_SUL!K479="","*",SP_SUL!K479)</f>
        <v>*</v>
      </c>
      <c r="O456" s="270" t="str">
        <f>IF(SP_SUL!L479="","*",SP_SUL!L479)</f>
        <v>*</v>
      </c>
      <c r="P456" s="111"/>
      <c r="Q456" s="128" t="str">
        <f>IF(SP_SUL!O479="","*",SP_SUL!O479)</f>
        <v>*</v>
      </c>
      <c r="R456" s="128" t="str">
        <f>IF(SP_SUL!P479="","*",SP_SUL!P479)</f>
        <v>*</v>
      </c>
      <c r="S456" s="110" t="str">
        <f>IF(SP_SUL!Q479="","*",CONCATENATE(SP_SUL!Q479," ",SP_SUL!R479))</f>
        <v>*</v>
      </c>
      <c r="T456" s="110" t="str">
        <f>IF(SP_SUL!V479="","*",SP_SUL!V479)</f>
        <v>*</v>
      </c>
      <c r="U456" s="110" t="str">
        <f>IF(SP_SUL!W479="","*",SP_SUL!W479)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IF(SP_SUL!Y480="","*",SP_SUL!Y480)</f>
        <v>*</v>
      </c>
      <c r="B457" s="109" t="str">
        <f>IF(SP_SUL!X480="","*",SP_SUL!X480)</f>
        <v>*</v>
      </c>
      <c r="C457" s="109" t="str">
        <f>IF(SP_SUL!Z480="","*",SP_SUL!Z480)</f>
        <v>*</v>
      </c>
      <c r="D457" s="110" t="str">
        <f>IF(SP_SUL!S480="","*",SP_SUL!S480)</f>
        <v>-</v>
      </c>
      <c r="E457" s="110" t="str">
        <f>IF(SP_SUL!T480="","*",SP_SUL!T480)</f>
        <v>-</v>
      </c>
      <c r="F457" s="110" t="str">
        <f>IF(SP_SUL!B480="","*",SP_SUL!B480)</f>
        <v>*</v>
      </c>
      <c r="G457" s="110" t="str">
        <f>IF(SP_SUL!D480="","*",SP_SUL!D480)</f>
        <v>*</v>
      </c>
      <c r="H457" s="110" t="str">
        <f>IF(SP_SUL!F480="","*",SP_SUL!F480)</f>
        <v>*</v>
      </c>
      <c r="I457" s="110" t="str">
        <f>IF(SP_SUL!H480="","*",SP_SUL!H480)</f>
        <v>*</v>
      </c>
      <c r="J457" s="110" t="str">
        <f>IF(SP_SUL!I480="","*",SP_SUL!I480)</f>
        <v>*</v>
      </c>
      <c r="K457" s="110" t="str">
        <f>IF(SP_SUL!M480="","*",SP_SUL!M480)</f>
        <v>-</v>
      </c>
      <c r="L457" s="339" t="str">
        <f>IF(SP_SUL!N480="","*",SP_SUL!N480)</f>
        <v>-</v>
      </c>
      <c r="M457" s="111" t="str">
        <f>IF(SP_SUL!J480="","*",SP_SUL!J480)</f>
        <v>*</v>
      </c>
      <c r="N457" s="270" t="str">
        <f>IF(SP_SUL!K480="","*",SP_SUL!K480)</f>
        <v>*</v>
      </c>
      <c r="O457" s="270" t="str">
        <f>IF(SP_SUL!L480="","*",SP_SUL!L480)</f>
        <v>*</v>
      </c>
      <c r="P457" s="111"/>
      <c r="Q457" s="128" t="str">
        <f>IF(SP_SUL!O480="","*",SP_SUL!O480)</f>
        <v>*</v>
      </c>
      <c r="R457" s="128" t="str">
        <f>IF(SP_SUL!P480="","*",SP_SUL!P480)</f>
        <v>*</v>
      </c>
      <c r="S457" s="110" t="str">
        <f>IF(SP_SUL!Q480="","*",CONCATENATE(SP_SUL!Q480," ",SP_SUL!R480))</f>
        <v>*</v>
      </c>
      <c r="T457" s="110" t="str">
        <f>IF(SP_SUL!V480="","*",SP_SUL!V480)</f>
        <v>*</v>
      </c>
      <c r="U457" s="110" t="str">
        <f>IF(SP_SUL!W480="","*",SP_SUL!W480)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IF(SP_SUL!Y481="","*",SP_SUL!Y481)</f>
        <v>*</v>
      </c>
      <c r="B458" s="109" t="str">
        <f>IF(SP_SUL!X481="","*",SP_SUL!X481)</f>
        <v>*</v>
      </c>
      <c r="C458" s="109" t="str">
        <f>IF(SP_SUL!Z481="","*",SP_SUL!Z481)</f>
        <v>*</v>
      </c>
      <c r="D458" s="110" t="str">
        <f>IF(SP_SUL!S481="","*",SP_SUL!S481)</f>
        <v>-</v>
      </c>
      <c r="E458" s="110" t="str">
        <f>IF(SP_SUL!T481="","*",SP_SUL!T481)</f>
        <v>-</v>
      </c>
      <c r="F458" s="110" t="str">
        <f>IF(SP_SUL!B481="","*",SP_SUL!B481)</f>
        <v>*</v>
      </c>
      <c r="G458" s="110" t="str">
        <f>IF(SP_SUL!D481="","*",SP_SUL!D481)</f>
        <v>*</v>
      </c>
      <c r="H458" s="110" t="str">
        <f>IF(SP_SUL!F481="","*",SP_SUL!F481)</f>
        <v>*</v>
      </c>
      <c r="I458" s="110" t="str">
        <f>IF(SP_SUL!H481="","*",SP_SUL!H481)</f>
        <v>*</v>
      </c>
      <c r="J458" s="110" t="str">
        <f>IF(SP_SUL!I481="","*",SP_SUL!I481)</f>
        <v>*</v>
      </c>
      <c r="K458" s="110" t="str">
        <f>IF(SP_SUL!M481="","*",SP_SUL!M481)</f>
        <v>-</v>
      </c>
      <c r="L458" s="339" t="str">
        <f>IF(SP_SUL!N481="","*",SP_SUL!N481)</f>
        <v>-</v>
      </c>
      <c r="M458" s="111" t="str">
        <f>IF(SP_SUL!J481="","*",SP_SUL!J481)</f>
        <v>*</v>
      </c>
      <c r="N458" s="270" t="str">
        <f>IF(SP_SUL!K481="","*",SP_SUL!K481)</f>
        <v>*</v>
      </c>
      <c r="O458" s="270" t="str">
        <f>IF(SP_SUL!L481="","*",SP_SUL!L481)</f>
        <v>*</v>
      </c>
      <c r="P458" s="111"/>
      <c r="Q458" s="128" t="str">
        <f>IF(SP_SUL!O481="","*",SP_SUL!O481)</f>
        <v>*</v>
      </c>
      <c r="R458" s="128" t="str">
        <f>IF(SP_SUL!P481="","*",SP_SUL!P481)</f>
        <v>*</v>
      </c>
      <c r="S458" s="110" t="str">
        <f>IF(SP_SUL!Q481="","*",CONCATENATE(SP_SUL!Q481," ",SP_SUL!R481))</f>
        <v>*</v>
      </c>
      <c r="T458" s="110" t="str">
        <f>IF(SP_SUL!V481="","*",SP_SUL!V481)</f>
        <v>*</v>
      </c>
      <c r="U458" s="110" t="str">
        <f>IF(SP_SUL!W481="","*",SP_SUL!W481)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IF(SP_SUL!Y482="","*",SP_SUL!Y482)</f>
        <v>*</v>
      </c>
      <c r="B459" s="109" t="str">
        <f>IF(SP_SUL!X482="","*",SP_SUL!X482)</f>
        <v>*</v>
      </c>
      <c r="C459" s="109" t="str">
        <f>IF(SP_SUL!Z482="","*",SP_SUL!Z482)</f>
        <v>*</v>
      </c>
      <c r="D459" s="110" t="str">
        <f>IF(SP_SUL!S482="","*",SP_SUL!S482)</f>
        <v>-</v>
      </c>
      <c r="E459" s="110" t="str">
        <f>IF(SP_SUL!T482="","*",SP_SUL!T482)</f>
        <v>-</v>
      </c>
      <c r="F459" s="110" t="str">
        <f>IF(SP_SUL!B482="","*",SP_SUL!B482)</f>
        <v>*</v>
      </c>
      <c r="G459" s="110" t="str">
        <f>IF(SP_SUL!D482="","*",SP_SUL!D482)</f>
        <v>*</v>
      </c>
      <c r="H459" s="110" t="str">
        <f>IF(SP_SUL!F482="","*",SP_SUL!F482)</f>
        <v>*</v>
      </c>
      <c r="I459" s="110" t="str">
        <f>IF(SP_SUL!H482="","*",SP_SUL!H482)</f>
        <v>*</v>
      </c>
      <c r="J459" s="110" t="str">
        <f>IF(SP_SUL!I482="","*",SP_SUL!I482)</f>
        <v>*</v>
      </c>
      <c r="K459" s="110" t="str">
        <f>IF(SP_SUL!M482="","*",SP_SUL!M482)</f>
        <v>-</v>
      </c>
      <c r="L459" s="339" t="str">
        <f>IF(SP_SUL!N482="","*",SP_SUL!N482)</f>
        <v>-</v>
      </c>
      <c r="M459" s="111" t="str">
        <f>IF(SP_SUL!J482="","*",SP_SUL!J482)</f>
        <v>*</v>
      </c>
      <c r="N459" s="270" t="str">
        <f>IF(SP_SUL!K482="","*",SP_SUL!K482)</f>
        <v>*</v>
      </c>
      <c r="O459" s="270" t="str">
        <f>IF(SP_SUL!L482="","*",SP_SUL!L482)</f>
        <v>*</v>
      </c>
      <c r="P459" s="111"/>
      <c r="Q459" s="128" t="str">
        <f>IF(SP_SUL!O482="","*",SP_SUL!O482)</f>
        <v>*</v>
      </c>
      <c r="R459" s="128" t="str">
        <f>IF(SP_SUL!P482="","*",SP_SUL!P482)</f>
        <v>*</v>
      </c>
      <c r="S459" s="110" t="str">
        <f>IF(SP_SUL!Q482="","*",CONCATENATE(SP_SUL!Q482," ",SP_SUL!R482))</f>
        <v>*</v>
      </c>
      <c r="T459" s="110" t="str">
        <f>IF(SP_SUL!V482="","*",SP_SUL!V482)</f>
        <v>*</v>
      </c>
      <c r="U459" s="110" t="str">
        <f>IF(SP_SUL!W482="","*",SP_SUL!W482)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IF(SP_SUL!Y483="","*",SP_SUL!Y483)</f>
        <v>*</v>
      </c>
      <c r="B460" s="109" t="str">
        <f>IF(SP_SUL!X483="","*",SP_SUL!X483)</f>
        <v>*</v>
      </c>
      <c r="C460" s="109" t="str">
        <f>IF(SP_SUL!Z483="","*",SP_SUL!Z483)</f>
        <v>*</v>
      </c>
      <c r="D460" s="110" t="str">
        <f>IF(SP_SUL!S483="","*",SP_SUL!S483)</f>
        <v>-</v>
      </c>
      <c r="E460" s="110" t="str">
        <f>IF(SP_SUL!T483="","*",SP_SUL!T483)</f>
        <v>-</v>
      </c>
      <c r="F460" s="110" t="str">
        <f>IF(SP_SUL!B483="","*",SP_SUL!B483)</f>
        <v>*</v>
      </c>
      <c r="G460" s="110" t="str">
        <f>IF(SP_SUL!D483="","*",SP_SUL!D483)</f>
        <v>*</v>
      </c>
      <c r="H460" s="110" t="str">
        <f>IF(SP_SUL!F483="","*",SP_SUL!F483)</f>
        <v>*</v>
      </c>
      <c r="I460" s="110" t="str">
        <f>IF(SP_SUL!H483="","*",SP_SUL!H483)</f>
        <v>*</v>
      </c>
      <c r="J460" s="110" t="str">
        <f>IF(SP_SUL!I483="","*",SP_SUL!I483)</f>
        <v>*</v>
      </c>
      <c r="K460" s="110" t="str">
        <f>IF(SP_SUL!M483="","*",SP_SUL!M483)</f>
        <v>-</v>
      </c>
      <c r="L460" s="339" t="str">
        <f>IF(SP_SUL!N483="","*",SP_SUL!N483)</f>
        <v>-</v>
      </c>
      <c r="M460" s="111" t="str">
        <f>IF(SP_SUL!J483="","*",SP_SUL!J483)</f>
        <v>*</v>
      </c>
      <c r="N460" s="270" t="str">
        <f>IF(SP_SUL!K483="","*",SP_SUL!K483)</f>
        <v>*</v>
      </c>
      <c r="O460" s="270" t="str">
        <f>IF(SP_SUL!L483="","*",SP_SUL!L483)</f>
        <v>*</v>
      </c>
      <c r="P460" s="111"/>
      <c r="Q460" s="128" t="str">
        <f>IF(SP_SUL!O483="","*",SP_SUL!O483)</f>
        <v>*</v>
      </c>
      <c r="R460" s="128" t="str">
        <f>IF(SP_SUL!P483="","*",SP_SUL!P483)</f>
        <v>*</v>
      </c>
      <c r="S460" s="110" t="str">
        <f>IF(SP_SUL!Q485="","*",CONCATENATE(SP_SUL!Q485," ",SP_SUL!R485))</f>
        <v>*</v>
      </c>
      <c r="T460" s="110" t="str">
        <f>IF(SP_SUL!V483="","*",SP_SUL!V483)</f>
        <v>*</v>
      </c>
      <c r="U460" s="110" t="str">
        <f>IF(SP_SUL!W483="","*",SP_SUL!W483)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IF(SP_SUL!Y484="","*",SP_SUL!Y484)</f>
        <v>*</v>
      </c>
      <c r="B461" s="109" t="str">
        <f>IF(SP_SUL!X484="","*",SP_SUL!X484)</f>
        <v>*</v>
      </c>
      <c r="C461" s="109" t="str">
        <f>IF(SP_SUL!Z484="","*",SP_SUL!Z484)</f>
        <v>*</v>
      </c>
      <c r="D461" s="110" t="str">
        <f>IF(SP_SUL!S484="","*",SP_SUL!S484)</f>
        <v>-</v>
      </c>
      <c r="E461" s="110" t="str">
        <f>IF(SP_SUL!T484="","*",SP_SUL!T484)</f>
        <v>-</v>
      </c>
      <c r="F461" s="110" t="str">
        <f>IF(SP_SUL!B484="","*",SP_SUL!B484)</f>
        <v>*</v>
      </c>
      <c r="G461" s="110" t="str">
        <f>IF(SP_SUL!D484="","*",SP_SUL!D484)</f>
        <v>*</v>
      </c>
      <c r="H461" s="110" t="str">
        <f>IF(SP_SUL!F484="","*",SP_SUL!F484)</f>
        <v>*</v>
      </c>
      <c r="I461" s="110" t="str">
        <f>IF(SP_SUL!H484="","*",SP_SUL!H484)</f>
        <v>*</v>
      </c>
      <c r="J461" s="110" t="str">
        <f>IF(SP_SUL!I484="","*",SP_SUL!I484)</f>
        <v>*</v>
      </c>
      <c r="K461" s="110" t="str">
        <f>IF(SP_SUL!M484="","*",SP_SUL!M484)</f>
        <v>-</v>
      </c>
      <c r="L461" s="339" t="str">
        <f>IF(SP_SUL!N484="","*",SP_SUL!N484)</f>
        <v>-</v>
      </c>
      <c r="M461" s="111" t="str">
        <f>IF(SP_SUL!J484="","*",SP_SUL!J484)</f>
        <v>*</v>
      </c>
      <c r="N461" s="270" t="str">
        <f>IF(SP_SUL!K484="","*",SP_SUL!K484)</f>
        <v>*</v>
      </c>
      <c r="O461" s="270" t="str">
        <f>IF(SP_SUL!L484="","*",SP_SUL!L484)</f>
        <v>*</v>
      </c>
      <c r="P461" s="111"/>
      <c r="Q461" s="128" t="str">
        <f>IF(SP_SUL!O484="","*",SP_SUL!O484)</f>
        <v>*</v>
      </c>
      <c r="R461" s="128" t="str">
        <f>IF(SP_SUL!P484="","*",SP_SUL!P484)</f>
        <v>*</v>
      </c>
      <c r="S461" s="110" t="str">
        <f>IF(SP_SUL!Q486="","*",CONCATENATE(SP_SUL!Q486," ",SP_SUL!R486))</f>
        <v>*</v>
      </c>
      <c r="T461" s="110" t="str">
        <f>IF(SP_SUL!V484="","*",SP_SUL!V484)</f>
        <v>*</v>
      </c>
      <c r="U461" s="110" t="str">
        <f>IF(SP_SUL!W484="","*",SP_SUL!W484)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IF(SP_SUL!Y485="","*",SP_SUL!Y485)</f>
        <v>*</v>
      </c>
      <c r="B462" s="109" t="str">
        <f>IF(SP_SUL!X485="","*",SP_SUL!X485)</f>
        <v>*</v>
      </c>
      <c r="C462" s="109" t="str">
        <f>IF(SP_SUL!Z485="","*",SP_SUL!Z485)</f>
        <v>*</v>
      </c>
      <c r="D462" s="110" t="str">
        <f>IF(SP_SUL!S485="","*",SP_SUL!S485)</f>
        <v>-</v>
      </c>
      <c r="E462" s="110" t="str">
        <f>IF(SP_SUL!T485="","*",SP_SUL!T485)</f>
        <v>-</v>
      </c>
      <c r="F462" s="110" t="str">
        <f>IF(SP_SUL!B485="","*",SP_SUL!B485)</f>
        <v>*</v>
      </c>
      <c r="G462" s="110" t="str">
        <f>IF(SP_SUL!D485="","*",SP_SUL!D485)</f>
        <v>*</v>
      </c>
      <c r="H462" s="110" t="str">
        <f>IF(SP_SUL!F485="","*",SP_SUL!F485)</f>
        <v>*</v>
      </c>
      <c r="I462" s="110" t="str">
        <f>IF(SP_SUL!H485="","*",SP_SUL!H485)</f>
        <v>*</v>
      </c>
      <c r="J462" s="110" t="str">
        <f>IF(SP_SUL!I485="","*",SP_SUL!I485)</f>
        <v>*</v>
      </c>
      <c r="K462" s="110" t="str">
        <f>IF(SP_SUL!M485="","*",SP_SUL!M485)</f>
        <v>-</v>
      </c>
      <c r="L462" s="339" t="str">
        <f>IF(SP_SUL!N485="","*",SP_SUL!N485)</f>
        <v>-</v>
      </c>
      <c r="M462" s="111" t="str">
        <f>IF(SP_SUL!J485="","*",SP_SUL!J485)</f>
        <v>*</v>
      </c>
      <c r="N462" s="270" t="str">
        <f>IF(SP_SUL!K485="","*",SP_SUL!K485)</f>
        <v>*</v>
      </c>
      <c r="O462" s="270" t="str">
        <f>IF(SP_SUL!L485="","*",SP_SUL!L485)</f>
        <v>*</v>
      </c>
      <c r="P462" s="111"/>
      <c r="Q462" s="128" t="str">
        <f>IF(SP_SUL!O485="","*",SP_SUL!O485)</f>
        <v>*</v>
      </c>
      <c r="R462" s="128" t="str">
        <f>IF(SP_SUL!P485="","*",SP_SUL!P485)</f>
        <v>*</v>
      </c>
      <c r="S462" s="110" t="str">
        <f>IF(SP_SUL!Q487="","*",CONCATENATE(SP_SUL!Q487," ",SP_SUL!R487))</f>
        <v>*</v>
      </c>
      <c r="T462" s="110" t="str">
        <f>IF(SP_SUL!V485="","*",SP_SUL!V485)</f>
        <v>*</v>
      </c>
      <c r="U462" s="110" t="str">
        <f>IF(SP_SUL!W485="","*",SP_SUL!W485)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IF(SP_SUL!Y486="","*",SP_SUL!Y486)</f>
        <v>*</v>
      </c>
      <c r="B463" s="109" t="str">
        <f>IF(SP_SUL!X486="","*",SP_SUL!X486)</f>
        <v>*</v>
      </c>
      <c r="C463" s="109" t="str">
        <f>IF(SP_SUL!Z486="","*",SP_SUL!Z486)</f>
        <v>*</v>
      </c>
      <c r="D463" s="110" t="str">
        <f>IF(SP_SUL!S486="","*",SP_SUL!S486)</f>
        <v>-</v>
      </c>
      <c r="E463" s="110" t="str">
        <f>IF(SP_SUL!T486="","*",SP_SUL!T486)</f>
        <v>-</v>
      </c>
      <c r="F463" s="110" t="str">
        <f>IF(SP_SUL!B486="","*",SP_SUL!B486)</f>
        <v>*</v>
      </c>
      <c r="G463" s="110" t="str">
        <f>IF(SP_SUL!D486="","*",SP_SUL!D486)</f>
        <v>*</v>
      </c>
      <c r="H463" s="110" t="str">
        <f>IF(SP_SUL!F486="","*",SP_SUL!F486)</f>
        <v>*</v>
      </c>
      <c r="I463" s="110" t="str">
        <f>IF(SP_SUL!H486="","*",SP_SUL!H486)</f>
        <v>*</v>
      </c>
      <c r="J463" s="110" t="str">
        <f>IF(SP_SUL!I486="","*",SP_SUL!I486)</f>
        <v>*</v>
      </c>
      <c r="K463" s="110" t="str">
        <f>IF(SP_SUL!M486="","*",SP_SUL!M486)</f>
        <v>-</v>
      </c>
      <c r="L463" s="339" t="str">
        <f>IF(SP_SUL!N486="","*",SP_SUL!N486)</f>
        <v>-</v>
      </c>
      <c r="M463" s="111" t="str">
        <f>IF(SP_SUL!J486="","*",SP_SUL!J486)</f>
        <v>*</v>
      </c>
      <c r="N463" s="270" t="str">
        <f>IF(SP_SUL!K486="","*",SP_SUL!K486)</f>
        <v>*</v>
      </c>
      <c r="O463" s="270" t="str">
        <f>IF(SP_SUL!L486="","*",SP_SUL!L486)</f>
        <v>*</v>
      </c>
      <c r="P463" s="111"/>
      <c r="Q463" s="128" t="str">
        <f>IF(SP_SUL!O486="","*",SP_SUL!O486)</f>
        <v>*</v>
      </c>
      <c r="R463" s="128" t="str">
        <f>IF(SP_SUL!P486="","*",SP_SUL!P486)</f>
        <v>*</v>
      </c>
      <c r="S463" s="110" t="str">
        <f>IF(SP_SUL!Q488="","*",CONCATENATE(SP_SUL!Q488," ",SP_SUL!R488))</f>
        <v>*</v>
      </c>
      <c r="T463" s="110" t="str">
        <f>IF(SP_SUL!V486="","*",SP_SUL!V486)</f>
        <v>*</v>
      </c>
      <c r="U463" s="110" t="str">
        <f>IF(SP_SUL!W486="","*",SP_SUL!W486)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IF(SP_SUL!Y487="","*",SP_SUL!Y487)</f>
        <v>*</v>
      </c>
      <c r="B464" s="109" t="str">
        <f>IF(SP_SUL!X487="","*",SP_SUL!X487)</f>
        <v>*</v>
      </c>
      <c r="C464" s="109" t="str">
        <f>IF(SP_SUL!Z487="","*",SP_SUL!Z487)</f>
        <v>*</v>
      </c>
      <c r="D464" s="110" t="str">
        <f>IF(SP_SUL!S487="","*",SP_SUL!S487)</f>
        <v>-</v>
      </c>
      <c r="E464" s="110" t="str">
        <f>IF(SP_SUL!T487="","*",SP_SUL!T487)</f>
        <v>-</v>
      </c>
      <c r="F464" s="110" t="str">
        <f>IF(SP_SUL!B487="","*",SP_SUL!B487)</f>
        <v>*</v>
      </c>
      <c r="G464" s="110" t="str">
        <f>IF(SP_SUL!D487="","*",SP_SUL!D487)</f>
        <v>*</v>
      </c>
      <c r="H464" s="110" t="str">
        <f>IF(SP_SUL!F487="","*",SP_SUL!F487)</f>
        <v>*</v>
      </c>
      <c r="I464" s="110" t="str">
        <f>IF(SP_SUL!H487="","*",SP_SUL!H487)</f>
        <v>*</v>
      </c>
      <c r="J464" s="110" t="str">
        <f>IF(SP_SUL!I487="","*",SP_SUL!I487)</f>
        <v>*</v>
      </c>
      <c r="K464" s="110" t="str">
        <f>IF(SP_SUL!M487="","*",SP_SUL!M487)</f>
        <v>-</v>
      </c>
      <c r="L464" s="339" t="str">
        <f>IF(SP_SUL!N487="","*",SP_SUL!N487)</f>
        <v>-</v>
      </c>
      <c r="M464" s="111" t="str">
        <f>IF(SP_SUL!J487="","*",SP_SUL!J487)</f>
        <v>*</v>
      </c>
      <c r="N464" s="270" t="str">
        <f>IF(SP_SUL!K487="","*",SP_SUL!K487)</f>
        <v>*</v>
      </c>
      <c r="O464" s="270" t="str">
        <f>IF(SP_SUL!L487="","*",SP_SUL!L487)</f>
        <v>*</v>
      </c>
      <c r="P464" s="111"/>
      <c r="Q464" s="128" t="str">
        <f>IF(SP_SUL!O487="","*",SP_SUL!O487)</f>
        <v>*</v>
      </c>
      <c r="R464" s="128" t="str">
        <f>IF(SP_SUL!P487="","*",SP_SUL!P487)</f>
        <v>*</v>
      </c>
      <c r="S464" s="110" t="str">
        <f>IF(SP_SUL!Q489="","*",CONCATENATE(SP_SUL!Q489," ",SP_SUL!R489))</f>
        <v>*</v>
      </c>
      <c r="T464" s="110" t="str">
        <f>IF(SP_SUL!V487="","*",SP_SUL!V487)</f>
        <v>*</v>
      </c>
      <c r="U464" s="110" t="str">
        <f>IF(SP_SUL!W487="","*",SP_SUL!W487)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IF(SP_SUL!Y488="","*",SP_SUL!Y488)</f>
        <v>*</v>
      </c>
      <c r="B465" s="109" t="str">
        <f>IF(SP_SUL!X488="","*",SP_SUL!X488)</f>
        <v>*</v>
      </c>
      <c r="C465" s="109" t="str">
        <f>IF(SP_SUL!Z488="","*",SP_SUL!Z488)</f>
        <v>*</v>
      </c>
      <c r="D465" s="110" t="str">
        <f>IF(SP_SUL!S488="","*",SP_SUL!S488)</f>
        <v>-</v>
      </c>
      <c r="E465" s="110" t="str">
        <f>IF(SP_SUL!T488="","*",SP_SUL!T488)</f>
        <v>-</v>
      </c>
      <c r="F465" s="110" t="str">
        <f>IF(SP_SUL!B488="","*",SP_SUL!B488)</f>
        <v>*</v>
      </c>
      <c r="G465" s="110" t="str">
        <f>IF(SP_SUL!D488="","*",SP_SUL!D488)</f>
        <v>*</v>
      </c>
      <c r="H465" s="110" t="str">
        <f>IF(SP_SUL!F488="","*",SP_SUL!F488)</f>
        <v>*</v>
      </c>
      <c r="I465" s="110" t="str">
        <f>IF(SP_SUL!H488="","*",SP_SUL!H488)</f>
        <v>*</v>
      </c>
      <c r="J465" s="110" t="str">
        <f>IF(SP_SUL!I488="","*",SP_SUL!I488)</f>
        <v>*</v>
      </c>
      <c r="K465" s="110" t="str">
        <f>IF(SP_SUL!M488="","*",SP_SUL!M488)</f>
        <v>-</v>
      </c>
      <c r="L465" s="339" t="str">
        <f>IF(SP_SUL!N488="","*",SP_SUL!N488)</f>
        <v>-</v>
      </c>
      <c r="M465" s="111" t="str">
        <f>IF(SP_SUL!J488="","*",SP_SUL!J488)</f>
        <v>*</v>
      </c>
      <c r="N465" s="270" t="str">
        <f>IF(SP_SUL!K488="","*",SP_SUL!K488)</f>
        <v>*</v>
      </c>
      <c r="O465" s="270" t="str">
        <f>IF(SP_SUL!L488="","*",SP_SUL!L488)</f>
        <v>*</v>
      </c>
      <c r="P465" s="111"/>
      <c r="Q465" s="128" t="str">
        <f>IF(SP_SUL!O488="","*",SP_SUL!O488)</f>
        <v>*</v>
      </c>
      <c r="R465" s="128" t="str">
        <f>IF(SP_SUL!P488="","*",SP_SUL!P488)</f>
        <v>*</v>
      </c>
      <c r="S465" s="110" t="str">
        <f>IF(SP_SUL!Q490="","*",CONCATENATE(SP_SUL!Q490," ",SP_SUL!R490))</f>
        <v>*</v>
      </c>
      <c r="T465" s="110" t="str">
        <f>IF(SP_SUL!V488="","*",SP_SUL!V488)</f>
        <v>*</v>
      </c>
      <c r="U465" s="110" t="str">
        <f>IF(SP_SUL!W488="","*",SP_SUL!W488)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IF(SP_SUL!Y489="","*",SP_SUL!Y489)</f>
        <v>*</v>
      </c>
      <c r="B466" s="109" t="str">
        <f>IF(SP_SUL!X489="","*",SP_SUL!X489)</f>
        <v>*</v>
      </c>
      <c r="C466" s="109" t="str">
        <f>IF(SP_SUL!Z489="","*",SP_SUL!Z489)</f>
        <v>*</v>
      </c>
      <c r="D466" s="110" t="str">
        <f>IF(SP_SUL!S489="","*",SP_SUL!S489)</f>
        <v>-</v>
      </c>
      <c r="E466" s="110" t="str">
        <f>IF(SP_SUL!T489="","*",SP_SUL!T489)</f>
        <v>-</v>
      </c>
      <c r="F466" s="110" t="str">
        <f>IF(SP_SUL!B489="","*",SP_SUL!B489)</f>
        <v>*</v>
      </c>
      <c r="G466" s="110" t="str">
        <f>IF(SP_SUL!D489="","*",SP_SUL!D489)</f>
        <v>*</v>
      </c>
      <c r="H466" s="110" t="str">
        <f>IF(SP_SUL!F489="","*",SP_SUL!F489)</f>
        <v>*</v>
      </c>
      <c r="I466" s="110" t="str">
        <f>IF(SP_SUL!H489="","*",SP_SUL!H489)</f>
        <v>*</v>
      </c>
      <c r="J466" s="110" t="str">
        <f>IF(SP_SUL!I489="","*",SP_SUL!I489)</f>
        <v>*</v>
      </c>
      <c r="K466" s="110" t="str">
        <f>IF(SP_SUL!M489="","*",SP_SUL!M489)</f>
        <v>-</v>
      </c>
      <c r="L466" s="339" t="str">
        <f>IF(SP_SUL!N489="","*",SP_SUL!N489)</f>
        <v>-</v>
      </c>
      <c r="M466" s="111" t="str">
        <f>IF(SP_SUL!J489="","*",SP_SUL!J489)</f>
        <v>*</v>
      </c>
      <c r="N466" s="270" t="str">
        <f>IF(SP_SUL!K489="","*",SP_SUL!K489)</f>
        <v>*</v>
      </c>
      <c r="O466" s="270" t="str">
        <f>IF(SP_SUL!L489="","*",SP_SUL!L489)</f>
        <v>*</v>
      </c>
      <c r="P466" s="111"/>
      <c r="Q466" s="128" t="str">
        <f>IF(SP_SUL!O489="","*",SP_SUL!O489)</f>
        <v>*</v>
      </c>
      <c r="R466" s="128" t="str">
        <f>IF(SP_SUL!P489="","*",SP_SUL!P489)</f>
        <v>*</v>
      </c>
      <c r="S466" s="110" t="str">
        <f>IF(SP_SUL!Q491="","*",CONCATENATE(SP_SUL!Q491," ",SP_SUL!R491))</f>
        <v>*</v>
      </c>
      <c r="T466" s="110" t="str">
        <f>IF(SP_SUL!V489="","*",SP_SUL!V489)</f>
        <v>*</v>
      </c>
      <c r="U466" s="110" t="str">
        <f>IF(SP_SUL!W489="","*",SP_SUL!W489)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IF(SP_SUL!Y490="","*",SP_SUL!Y490)</f>
        <v>*</v>
      </c>
      <c r="B467" s="109" t="str">
        <f>IF(SP_SUL!X490="","*",SP_SUL!X490)</f>
        <v>*</v>
      </c>
      <c r="C467" s="109" t="str">
        <f>IF(SP_SUL!Z490="","*",SP_SUL!Z490)</f>
        <v>*</v>
      </c>
      <c r="D467" s="110" t="str">
        <f>IF(SP_SUL!S490="","*",SP_SUL!S490)</f>
        <v>-</v>
      </c>
      <c r="E467" s="110" t="str">
        <f>IF(SP_SUL!T490="","*",SP_SUL!T490)</f>
        <v>-</v>
      </c>
      <c r="F467" s="110" t="str">
        <f>IF(SP_SUL!B490="","*",SP_SUL!B490)</f>
        <v>*</v>
      </c>
      <c r="G467" s="110" t="str">
        <f>IF(SP_SUL!D490="","*",SP_SUL!D490)</f>
        <v>*</v>
      </c>
      <c r="H467" s="110" t="str">
        <f>IF(SP_SUL!F490="","*",SP_SUL!F490)</f>
        <v>*</v>
      </c>
      <c r="I467" s="110" t="str">
        <f>IF(SP_SUL!H490="","*",SP_SUL!H490)</f>
        <v>*</v>
      </c>
      <c r="J467" s="110" t="str">
        <f>IF(SP_SUL!I490="","*",SP_SUL!I490)</f>
        <v>*</v>
      </c>
      <c r="K467" s="110" t="str">
        <f>IF(SP_SUL!M490="","*",SP_SUL!M490)</f>
        <v>-</v>
      </c>
      <c r="L467" s="339" t="str">
        <f>IF(SP_SUL!N490="","*",SP_SUL!N490)</f>
        <v>-</v>
      </c>
      <c r="M467" s="111" t="str">
        <f>IF(SP_SUL!J490="","*",SP_SUL!J490)</f>
        <v>*</v>
      </c>
      <c r="N467" s="270" t="str">
        <f>IF(SP_SUL!K490="","*",SP_SUL!K490)</f>
        <v>*</v>
      </c>
      <c r="O467" s="270" t="str">
        <f>IF(SP_SUL!L490="","*",SP_SUL!L490)</f>
        <v>*</v>
      </c>
      <c r="P467" s="111"/>
      <c r="Q467" s="128" t="str">
        <f>IF(SP_SUL!O490="","*",SP_SUL!O490)</f>
        <v>*</v>
      </c>
      <c r="R467" s="128" t="str">
        <f>IF(SP_SUL!P490="","*",SP_SUL!P490)</f>
        <v>*</v>
      </c>
      <c r="S467" s="110" t="str">
        <f>IF(SP_SUL!Q492="","*",CONCATENATE(SP_SUL!Q492," ",SP_SUL!R492))</f>
        <v>*</v>
      </c>
      <c r="T467" s="110" t="str">
        <f>IF(SP_SUL!V490="","*",SP_SUL!V490)</f>
        <v>*</v>
      </c>
      <c r="U467" s="110" t="str">
        <f>IF(SP_SUL!W490="","*",SP_SUL!W490)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IF(SP_SUL!Y491="","*",SP_SUL!Y491)</f>
        <v>*</v>
      </c>
      <c r="B468" s="109" t="str">
        <f>IF(SP_SUL!X491="","*",SP_SUL!X491)</f>
        <v>*</v>
      </c>
      <c r="C468" s="109" t="str">
        <f>IF(SP_SUL!Z491="","*",SP_SUL!Z491)</f>
        <v>*</v>
      </c>
      <c r="D468" s="110" t="str">
        <f>IF(SP_SUL!S491="","*",SP_SUL!S491)</f>
        <v>-</v>
      </c>
      <c r="E468" s="110" t="str">
        <f>IF(SP_SUL!T491="","*",SP_SUL!T491)</f>
        <v>-</v>
      </c>
      <c r="F468" s="110" t="str">
        <f>IF(SP_SUL!B491="","*",SP_SUL!B491)</f>
        <v>*</v>
      </c>
      <c r="G468" s="110" t="str">
        <f>IF(SP_SUL!D491="","*",SP_SUL!D491)</f>
        <v>*</v>
      </c>
      <c r="H468" s="110" t="str">
        <f>IF(SP_SUL!F491="","*",SP_SUL!F491)</f>
        <v>*</v>
      </c>
      <c r="I468" s="110" t="str">
        <f>IF(SP_SUL!H491="","*",SP_SUL!H491)</f>
        <v>*</v>
      </c>
      <c r="J468" s="110" t="str">
        <f>IF(SP_SUL!I491="","*",SP_SUL!I491)</f>
        <v>*</v>
      </c>
      <c r="K468" s="110" t="str">
        <f>IF(SP_SUL!M491="","*",SP_SUL!M491)</f>
        <v>-</v>
      </c>
      <c r="L468" s="339" t="str">
        <f>IF(SP_SUL!N491="","*",SP_SUL!N491)</f>
        <v>-</v>
      </c>
      <c r="M468" s="111" t="str">
        <f>IF(SP_SUL!J491="","*",SP_SUL!J491)</f>
        <v>*</v>
      </c>
      <c r="N468" s="270" t="str">
        <f>IF(SP_SUL!K491="","*",SP_SUL!K491)</f>
        <v>*</v>
      </c>
      <c r="O468" s="270" t="str">
        <f>IF(SP_SUL!L491="","*",SP_SUL!L491)</f>
        <v>*</v>
      </c>
      <c r="P468" s="111"/>
      <c r="Q468" s="128" t="str">
        <f>IF(SP_SUL!O491="","*",SP_SUL!O491)</f>
        <v>*</v>
      </c>
      <c r="R468" s="128" t="str">
        <f>IF(SP_SUL!P491="","*",SP_SUL!P491)</f>
        <v>*</v>
      </c>
      <c r="S468" s="110" t="str">
        <f>IF(SP_SUL!Q493="","*",CONCATENATE(SP_SUL!Q493," ",SP_SUL!R493))</f>
        <v>*</v>
      </c>
      <c r="T468" s="110" t="str">
        <f>IF(SP_SUL!V491="","*",SP_SUL!V491)</f>
        <v>*</v>
      </c>
      <c r="U468" s="110" t="str">
        <f>IF(SP_SUL!W491="","*",SP_SUL!W491)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IF(SP_SUL!Y492="","*",SP_SUL!Y492)</f>
        <v>*</v>
      </c>
      <c r="B469" s="109" t="str">
        <f>IF(SP_SUL!X492="","*",SP_SUL!X492)</f>
        <v>*</v>
      </c>
      <c r="C469" s="109" t="str">
        <f>IF(SP_SUL!Z492="","*",SP_SUL!Z492)</f>
        <v>*</v>
      </c>
      <c r="D469" s="110" t="str">
        <f>IF(SP_SUL!S492="","*",SP_SUL!S492)</f>
        <v>-</v>
      </c>
      <c r="E469" s="110" t="str">
        <f>IF(SP_SUL!T492="","*",SP_SUL!T492)</f>
        <v>-</v>
      </c>
      <c r="F469" s="110" t="str">
        <f>IF(SP_SUL!B492="","*",SP_SUL!B492)</f>
        <v>*</v>
      </c>
      <c r="G469" s="110" t="str">
        <f>IF(SP_SUL!D492="","*",SP_SUL!D492)</f>
        <v>*</v>
      </c>
      <c r="H469" s="110" t="str">
        <f>IF(SP_SUL!F492="","*",SP_SUL!F492)</f>
        <v>*</v>
      </c>
      <c r="I469" s="110" t="str">
        <f>IF(SP_SUL!H492="","*",SP_SUL!H492)</f>
        <v>*</v>
      </c>
      <c r="J469" s="110" t="str">
        <f>IF(SP_SUL!I492="","*",SP_SUL!I492)</f>
        <v>*</v>
      </c>
      <c r="K469" s="110" t="str">
        <f>IF(SP_SUL!M492="","*",SP_SUL!M492)</f>
        <v>-</v>
      </c>
      <c r="L469" s="339" t="str">
        <f>IF(SP_SUL!N492="","*",SP_SUL!N492)</f>
        <v>-</v>
      </c>
      <c r="M469" s="111" t="str">
        <f>IF(SP_SUL!J492="","*",SP_SUL!J492)</f>
        <v>*</v>
      </c>
      <c r="N469" s="270" t="str">
        <f>IF(SP_SUL!K492="","*",SP_SUL!K492)</f>
        <v>*</v>
      </c>
      <c r="O469" s="270" t="str">
        <f>IF(SP_SUL!L492="","*",SP_SUL!L492)</f>
        <v>*</v>
      </c>
      <c r="P469" s="111"/>
      <c r="Q469" s="128" t="str">
        <f>IF(SP_SUL!O492="","*",SP_SUL!O492)</f>
        <v>*</v>
      </c>
      <c r="R469" s="128" t="str">
        <f>IF(SP_SUL!P492="","*",SP_SUL!P492)</f>
        <v>*</v>
      </c>
      <c r="S469" s="110" t="str">
        <f>IF(SP_SUL!Q494="","*",CONCATENATE(SP_SUL!Q494," ",SP_SUL!R494))</f>
        <v>*</v>
      </c>
      <c r="T469" s="110" t="str">
        <f>IF(SP_SUL!V492="","*",SP_SUL!V492)</f>
        <v>*</v>
      </c>
      <c r="U469" s="110" t="str">
        <f>IF(SP_SUL!W492="","*",SP_SUL!W492)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IF(SP_SUL!Y524="","*",SP_SUL!Y524)</f>
        <v>*</v>
      </c>
      <c r="B470" s="109" t="str">
        <f>IF(SP_SUL!X524="","*",SP_SUL!X524)</f>
        <v>*</v>
      </c>
      <c r="C470" s="109" t="str">
        <f>IF(SP_SUL!Z524="","*",SP_SUL!Z524)</f>
        <v>*</v>
      </c>
      <c r="D470" s="110" t="str">
        <f>IF(SP_SUL!S524="","*",SP_SUL!S524)</f>
        <v>-</v>
      </c>
      <c r="E470" s="110" t="str">
        <f>IF(SP_SUL!T524="","*",SP_SUL!T524)</f>
        <v>-</v>
      </c>
      <c r="F470" s="110" t="str">
        <f>IF(SP_SUL!B524="","*",SP_SUL!B524)</f>
        <v>*</v>
      </c>
      <c r="G470" s="110" t="str">
        <f>IF(SP_SUL!D524="","*",SP_SUL!D524)</f>
        <v>*</v>
      </c>
      <c r="H470" s="110" t="str">
        <f>IF(SP_SUL!F524="","*",SP_SUL!F524)</f>
        <v>*</v>
      </c>
      <c r="I470" s="110" t="str">
        <f>IF(SP_SUL!H524="","*",SP_SUL!H524)</f>
        <v>*</v>
      </c>
      <c r="J470" s="110" t="str">
        <f>IF(SP_SUL!I524="","*",SP_SUL!I524)</f>
        <v>*</v>
      </c>
      <c r="K470" s="110" t="str">
        <f>IF(SP_SUL!M524="","*",SP_SUL!M524)</f>
        <v>-</v>
      </c>
      <c r="L470" s="339" t="str">
        <f>IF(SP_SUL!N524="","*",SP_SUL!N524)</f>
        <v>-</v>
      </c>
      <c r="M470" s="111" t="str">
        <f>IF(SP_SUL!J524="","*",SP_SUL!J524)</f>
        <v>*</v>
      </c>
      <c r="N470" s="270" t="str">
        <f>IF(SP_SUL!K524="","*",SP_SUL!K524)</f>
        <v>*</v>
      </c>
      <c r="O470" s="270" t="str">
        <f>IF(SP_SUL!L524="","*",SP_SUL!L524)</f>
        <v>*</v>
      </c>
      <c r="P470" s="111"/>
      <c r="Q470" s="128" t="str">
        <f>IF(SP_SUL!O524="","*",SP_SUL!O524)</f>
        <v>*</v>
      </c>
      <c r="R470" s="128" t="str">
        <f>IF(SP_SUL!P524="","*",SP_SUL!P524)</f>
        <v>*</v>
      </c>
      <c r="S470" s="110" t="str">
        <f>IF(SP_SUL!Q495="","*",CONCATENATE(SP_SUL!Q495," ",SP_SUL!R495))</f>
        <v>*</v>
      </c>
      <c r="T470" s="110" t="str">
        <f>IF(SP_SUL!V524="","*",SP_SUL!V524)</f>
        <v>*</v>
      </c>
      <c r="U470" s="110" t="str">
        <f>IF(SP_SUL!W524="","*",SP_SUL!W524)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IF(SP_SUL!Y525="","*",SP_SUL!Y525)</f>
        <v>*</v>
      </c>
      <c r="B471" s="109" t="str">
        <f>IF(SP_SUL!X525="","*",SP_SUL!X525)</f>
        <v>*</v>
      </c>
      <c r="C471" s="109" t="str">
        <f>IF(SP_SUL!Z525="","*",SP_SUL!Z525)</f>
        <v>*</v>
      </c>
      <c r="D471" s="110" t="str">
        <f>IF(SP_SUL!S525="","*",SP_SUL!S525)</f>
        <v>-</v>
      </c>
      <c r="E471" s="110" t="str">
        <f>IF(SP_SUL!T525="","*",SP_SUL!T525)</f>
        <v>-</v>
      </c>
      <c r="F471" s="110" t="str">
        <f>IF(SP_SUL!B525="","*",SP_SUL!B525)</f>
        <v>*</v>
      </c>
      <c r="G471" s="110" t="str">
        <f>IF(SP_SUL!D525="","*",SP_SUL!D525)</f>
        <v>*</v>
      </c>
      <c r="H471" s="110" t="str">
        <f>IF(SP_SUL!F525="","*",SP_SUL!F525)</f>
        <v>*</v>
      </c>
      <c r="I471" s="110" t="str">
        <f>IF(SP_SUL!H525="","*",SP_SUL!H525)</f>
        <v>*</v>
      </c>
      <c r="J471" s="110" t="str">
        <f>IF(SP_SUL!I525="","*",SP_SUL!I525)</f>
        <v>*</v>
      </c>
      <c r="K471" s="110" t="str">
        <f>IF(SP_SUL!M525="","*",SP_SUL!M525)</f>
        <v>-</v>
      </c>
      <c r="L471" s="339" t="str">
        <f>IF(SP_SUL!N525="","*",SP_SUL!N525)</f>
        <v>-</v>
      </c>
      <c r="M471" s="111" t="str">
        <f>IF(SP_SUL!J525="","*",SP_SUL!J525)</f>
        <v>*</v>
      </c>
      <c r="N471" s="270" t="str">
        <f>IF(SP_SUL!K525="","*",SP_SUL!K525)</f>
        <v>*</v>
      </c>
      <c r="O471" s="270" t="str">
        <f>IF(SP_SUL!L525="","*",SP_SUL!L525)</f>
        <v>*</v>
      </c>
      <c r="P471" s="111"/>
      <c r="Q471" s="128" t="str">
        <f>IF(SP_SUL!O525="","*",SP_SUL!O525)</f>
        <v>*</v>
      </c>
      <c r="R471" s="128" t="str">
        <f>IF(SP_SUL!P525="","*",SP_SUL!P525)</f>
        <v>*</v>
      </c>
      <c r="S471" s="110" t="str">
        <f>IF(SP_SUL!Q496="","*",CONCATENATE(SP_SUL!Q496," ",SP_SUL!R496))</f>
        <v>*</v>
      </c>
      <c r="T471" s="110" t="str">
        <f>IF(SP_SUL!V525="","*",SP_SUL!V525)</f>
        <v>*</v>
      </c>
      <c r="U471" s="110" t="str">
        <f>IF(SP_SUL!W525="","*",SP_SUL!W525)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IF(SP_SUL!Q497="","*",CONCATENATE(SP_SUL!Q497," ",SP_SUL!R497))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IF(SP_SUL!Q498="","*",CONCATENATE(SP_SUL!Q498," ",SP_SUL!R498))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IF(SP_SUL!Q499="","*",CONCATENATE(SP_SUL!Q499," ",SP_SUL!R499))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IF(SP_SUL!Y526="","*",SP_SUL!Y526)</f>
        <v>*</v>
      </c>
      <c r="B475" s="109" t="str">
        <f>IF(SP_SUL!X526="","*",SP_SUL!X526)</f>
        <v>*</v>
      </c>
      <c r="C475" s="109" t="str">
        <f>IF(SP_SUL!Z526="","*",SP_SUL!Z526)</f>
        <v>*</v>
      </c>
      <c r="D475" s="110" t="str">
        <f>IF(SP_SUL!S526="","*",SP_SUL!S526)</f>
        <v>-</v>
      </c>
      <c r="E475" s="110" t="str">
        <f>IF(SP_SUL!T526="","*",SP_SUL!T526)</f>
        <v>-</v>
      </c>
      <c r="F475" s="110" t="str">
        <f>IF(SP_SUL!B526="","*",SP_SUL!B526)</f>
        <v>*</v>
      </c>
      <c r="G475" s="110" t="str">
        <f>IF(SP_SUL!D526="","*",SP_SUL!D526)</f>
        <v>*</v>
      </c>
      <c r="H475" s="110" t="str">
        <f>IF(SP_SUL!F526="","*",SP_SUL!F526)</f>
        <v>*</v>
      </c>
      <c r="I475" s="110" t="str">
        <f>IF(SP_SUL!H526="","*",SP_SUL!H526)</f>
        <v>*</v>
      </c>
      <c r="J475" s="110" t="str">
        <f>IF(SP_SUL!I526="","*",SP_SUL!I526)</f>
        <v>*</v>
      </c>
      <c r="K475" s="110" t="str">
        <f>IF(SP_SUL!M526="","*",SP_SUL!M526)</f>
        <v>-</v>
      </c>
      <c r="L475" s="339" t="str">
        <f>IF(SP_SUL!N526="","*",SP_SUL!N526)</f>
        <v>-</v>
      </c>
      <c r="M475" s="111" t="str">
        <f>IF(SP_SUL!J526="","*",SP_SUL!J526)</f>
        <v>*</v>
      </c>
      <c r="N475" s="270" t="str">
        <f>IF(SP_SUL!K526="","*",SP_SUL!K526)</f>
        <v>*</v>
      </c>
      <c r="O475" s="270" t="str">
        <f>IF(SP_SUL!L526="","*",SP_SUL!L526)</f>
        <v>*</v>
      </c>
      <c r="P475" s="111"/>
      <c r="Q475" s="128" t="str">
        <f>IF(SP_SUL!O526="","*",SP_SUL!O526)</f>
        <v>*</v>
      </c>
      <c r="R475" s="128" t="str">
        <f>IF(SP_SUL!P526="","*",SP_SUL!P526)</f>
        <v>*</v>
      </c>
      <c r="S475" s="110" t="str">
        <f>IF(SP_SUL!Q500="","*",CONCATENATE(SP_SUL!Q500," ",SP_SUL!R500))</f>
        <v>*</v>
      </c>
      <c r="T475" s="110" t="str">
        <f>IF(SP_SUL!V526="","*",SP_SUL!V526)</f>
        <v>*</v>
      </c>
      <c r="U475" s="110" t="str">
        <f>IF(SP_SUL!W526="","*",SP_SUL!W526)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IF(SP_SUL!Y527="","*",SP_SUL!Y527)</f>
        <v>*</v>
      </c>
      <c r="B476" s="109" t="str">
        <f>IF(SP_SUL!X527="","*",SP_SUL!X527)</f>
        <v>*</v>
      </c>
      <c r="C476" s="109" t="str">
        <f>IF(SP_SUL!Z527="","*",SP_SUL!Z527)</f>
        <v>*</v>
      </c>
      <c r="D476" s="110" t="str">
        <f>IF(SP_SUL!S527="","*",SP_SUL!S527)</f>
        <v>-</v>
      </c>
      <c r="E476" s="110" t="str">
        <f>IF(SP_SUL!T527="","*",SP_SUL!T527)</f>
        <v>-</v>
      </c>
      <c r="F476" s="110" t="str">
        <f>IF(SP_SUL!B527="","*",SP_SUL!B527)</f>
        <v>*</v>
      </c>
      <c r="G476" s="110" t="str">
        <f>IF(SP_SUL!D527="","*",SP_SUL!D527)</f>
        <v>*</v>
      </c>
      <c r="H476" s="110" t="str">
        <f>IF(SP_SUL!F527="","*",SP_SUL!F527)</f>
        <v>*</v>
      </c>
      <c r="I476" s="110" t="str">
        <f>IF(SP_SUL!H527="","*",SP_SUL!H527)</f>
        <v>*</v>
      </c>
      <c r="J476" s="110" t="str">
        <f>IF(SP_SUL!I527="","*",SP_SUL!I527)</f>
        <v>*</v>
      </c>
      <c r="K476" s="110" t="str">
        <f>IF(SP_SUL!M527="","*",SP_SUL!M527)</f>
        <v>-</v>
      </c>
      <c r="L476" s="339" t="str">
        <f>IF(SP_SUL!N527="","*",SP_SUL!N527)</f>
        <v>-</v>
      </c>
      <c r="M476" s="111" t="str">
        <f>IF(SP_SUL!J527="","*",SP_SUL!J527)</f>
        <v>*</v>
      </c>
      <c r="N476" s="270" t="str">
        <f>IF(SP_SUL!K527="","*",SP_SUL!K527)</f>
        <v>*</v>
      </c>
      <c r="O476" s="270" t="str">
        <f>IF(SP_SUL!L527="","*",SP_SUL!L527)</f>
        <v>*</v>
      </c>
      <c r="P476" s="111"/>
      <c r="Q476" s="128" t="str">
        <f>IF(SP_SUL!O527="","*",SP_SUL!O527)</f>
        <v>*</v>
      </c>
      <c r="R476" s="128" t="str">
        <f>IF(SP_SUL!P527="","*",SP_SUL!P527)</f>
        <v>*</v>
      </c>
      <c r="S476" s="110" t="str">
        <f>IF(SP_SUL!Q501="","*",CONCATENATE(SP_SUL!Q501," ",SP_SUL!R501))</f>
        <v>*</v>
      </c>
      <c r="T476" s="110" t="str">
        <f>IF(SP_SUL!V527="","*",SP_SUL!V527)</f>
        <v>*</v>
      </c>
      <c r="U476" s="110" t="str">
        <f>IF(SP_SUL!W527="","*",SP_SUL!W527)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IF(SP_SUL!Y528="","*",SP_SUL!Y528)</f>
        <v>*</v>
      </c>
      <c r="B477" s="109" t="str">
        <f>IF(SP_SUL!X528="","*",SP_SUL!X528)</f>
        <v>*</v>
      </c>
      <c r="C477" s="109" t="str">
        <f>IF(SP_SUL!Z528="","*",SP_SUL!Z528)</f>
        <v>*</v>
      </c>
      <c r="D477" s="110" t="str">
        <f>IF(SP_SUL!S528="","*",SP_SUL!S528)</f>
        <v>-</v>
      </c>
      <c r="E477" s="110" t="str">
        <f>IF(SP_SUL!T528="","*",SP_SUL!T528)</f>
        <v>-</v>
      </c>
      <c r="F477" s="110" t="str">
        <f>IF(SP_SUL!B528="","*",SP_SUL!B528)</f>
        <v>*</v>
      </c>
      <c r="G477" s="110" t="str">
        <f>IF(SP_SUL!D528="","*",SP_SUL!D528)</f>
        <v>*</v>
      </c>
      <c r="H477" s="110" t="str">
        <f>IF(SP_SUL!F528="","*",SP_SUL!F528)</f>
        <v>*</v>
      </c>
      <c r="I477" s="110" t="str">
        <f>IF(SP_SUL!H528="","*",SP_SUL!H528)</f>
        <v>*</v>
      </c>
      <c r="J477" s="110" t="str">
        <f>IF(SP_SUL!I528="","*",SP_SUL!I528)</f>
        <v>*</v>
      </c>
      <c r="K477" s="110" t="str">
        <f>IF(SP_SUL!M528="","*",SP_SUL!M528)</f>
        <v>-</v>
      </c>
      <c r="L477" s="339" t="str">
        <f>IF(SP_SUL!N528="","*",SP_SUL!N528)</f>
        <v>-</v>
      </c>
      <c r="M477" s="111" t="str">
        <f>IF(SP_SUL!J528="","*",SP_SUL!J528)</f>
        <v>*</v>
      </c>
      <c r="N477" s="270" t="str">
        <f>IF(SP_SUL!K528="","*",SP_SUL!K528)</f>
        <v>*</v>
      </c>
      <c r="O477" s="270" t="str">
        <f>IF(SP_SUL!L528="","*",SP_SUL!L528)</f>
        <v>*</v>
      </c>
      <c r="P477" s="111"/>
      <c r="Q477" s="128" t="str">
        <f>IF(SP_SUL!O528="","*",SP_SUL!O528)</f>
        <v>*</v>
      </c>
      <c r="R477" s="128" t="str">
        <f>IF(SP_SUL!P528="","*",SP_SUL!P528)</f>
        <v>*</v>
      </c>
      <c r="S477" s="110" t="str">
        <f>IF(SP_SUL!Q502="","*",CONCATENATE(SP_SUL!Q502," ",SP_SUL!R502))</f>
        <v>*</v>
      </c>
      <c r="T477" s="110" t="str">
        <f>IF(SP_SUL!V528="","*",SP_SUL!V528)</f>
        <v>*</v>
      </c>
      <c r="U477" s="110" t="str">
        <f>IF(SP_SUL!W528="","*",SP_SUL!W528)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IF(SP_SUL!Y529="","*",SP_SUL!Y529)</f>
        <v>*</v>
      </c>
      <c r="B478" s="109" t="str">
        <f>IF(SP_SUL!X529="","*",SP_SUL!X529)</f>
        <v>*</v>
      </c>
      <c r="C478" s="109" t="str">
        <f>IF(SP_SUL!Z529="","*",SP_SUL!Z529)</f>
        <v>*</v>
      </c>
      <c r="D478" s="110" t="str">
        <f>IF(SP_SUL!S529="","*",SP_SUL!S529)</f>
        <v>-</v>
      </c>
      <c r="E478" s="110" t="str">
        <f>IF(SP_SUL!T529="","*",SP_SUL!T529)</f>
        <v>-</v>
      </c>
      <c r="F478" s="110" t="str">
        <f>IF(SP_SUL!B529="","*",SP_SUL!B529)</f>
        <v>*</v>
      </c>
      <c r="G478" s="110" t="str">
        <f>IF(SP_SUL!D529="","*",SP_SUL!D529)</f>
        <v>*</v>
      </c>
      <c r="H478" s="110" t="str">
        <f>IF(SP_SUL!F529="","*",SP_SUL!F529)</f>
        <v>*</v>
      </c>
      <c r="I478" s="110" t="str">
        <f>IF(SP_SUL!H529="","*",SP_SUL!H529)</f>
        <v>*</v>
      </c>
      <c r="J478" s="110" t="str">
        <f>IF(SP_SUL!I529="","*",SP_SUL!I529)</f>
        <v>*</v>
      </c>
      <c r="K478" s="110" t="str">
        <f>IF(SP_SUL!M529="","*",SP_SUL!M529)</f>
        <v>-</v>
      </c>
      <c r="L478" s="339" t="str">
        <f>IF(SP_SUL!N529="","*",SP_SUL!N529)</f>
        <v>-</v>
      </c>
      <c r="M478" s="111" t="str">
        <f>IF(SP_SUL!J529="","*",SP_SUL!J529)</f>
        <v>*</v>
      </c>
      <c r="N478" s="270" t="str">
        <f>IF(SP_SUL!K529="","*",SP_SUL!K529)</f>
        <v>*</v>
      </c>
      <c r="O478" s="270" t="str">
        <f>IF(SP_SUL!L529="","*",SP_SUL!L529)</f>
        <v>*</v>
      </c>
      <c r="P478" s="111"/>
      <c r="Q478" s="128" t="str">
        <f>IF(SP_SUL!O529="","*",SP_SUL!O529)</f>
        <v>*</v>
      </c>
      <c r="R478" s="128" t="str">
        <f>IF(SP_SUL!P529="","*",SP_SUL!P529)</f>
        <v>*</v>
      </c>
      <c r="S478" s="110" t="str">
        <f>IF(SP_SUL!Q503="","*",CONCATENATE(SP_SUL!Q503," ",SP_SUL!R503))</f>
        <v>*</v>
      </c>
      <c r="T478" s="110" t="str">
        <f>IF(SP_SUL!V529="","*",SP_SUL!V529)</f>
        <v>*</v>
      </c>
      <c r="U478" s="110" t="str">
        <f>IF(SP_SUL!W529="","*",SP_SUL!W529)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IF(SP_SUL!Y530="","*",SP_SUL!Y530)</f>
        <v>*</v>
      </c>
      <c r="B479" s="109" t="str">
        <f>IF(SP_SUL!X530="","*",SP_SUL!X530)</f>
        <v>*</v>
      </c>
      <c r="C479" s="109" t="str">
        <f>IF(SP_SUL!Z530="","*",SP_SUL!Z530)</f>
        <v>*</v>
      </c>
      <c r="D479" s="110" t="str">
        <f>IF(SP_SUL!S530="","*",SP_SUL!S530)</f>
        <v>-</v>
      </c>
      <c r="E479" s="110" t="str">
        <f>IF(SP_SUL!T530="","*",SP_SUL!T530)</f>
        <v>-</v>
      </c>
      <c r="F479" s="110" t="str">
        <f>IF(SP_SUL!B530="","*",SP_SUL!B530)</f>
        <v>*</v>
      </c>
      <c r="G479" s="110" t="str">
        <f>IF(SP_SUL!D530="","*",SP_SUL!D530)</f>
        <v>*</v>
      </c>
      <c r="H479" s="110" t="str">
        <f>IF(SP_SUL!F530="","*",SP_SUL!F530)</f>
        <v>*</v>
      </c>
      <c r="I479" s="110" t="str">
        <f>IF(SP_SUL!H530="","*",SP_SUL!H530)</f>
        <v>*</v>
      </c>
      <c r="J479" s="110" t="str">
        <f>IF(SP_SUL!I530="","*",SP_SUL!I530)</f>
        <v>*</v>
      </c>
      <c r="K479" s="110" t="str">
        <f>IF(SP_SUL!M530="","*",SP_SUL!M530)</f>
        <v>-</v>
      </c>
      <c r="L479" s="339" t="str">
        <f>IF(SP_SUL!N530="","*",SP_SUL!N530)</f>
        <v>-</v>
      </c>
      <c r="M479" s="111" t="str">
        <f>IF(SP_SUL!J530="","*",SP_SUL!J530)</f>
        <v>*</v>
      </c>
      <c r="N479" s="270" t="str">
        <f>IF(SP_SUL!K530="","*",SP_SUL!K530)</f>
        <v>*</v>
      </c>
      <c r="O479" s="270" t="str">
        <f>IF(SP_SUL!L530="","*",SP_SUL!L530)</f>
        <v>*</v>
      </c>
      <c r="P479" s="111"/>
      <c r="Q479" s="128" t="str">
        <f>IF(SP_SUL!O530="","*",SP_SUL!O530)</f>
        <v>*</v>
      </c>
      <c r="R479" s="128" t="str">
        <f>IF(SP_SUL!P530="","*",SP_SUL!P530)</f>
        <v>*</v>
      </c>
      <c r="S479" s="110" t="str">
        <f>IF(SP_SUL!Q504="","*",CONCATENATE(SP_SUL!Q504," ",SP_SUL!R504))</f>
        <v>*</v>
      </c>
      <c r="T479" s="110" t="str">
        <f>IF(SP_SUL!V530="","*",SP_SUL!V530)</f>
        <v>*</v>
      </c>
      <c r="U479" s="110" t="str">
        <f>IF(SP_SUL!W530="","*",SP_SUL!W530)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IF(SP_SUL!Y531="","*",SP_SUL!Y531)</f>
        <v>*</v>
      </c>
      <c r="B480" s="109" t="str">
        <f>IF(SP_SUL!X531="","*",SP_SUL!X531)</f>
        <v>*</v>
      </c>
      <c r="C480" s="109" t="str">
        <f>IF(SP_SUL!Z531="","*",SP_SUL!Z531)</f>
        <v>*</v>
      </c>
      <c r="D480" s="110" t="str">
        <f>IF(SP_SUL!S531="","*",SP_SUL!S531)</f>
        <v>-</v>
      </c>
      <c r="E480" s="110" t="str">
        <f>IF(SP_SUL!T531="","*",SP_SUL!T531)</f>
        <v>-</v>
      </c>
      <c r="F480" s="110" t="str">
        <f>IF(SP_SUL!B531="","*",SP_SUL!B531)</f>
        <v>*</v>
      </c>
      <c r="G480" s="110" t="str">
        <f>IF(SP_SUL!D531="","*",SP_SUL!D531)</f>
        <v>*</v>
      </c>
      <c r="H480" s="110" t="str">
        <f>IF(SP_SUL!F531="","*",SP_SUL!F531)</f>
        <v>*</v>
      </c>
      <c r="I480" s="110" t="str">
        <f>IF(SP_SUL!H531="","*",SP_SUL!H531)</f>
        <v>*</v>
      </c>
      <c r="J480" s="110" t="str">
        <f>IF(SP_SUL!I531="","*",SP_SUL!I531)</f>
        <v>*</v>
      </c>
      <c r="K480" s="110" t="str">
        <f>IF(SP_SUL!M531="","*",SP_SUL!M531)</f>
        <v>-</v>
      </c>
      <c r="L480" s="339" t="str">
        <f>IF(SP_SUL!N531="","*",SP_SUL!N531)</f>
        <v>-</v>
      </c>
      <c r="M480" s="111" t="str">
        <f>IF(SP_SUL!J531="","*",SP_SUL!J531)</f>
        <v>*</v>
      </c>
      <c r="N480" s="270" t="str">
        <f>IF(SP_SUL!K531="","*",SP_SUL!K531)</f>
        <v>*</v>
      </c>
      <c r="O480" s="270" t="str">
        <f>IF(SP_SUL!L531="","*",SP_SUL!L531)</f>
        <v>*</v>
      </c>
      <c r="P480" s="111"/>
      <c r="Q480" s="128" t="str">
        <f>IF(SP_SUL!O531="","*",SP_SUL!O531)</f>
        <v>*</v>
      </c>
      <c r="R480" s="128" t="str">
        <f>IF(SP_SUL!P531="","*",SP_SUL!P531)</f>
        <v>*</v>
      </c>
      <c r="S480" s="110" t="str">
        <f>IF(SP_SUL!Q505="","*",CONCATENATE(SP_SUL!Q505," ",SP_SUL!R505))</f>
        <v>*</v>
      </c>
      <c r="T480" s="110" t="str">
        <f>IF(SP_SUL!V531="","*",SP_SUL!V531)</f>
        <v>*</v>
      </c>
      <c r="U480" s="110" t="str">
        <f>IF(SP_SUL!W531="","*",SP_SUL!W531)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IF(SP_SUL!Y532="","*",SP_SUL!Y532)</f>
        <v>*</v>
      </c>
      <c r="B481" s="109" t="str">
        <f>IF(SP_SUL!X532="","*",SP_SUL!X532)</f>
        <v>*</v>
      </c>
      <c r="C481" s="109" t="str">
        <f>IF(SP_SUL!Z532="","*",SP_SUL!Z532)</f>
        <v>*</v>
      </c>
      <c r="D481" s="110" t="str">
        <f>IF(SP_SUL!S532="","*",SP_SUL!S532)</f>
        <v>-</v>
      </c>
      <c r="E481" s="110" t="str">
        <f>IF(SP_SUL!T532="","*",SP_SUL!T532)</f>
        <v>-</v>
      </c>
      <c r="F481" s="110" t="str">
        <f>IF(SP_SUL!B532="","*",SP_SUL!B532)</f>
        <v>*</v>
      </c>
      <c r="G481" s="110" t="str">
        <f>IF(SP_SUL!D532="","*",SP_SUL!D532)</f>
        <v>*</v>
      </c>
      <c r="H481" s="110" t="str">
        <f>IF(SP_SUL!F532="","*",SP_SUL!F532)</f>
        <v>*</v>
      </c>
      <c r="I481" s="110" t="str">
        <f>IF(SP_SUL!H532="","*",SP_SUL!H532)</f>
        <v>*</v>
      </c>
      <c r="J481" s="110" t="str">
        <f>IF(SP_SUL!I532="","*",SP_SUL!I532)</f>
        <v>*</v>
      </c>
      <c r="K481" s="110" t="str">
        <f>IF(SP_SUL!M532="","*",SP_SUL!M532)</f>
        <v>-</v>
      </c>
      <c r="L481" s="339" t="str">
        <f>IF(SP_SUL!N532="","*",SP_SUL!N532)</f>
        <v>-</v>
      </c>
      <c r="M481" s="111" t="str">
        <f>IF(SP_SUL!J532="","*",SP_SUL!J532)</f>
        <v>*</v>
      </c>
      <c r="N481" s="270" t="str">
        <f>IF(SP_SUL!K532="","*",SP_SUL!K532)</f>
        <v>*</v>
      </c>
      <c r="O481" s="270" t="str">
        <f>IF(SP_SUL!L532="","*",SP_SUL!L532)</f>
        <v>*</v>
      </c>
      <c r="P481" s="111"/>
      <c r="Q481" s="128" t="str">
        <f>IF(SP_SUL!O532="","*",SP_SUL!O532)</f>
        <v>*</v>
      </c>
      <c r="R481" s="128" t="str">
        <f>IF(SP_SUL!P532="","*",SP_SUL!P532)</f>
        <v>*</v>
      </c>
      <c r="S481" s="110" t="str">
        <f>IF(SP_SUL!Q506="","*",CONCATENATE(SP_SUL!Q506," ",SP_SUL!R506))</f>
        <v>*</v>
      </c>
      <c r="T481" s="110" t="str">
        <f>IF(SP_SUL!V532="","*",SP_SUL!V532)</f>
        <v>*</v>
      </c>
      <c r="U481" s="110" t="str">
        <f>IF(SP_SUL!W532="","*",SP_SUL!W532)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IF(SP_SUL!Y533="","*",SP_SUL!Y533)</f>
        <v>*</v>
      </c>
      <c r="B482" s="109" t="str">
        <f>IF(SP_SUL!X533="","*",SP_SUL!X533)</f>
        <v>*</v>
      </c>
      <c r="C482" s="109" t="str">
        <f>IF(SP_SUL!Z533="","*",SP_SUL!Z533)</f>
        <v>*</v>
      </c>
      <c r="D482" s="110" t="str">
        <f>IF(SP_SUL!S533="","*",SP_SUL!S533)</f>
        <v>-</v>
      </c>
      <c r="E482" s="110" t="str">
        <f>IF(SP_SUL!T533="","*",SP_SUL!T533)</f>
        <v>-</v>
      </c>
      <c r="F482" s="110" t="str">
        <f>IF(SP_SUL!B533="","*",SP_SUL!B533)</f>
        <v>*</v>
      </c>
      <c r="G482" s="110" t="str">
        <f>IF(SP_SUL!D533="","*",SP_SUL!D533)</f>
        <v>*</v>
      </c>
      <c r="H482" s="110" t="str">
        <f>IF(SP_SUL!F533="","*",SP_SUL!F533)</f>
        <v>*</v>
      </c>
      <c r="I482" s="110" t="str">
        <f>IF(SP_SUL!H533="","*",SP_SUL!H533)</f>
        <v>*</v>
      </c>
      <c r="J482" s="110" t="str">
        <f>IF(SP_SUL!I533="","*",SP_SUL!I533)</f>
        <v>*</v>
      </c>
      <c r="K482" s="110" t="str">
        <f>IF(SP_SUL!M533="","*",SP_SUL!M533)</f>
        <v>-</v>
      </c>
      <c r="L482" s="339" t="str">
        <f>IF(SP_SUL!N533="","*",SP_SUL!N533)</f>
        <v>-</v>
      </c>
      <c r="M482" s="111" t="str">
        <f>IF(SP_SUL!J533="","*",SP_SUL!J533)</f>
        <v>*</v>
      </c>
      <c r="N482" s="270" t="str">
        <f>IF(SP_SUL!K533="","*",SP_SUL!K533)</f>
        <v>*</v>
      </c>
      <c r="O482" s="270" t="str">
        <f>IF(SP_SUL!L533="","*",SP_SUL!L533)</f>
        <v>*</v>
      </c>
      <c r="P482" s="111"/>
      <c r="Q482" s="128" t="str">
        <f>IF(SP_SUL!O533="","*",SP_SUL!O533)</f>
        <v>*</v>
      </c>
      <c r="R482" s="128" t="str">
        <f>IF(SP_SUL!P533="","*",SP_SUL!P533)</f>
        <v>*</v>
      </c>
      <c r="S482" s="110" t="str">
        <f>IF(SP_SUL!Q507="","*",CONCATENATE(SP_SUL!Q507," ",SP_SUL!R507))</f>
        <v>*</v>
      </c>
      <c r="T482" s="110" t="str">
        <f>IF(SP_SUL!V533="","*",SP_SUL!V533)</f>
        <v>*</v>
      </c>
      <c r="U482" s="110" t="str">
        <f>IF(SP_SUL!W533="","*",SP_SUL!W533)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IF(SP_SUL!Y534="","*",SP_SUL!Y534)</f>
        <v>*</v>
      </c>
      <c r="B483" s="109" t="str">
        <f>IF(SP_SUL!X534="","*",SP_SUL!X534)</f>
        <v>*</v>
      </c>
      <c r="C483" s="109" t="str">
        <f>IF(SP_SUL!Z534="","*",SP_SUL!Z534)</f>
        <v>*</v>
      </c>
      <c r="D483" s="110" t="str">
        <f>IF(SP_SUL!S534="","*",SP_SUL!S534)</f>
        <v>-</v>
      </c>
      <c r="E483" s="110" t="str">
        <f>IF(SP_SUL!T534="","*",SP_SUL!T534)</f>
        <v>-</v>
      </c>
      <c r="F483" s="110" t="str">
        <f>IF(SP_SUL!B534="","*",SP_SUL!B534)</f>
        <v>*</v>
      </c>
      <c r="G483" s="110" t="str">
        <f>IF(SP_SUL!D534="","*",SP_SUL!D534)</f>
        <v>*</v>
      </c>
      <c r="H483" s="110" t="str">
        <f>IF(SP_SUL!F534="","*",SP_SUL!F534)</f>
        <v>*</v>
      </c>
      <c r="I483" s="110" t="str">
        <f>IF(SP_SUL!H534="","*",SP_SUL!H534)</f>
        <v>*</v>
      </c>
      <c r="J483" s="110" t="str">
        <f>IF(SP_SUL!I534="","*",SP_SUL!I534)</f>
        <v>*</v>
      </c>
      <c r="K483" s="110" t="str">
        <f>IF(SP_SUL!M534="","*",SP_SUL!M534)</f>
        <v>-</v>
      </c>
      <c r="L483" s="339" t="str">
        <f>IF(SP_SUL!N534="","*",SP_SUL!N534)</f>
        <v>-</v>
      </c>
      <c r="M483" s="111" t="str">
        <f>IF(SP_SUL!J534="","*",SP_SUL!J534)</f>
        <v>*</v>
      </c>
      <c r="N483" s="270" t="str">
        <f>IF(SP_SUL!K534="","*",SP_SUL!K534)</f>
        <v>*</v>
      </c>
      <c r="O483" s="270" t="str">
        <f>IF(SP_SUL!L534="","*",SP_SUL!L534)</f>
        <v>*</v>
      </c>
      <c r="P483" s="111"/>
      <c r="Q483" s="128" t="str">
        <f>IF(SP_SUL!O534="","*",SP_SUL!O534)</f>
        <v>*</v>
      </c>
      <c r="R483" s="128" t="str">
        <f>IF(SP_SUL!P534="","*",SP_SUL!P534)</f>
        <v>*</v>
      </c>
      <c r="S483" s="110" t="str">
        <f>IF(SP_SUL!Q508="","*",CONCATENATE(SP_SUL!Q508," ",SP_SUL!R508))</f>
        <v>*</v>
      </c>
      <c r="T483" s="110" t="str">
        <f>IF(SP_SUL!V534="","*",SP_SUL!V534)</f>
        <v>*</v>
      </c>
      <c r="U483" s="110" t="str">
        <f>IF(SP_SUL!W534="","*",SP_SUL!W534)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IF(SP_SUL!Y535="","*",SP_SUL!Y535)</f>
        <v>*</v>
      </c>
      <c r="B484" s="109" t="str">
        <f>IF(SP_SUL!X535="","*",SP_SUL!X535)</f>
        <v>*</v>
      </c>
      <c r="C484" s="109" t="str">
        <f>IF(SP_SUL!Z535="","*",SP_SUL!Z535)</f>
        <v>*</v>
      </c>
      <c r="D484" s="110" t="str">
        <f>IF(SP_SUL!S535="","*",SP_SUL!S535)</f>
        <v>-</v>
      </c>
      <c r="E484" s="110" t="str">
        <f>IF(SP_SUL!T535="","*",SP_SUL!T535)</f>
        <v>-</v>
      </c>
      <c r="F484" s="110" t="str">
        <f>IF(SP_SUL!B535="","*",SP_SUL!B535)</f>
        <v>*</v>
      </c>
      <c r="G484" s="110" t="str">
        <f>IF(SP_SUL!D535="","*",SP_SUL!D535)</f>
        <v>*</v>
      </c>
      <c r="H484" s="110" t="str">
        <f>IF(SP_SUL!F535="","*",SP_SUL!F535)</f>
        <v>*</v>
      </c>
      <c r="I484" s="110" t="str">
        <f>IF(SP_SUL!H535="","*",SP_SUL!H535)</f>
        <v>*</v>
      </c>
      <c r="J484" s="110" t="str">
        <f>IF(SP_SUL!I535="","*",SP_SUL!I535)</f>
        <v>*</v>
      </c>
      <c r="K484" s="110" t="str">
        <f>IF(SP_SUL!M535="","*",SP_SUL!M535)</f>
        <v>-</v>
      </c>
      <c r="L484" s="339" t="str">
        <f>IF(SP_SUL!N535="","*",SP_SUL!N535)</f>
        <v>-</v>
      </c>
      <c r="M484" s="111" t="str">
        <f>IF(SP_SUL!J535="","*",SP_SUL!J535)</f>
        <v>*</v>
      </c>
      <c r="N484" s="270" t="str">
        <f>IF(SP_SUL!K535="","*",SP_SUL!K535)</f>
        <v>*</v>
      </c>
      <c r="O484" s="270" t="str">
        <f>IF(SP_SUL!L535="","*",SP_SUL!L535)</f>
        <v>*</v>
      </c>
      <c r="P484" s="111"/>
      <c r="Q484" s="128" t="str">
        <f>IF(SP_SUL!O535="","*",SP_SUL!O535)</f>
        <v>*</v>
      </c>
      <c r="R484" s="128" t="str">
        <f>IF(SP_SUL!P535="","*",SP_SUL!P535)</f>
        <v>*</v>
      </c>
      <c r="S484" s="110" t="str">
        <f>IF(SP_SUL!Q509="","*",CONCATENATE(SP_SUL!Q509," ",SP_SUL!R509))</f>
        <v>*</v>
      </c>
      <c r="T484" s="110" t="str">
        <f>IF(SP_SUL!V535="","*",SP_SUL!V535)</f>
        <v>*</v>
      </c>
      <c r="U484" s="110" t="str">
        <f>IF(SP_SUL!W535="","*",SP_SUL!W535)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IF(SP_SUL!Y536="","*",SP_SUL!Y536)</f>
        <v>*</v>
      </c>
      <c r="B485" s="109" t="str">
        <f>IF(SP_SUL!X536="","*",SP_SUL!X536)</f>
        <v>*</v>
      </c>
      <c r="C485" s="109" t="str">
        <f>IF(SP_SUL!Z536="","*",SP_SUL!Z536)</f>
        <v>*</v>
      </c>
      <c r="D485" s="110" t="str">
        <f>IF(SP_SUL!S536="","*",SP_SUL!S536)</f>
        <v>-</v>
      </c>
      <c r="E485" s="110" t="str">
        <f>IF(SP_SUL!T536="","*",SP_SUL!T536)</f>
        <v>-</v>
      </c>
      <c r="F485" s="110" t="str">
        <f>IF(SP_SUL!B536="","*",SP_SUL!B536)</f>
        <v>*</v>
      </c>
      <c r="G485" s="110" t="str">
        <f>IF(SP_SUL!D536="","*",SP_SUL!D536)</f>
        <v>*</v>
      </c>
      <c r="H485" s="110" t="str">
        <f>IF(SP_SUL!F536="","*",SP_SUL!F536)</f>
        <v>*</v>
      </c>
      <c r="I485" s="110" t="str">
        <f>IF(SP_SUL!H536="","*",SP_SUL!H536)</f>
        <v>*</v>
      </c>
      <c r="J485" s="110" t="str">
        <f>IF(SP_SUL!I536="","*",SP_SUL!I536)</f>
        <v>*</v>
      </c>
      <c r="K485" s="110" t="str">
        <f>IF(SP_SUL!M536="","*",SP_SUL!M536)</f>
        <v>-</v>
      </c>
      <c r="L485" s="339" t="str">
        <f>IF(SP_SUL!N536="","*",SP_SUL!N536)</f>
        <v>-</v>
      </c>
      <c r="M485" s="111" t="str">
        <f>IF(SP_SUL!J536="","*",SP_SUL!J536)</f>
        <v>*</v>
      </c>
      <c r="N485" s="270" t="str">
        <f>IF(SP_SUL!K536="","*",SP_SUL!K536)</f>
        <v>*</v>
      </c>
      <c r="O485" s="270" t="str">
        <f>IF(SP_SUL!L536="","*",SP_SUL!L536)</f>
        <v>*</v>
      </c>
      <c r="P485" s="111"/>
      <c r="Q485" s="128" t="str">
        <f>IF(SP_SUL!O536="","*",SP_SUL!O536)</f>
        <v>*</v>
      </c>
      <c r="R485" s="128" t="str">
        <f>IF(SP_SUL!P536="","*",SP_SUL!P536)</f>
        <v>*</v>
      </c>
      <c r="S485" s="110" t="str">
        <f>IF(SP_SUL!Q510="","*",CONCATENATE(SP_SUL!Q510," ",SP_SUL!R510))</f>
        <v>*</v>
      </c>
      <c r="T485" s="110" t="str">
        <f>IF(SP_SUL!V536="","*",SP_SUL!V536)</f>
        <v>*</v>
      </c>
      <c r="U485" s="110" t="str">
        <f>IF(SP_SUL!W536="","*",SP_SUL!W536)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IF(SP_SUL!Y537="","*",SP_SUL!Y537)</f>
        <v>*</v>
      </c>
      <c r="B486" s="109" t="str">
        <f>IF(SP_SUL!X537="","*",SP_SUL!X537)</f>
        <v>*</v>
      </c>
      <c r="C486" s="109" t="str">
        <f>IF(SP_SUL!Z537="","*",SP_SUL!Z537)</f>
        <v>*</v>
      </c>
      <c r="D486" s="110" t="str">
        <f>IF(SP_SUL!S537="","*",SP_SUL!S537)</f>
        <v>-</v>
      </c>
      <c r="E486" s="110" t="str">
        <f>IF(SP_SUL!T537="","*",SP_SUL!T537)</f>
        <v>-</v>
      </c>
      <c r="F486" s="110" t="str">
        <f>IF(SP_SUL!B537="","*",SP_SUL!B537)</f>
        <v>*</v>
      </c>
      <c r="G486" s="110" t="str">
        <f>IF(SP_SUL!D537="","*",SP_SUL!D537)</f>
        <v>*</v>
      </c>
      <c r="H486" s="110" t="str">
        <f>IF(SP_SUL!F537="","*",SP_SUL!F537)</f>
        <v>*</v>
      </c>
      <c r="I486" s="110" t="str">
        <f>IF(SP_SUL!H537="","*",SP_SUL!H537)</f>
        <v>*</v>
      </c>
      <c r="J486" s="110" t="str">
        <f>IF(SP_SUL!I537="","*",SP_SUL!I537)</f>
        <v>*</v>
      </c>
      <c r="K486" s="110" t="str">
        <f>IF(SP_SUL!M537="","*",SP_SUL!M537)</f>
        <v>-</v>
      </c>
      <c r="L486" s="339" t="str">
        <f>IF(SP_SUL!N537="","*",SP_SUL!N537)</f>
        <v>-</v>
      </c>
      <c r="M486" s="111" t="str">
        <f>IF(SP_SUL!J537="","*",SP_SUL!J537)</f>
        <v>*</v>
      </c>
      <c r="N486" s="270" t="str">
        <f>IF(SP_SUL!K537="","*",SP_SUL!K537)</f>
        <v>*</v>
      </c>
      <c r="O486" s="270" t="str">
        <f>IF(SP_SUL!L537="","*",SP_SUL!L537)</f>
        <v>*</v>
      </c>
      <c r="P486" s="111"/>
      <c r="Q486" s="128" t="str">
        <f>IF(SP_SUL!O537="","*",SP_SUL!O537)</f>
        <v>*</v>
      </c>
      <c r="R486" s="128" t="str">
        <f>IF(SP_SUL!P537="","*",SP_SUL!P537)</f>
        <v>*</v>
      </c>
      <c r="S486" s="110" t="str">
        <f>IF(SP_SUL!Q511="","*",CONCATENATE(SP_SUL!Q511," ",SP_SUL!R511))</f>
        <v>*</v>
      </c>
      <c r="T486" s="110" t="str">
        <f>IF(SP_SUL!V537="","*",SP_SUL!V537)</f>
        <v>*</v>
      </c>
      <c r="U486" s="110" t="str">
        <f>IF(SP_SUL!W537="","*",SP_SUL!W537)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IF(SP_SUL!Y538="","*",SP_SUL!Y538)</f>
        <v>*</v>
      </c>
      <c r="B487" s="109" t="str">
        <f>IF(SP_SUL!X538="","*",SP_SUL!X538)</f>
        <v>*</v>
      </c>
      <c r="C487" s="109" t="str">
        <f>IF(SP_SUL!Z538="","*",SP_SUL!Z538)</f>
        <v>*</v>
      </c>
      <c r="D487" s="110" t="str">
        <f>IF(SP_SUL!S538="","*",SP_SUL!S538)</f>
        <v>-</v>
      </c>
      <c r="E487" s="110" t="str">
        <f>IF(SP_SUL!T538="","*",SP_SUL!T538)</f>
        <v>-</v>
      </c>
      <c r="F487" s="110" t="str">
        <f>IF(SP_SUL!B538="","*",SP_SUL!B538)</f>
        <v>*</v>
      </c>
      <c r="G487" s="110" t="str">
        <f>IF(SP_SUL!D538="","*",SP_SUL!D538)</f>
        <v>*</v>
      </c>
      <c r="H487" s="110" t="str">
        <f>IF(SP_SUL!F538="","*",SP_SUL!F538)</f>
        <v>*</v>
      </c>
      <c r="I487" s="110" t="str">
        <f>IF(SP_SUL!H538="","*",SP_SUL!H538)</f>
        <v>*</v>
      </c>
      <c r="J487" s="110" t="str">
        <f>IF(SP_SUL!I538="","*",SP_SUL!I538)</f>
        <v>*</v>
      </c>
      <c r="K487" s="110" t="str">
        <f>IF(SP_SUL!M538="","*",SP_SUL!M538)</f>
        <v>-</v>
      </c>
      <c r="L487" s="339" t="str">
        <f>IF(SP_SUL!N538="","*",SP_SUL!N538)</f>
        <v>-</v>
      </c>
      <c r="M487" s="111" t="str">
        <f>IF(SP_SUL!J538="","*",SP_SUL!J538)</f>
        <v>*</v>
      </c>
      <c r="N487" s="270" t="str">
        <f>IF(SP_SUL!K538="","*",SP_SUL!K538)</f>
        <v>*</v>
      </c>
      <c r="O487" s="270" t="str">
        <f>IF(SP_SUL!L538="","*",SP_SUL!L538)</f>
        <v>*</v>
      </c>
      <c r="P487" s="111"/>
      <c r="Q487" s="128" t="str">
        <f>IF(SP_SUL!O538="","*",SP_SUL!O538)</f>
        <v>*</v>
      </c>
      <c r="R487" s="128" t="str">
        <f>IF(SP_SUL!P538="","*",SP_SUL!P538)</f>
        <v>*</v>
      </c>
      <c r="S487" s="110" t="str">
        <f>IF(SP_SUL!Q512="","*",CONCATENATE(SP_SUL!Q512," ",SP_SUL!R512))</f>
        <v>*</v>
      </c>
      <c r="T487" s="110" t="str">
        <f>IF(SP_SUL!V538="","*",SP_SUL!V538)</f>
        <v>*</v>
      </c>
      <c r="U487" s="110" t="str">
        <f>IF(SP_SUL!W538="","*",SP_SUL!W538)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IF(SP_SUL!Y539="","*",SP_SUL!Y539)</f>
        <v>*</v>
      </c>
      <c r="B488" s="109" t="str">
        <f>IF(SP_SUL!X539="","*",SP_SUL!X539)</f>
        <v>*</v>
      </c>
      <c r="C488" s="109" t="str">
        <f>IF(SP_SUL!Z539="","*",SP_SUL!Z539)</f>
        <v>*</v>
      </c>
      <c r="D488" s="110" t="str">
        <f>IF(SP_SUL!S539="","*",SP_SUL!S539)</f>
        <v>-</v>
      </c>
      <c r="E488" s="110" t="str">
        <f>IF(SP_SUL!T539="","*",SP_SUL!T539)</f>
        <v>-</v>
      </c>
      <c r="F488" s="110" t="str">
        <f>IF(SP_SUL!B539="","*",SP_SUL!B539)</f>
        <v>*</v>
      </c>
      <c r="G488" s="110" t="str">
        <f>IF(SP_SUL!D539="","*",SP_SUL!D539)</f>
        <v>*</v>
      </c>
      <c r="H488" s="110" t="str">
        <f>IF(SP_SUL!F539="","*",SP_SUL!F539)</f>
        <v>*</v>
      </c>
      <c r="I488" s="110" t="str">
        <f>IF(SP_SUL!H539="","*",SP_SUL!H539)</f>
        <v>*</v>
      </c>
      <c r="J488" s="110" t="str">
        <f>IF(SP_SUL!I539="","*",SP_SUL!I539)</f>
        <v>*</v>
      </c>
      <c r="K488" s="110" t="str">
        <f>IF(SP_SUL!M539="","*",SP_SUL!M539)</f>
        <v>-</v>
      </c>
      <c r="L488" s="339" t="str">
        <f>IF(SP_SUL!N539="","*",SP_SUL!N539)</f>
        <v>-</v>
      </c>
      <c r="M488" s="111" t="str">
        <f>IF(SP_SUL!J539="","*",SP_SUL!J539)</f>
        <v>*</v>
      </c>
      <c r="N488" s="270" t="str">
        <f>IF(SP_SUL!K539="","*",SP_SUL!K539)</f>
        <v>*</v>
      </c>
      <c r="O488" s="270" t="str">
        <f>IF(SP_SUL!L539="","*",SP_SUL!L539)</f>
        <v>*</v>
      </c>
      <c r="P488" s="111"/>
      <c r="Q488" s="128" t="str">
        <f>IF(SP_SUL!O539="","*",SP_SUL!O539)</f>
        <v>*</v>
      </c>
      <c r="R488" s="128" t="str">
        <f>IF(SP_SUL!P539="","*",SP_SUL!P539)</f>
        <v>*</v>
      </c>
      <c r="S488" s="110" t="str">
        <f>IF(SP_SUL!Q513="","*",CONCATENATE(SP_SUL!Q513," ",SP_SUL!R513))</f>
        <v>*</v>
      </c>
      <c r="T488" s="110" t="str">
        <f>IF(SP_SUL!V539="","*",SP_SUL!V539)</f>
        <v>*</v>
      </c>
      <c r="U488" s="110" t="str">
        <f>IF(SP_SUL!W539="","*",SP_SUL!W539)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IF(SP_SUL!Y540="","*",SP_SUL!Y540)</f>
        <v>*</v>
      </c>
      <c r="B489" s="109" t="str">
        <f>IF(SP_SUL!X540="","*",SP_SUL!X540)</f>
        <v>*</v>
      </c>
      <c r="C489" s="109" t="str">
        <f>IF(SP_SUL!Z540="","*",SP_SUL!Z540)</f>
        <v>*</v>
      </c>
      <c r="D489" s="110" t="str">
        <f>IF(SP_SUL!S540="","*",SP_SUL!S540)</f>
        <v>-</v>
      </c>
      <c r="E489" s="110" t="str">
        <f>IF(SP_SUL!T540="","*",SP_SUL!T540)</f>
        <v>-</v>
      </c>
      <c r="F489" s="110" t="str">
        <f>IF(SP_SUL!B540="","*",SP_SUL!B540)</f>
        <v>*</v>
      </c>
      <c r="G489" s="110" t="str">
        <f>IF(SP_SUL!D540="","*",SP_SUL!D540)</f>
        <v>*</v>
      </c>
      <c r="H489" s="110" t="str">
        <f>IF(SP_SUL!F540="","*",SP_SUL!F540)</f>
        <v>*</v>
      </c>
      <c r="I489" s="110" t="str">
        <f>IF(SP_SUL!H540="","*",SP_SUL!H540)</f>
        <v>*</v>
      </c>
      <c r="J489" s="110" t="str">
        <f>IF(SP_SUL!I540="","*",SP_SUL!I540)</f>
        <v>*</v>
      </c>
      <c r="K489" s="110" t="str">
        <f>IF(SP_SUL!M540="","*",SP_SUL!M540)</f>
        <v>-</v>
      </c>
      <c r="L489" s="339" t="str">
        <f>IF(SP_SUL!N540="","*",SP_SUL!N540)</f>
        <v>-</v>
      </c>
      <c r="M489" s="111" t="str">
        <f>IF(SP_SUL!J540="","*",SP_SUL!J540)</f>
        <v>*</v>
      </c>
      <c r="N489" s="270" t="str">
        <f>IF(SP_SUL!K540="","*",SP_SUL!K540)</f>
        <v>*</v>
      </c>
      <c r="O489" s="270" t="str">
        <f>IF(SP_SUL!L540="","*",SP_SUL!L540)</f>
        <v>*</v>
      </c>
      <c r="P489" s="111"/>
      <c r="Q489" s="128" t="str">
        <f>IF(SP_SUL!O540="","*",SP_SUL!O540)</f>
        <v>*</v>
      </c>
      <c r="R489" s="128" t="str">
        <f>IF(SP_SUL!P540="","*",SP_SUL!P540)</f>
        <v>*</v>
      </c>
      <c r="S489" s="110" t="str">
        <f>IF(SP_SUL!Q514="","*",CONCATENATE(SP_SUL!Q514," ",SP_SUL!R514))</f>
        <v>*</v>
      </c>
      <c r="T489" s="110" t="str">
        <f>IF(SP_SUL!V540="","*",SP_SUL!V540)</f>
        <v>*</v>
      </c>
      <c r="U489" s="110" t="str">
        <f>IF(SP_SUL!W540="","*",SP_SUL!W540)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IF(SP_SUL!Y541="","*",SP_SUL!Y541)</f>
        <v>*</v>
      </c>
      <c r="B490" s="109" t="str">
        <f>IF(SP_SUL!X541="","*",SP_SUL!X541)</f>
        <v>*</v>
      </c>
      <c r="C490" s="109" t="str">
        <f>IF(SP_SUL!Z541="","*",SP_SUL!Z541)</f>
        <v>*</v>
      </c>
      <c r="D490" s="110" t="str">
        <f>IF(SP_SUL!S541="","*",SP_SUL!S541)</f>
        <v>-</v>
      </c>
      <c r="E490" s="110" t="str">
        <f>IF(SP_SUL!T541="","*",SP_SUL!T541)</f>
        <v>-</v>
      </c>
      <c r="F490" s="110" t="str">
        <f>IF(SP_SUL!B541="","*",SP_SUL!B541)</f>
        <v>*</v>
      </c>
      <c r="G490" s="110" t="str">
        <f>IF(SP_SUL!D541="","*",SP_SUL!D541)</f>
        <v>*</v>
      </c>
      <c r="H490" s="110" t="str">
        <f>IF(SP_SUL!F541="","*",SP_SUL!F541)</f>
        <v>*</v>
      </c>
      <c r="I490" s="110" t="str">
        <f>IF(SP_SUL!H541="","*",SP_SUL!H541)</f>
        <v>*</v>
      </c>
      <c r="J490" s="110" t="str">
        <f>IF(SP_SUL!I541="","*",SP_SUL!I541)</f>
        <v>*</v>
      </c>
      <c r="K490" s="110" t="str">
        <f>IF(SP_SUL!M541="","*",SP_SUL!M541)</f>
        <v>-</v>
      </c>
      <c r="L490" s="339" t="str">
        <f>IF(SP_SUL!N541="","*",SP_SUL!N541)</f>
        <v>-</v>
      </c>
      <c r="M490" s="111" t="str">
        <f>IF(SP_SUL!J541="","*",SP_SUL!J541)</f>
        <v>*</v>
      </c>
      <c r="N490" s="270" t="str">
        <f>IF(SP_SUL!K541="","*",SP_SUL!K541)</f>
        <v>*</v>
      </c>
      <c r="O490" s="270" t="str">
        <f>IF(SP_SUL!L541="","*",SP_SUL!L541)</f>
        <v>*</v>
      </c>
      <c r="P490" s="111"/>
      <c r="Q490" s="128" t="str">
        <f>IF(SP_SUL!O541="","*",SP_SUL!O541)</f>
        <v>*</v>
      </c>
      <c r="R490" s="128" t="str">
        <f>IF(SP_SUL!P541="","*",SP_SUL!P541)</f>
        <v>*</v>
      </c>
      <c r="S490" s="110" t="str">
        <f>IF(SP_SUL!Q515="","*",CONCATENATE(SP_SUL!Q515," ",SP_SUL!R515))</f>
        <v>*</v>
      </c>
      <c r="T490" s="110" t="str">
        <f>IF(SP_SUL!V541="","*",SP_SUL!V541)</f>
        <v>*</v>
      </c>
      <c r="U490" s="110" t="str">
        <f>IF(SP_SUL!W541="","*",SP_SUL!W541)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IF(SP_SUL!Y542="","*",SP_SUL!Y542)</f>
        <v>*</v>
      </c>
      <c r="B491" s="109" t="str">
        <f>IF(SP_SUL!X542="","*",SP_SUL!X542)</f>
        <v>*</v>
      </c>
      <c r="C491" s="109" t="str">
        <f>IF(SP_SUL!Z542="","*",SP_SUL!Z542)</f>
        <v>*</v>
      </c>
      <c r="D491" s="110" t="str">
        <f>IF(SP_SUL!S542="","*",SP_SUL!S542)</f>
        <v>-</v>
      </c>
      <c r="E491" s="110" t="str">
        <f>IF(SP_SUL!T542="","*",SP_SUL!T542)</f>
        <v>-</v>
      </c>
      <c r="F491" s="110" t="str">
        <f>IF(SP_SUL!B542="","*",SP_SUL!B542)</f>
        <v>*</v>
      </c>
      <c r="G491" s="110" t="str">
        <f>IF(SP_SUL!D542="","*",SP_SUL!D542)</f>
        <v>*</v>
      </c>
      <c r="H491" s="110" t="str">
        <f>IF(SP_SUL!F542="","*",SP_SUL!F542)</f>
        <v>*</v>
      </c>
      <c r="I491" s="110" t="str">
        <f>IF(SP_SUL!H542="","*",SP_SUL!H542)</f>
        <v>*</v>
      </c>
      <c r="J491" s="110" t="str">
        <f>IF(SP_SUL!I542="","*",SP_SUL!I542)</f>
        <v>*</v>
      </c>
      <c r="K491" s="110" t="str">
        <f>IF(SP_SUL!M542="","*",SP_SUL!M542)</f>
        <v>-</v>
      </c>
      <c r="L491" s="339" t="str">
        <f>IF(SP_SUL!N542="","*",SP_SUL!N542)</f>
        <v>-</v>
      </c>
      <c r="M491" s="111" t="str">
        <f>IF(SP_SUL!J542="","*",SP_SUL!J542)</f>
        <v>*</v>
      </c>
      <c r="N491" s="270" t="str">
        <f>IF(SP_SUL!K542="","*",SP_SUL!K542)</f>
        <v>*</v>
      </c>
      <c r="O491" s="270" t="str">
        <f>IF(SP_SUL!L542="","*",SP_SUL!L542)</f>
        <v>*</v>
      </c>
      <c r="P491" s="111"/>
      <c r="Q491" s="128" t="str">
        <f>IF(SP_SUL!O542="","*",SP_SUL!O542)</f>
        <v>*</v>
      </c>
      <c r="R491" s="128" t="str">
        <f>IF(SP_SUL!P542="","*",SP_SUL!P542)</f>
        <v>*</v>
      </c>
      <c r="S491" s="110" t="str">
        <f>IF(SP_SUL!Q516="","*",CONCATENATE(SP_SUL!Q516," ",SP_SUL!R516))</f>
        <v>*</v>
      </c>
      <c r="T491" s="110" t="str">
        <f>IF(SP_SUL!V542="","*",SP_SUL!V542)</f>
        <v>*</v>
      </c>
      <c r="U491" s="110" t="str">
        <f>IF(SP_SUL!W542="","*",SP_SUL!W542)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IF(SP_SUL!Y543="","*",SP_SUL!Y543)</f>
        <v>*</v>
      </c>
      <c r="B492" s="109" t="str">
        <f>IF(SP_SUL!X543="","*",SP_SUL!X543)</f>
        <v>*</v>
      </c>
      <c r="C492" s="109" t="str">
        <f>IF(SP_SUL!Z543="","*",SP_SUL!Z543)</f>
        <v>*</v>
      </c>
      <c r="D492" s="110" t="str">
        <f>IF(SP_SUL!S543="","*",SP_SUL!S543)</f>
        <v>-</v>
      </c>
      <c r="E492" s="110" t="str">
        <f>IF(SP_SUL!T543="","*",SP_SUL!T543)</f>
        <v>-</v>
      </c>
      <c r="F492" s="110" t="str">
        <f>IF(SP_SUL!B543="","*",SP_SUL!B543)</f>
        <v>*</v>
      </c>
      <c r="G492" s="110" t="str">
        <f>IF(SP_SUL!D543="","*",SP_SUL!D543)</f>
        <v>*</v>
      </c>
      <c r="H492" s="110" t="str">
        <f>IF(SP_SUL!F543="","*",SP_SUL!F543)</f>
        <v>*</v>
      </c>
      <c r="I492" s="110" t="str">
        <f>IF(SP_SUL!H543="","*",SP_SUL!H543)</f>
        <v>*</v>
      </c>
      <c r="J492" s="110" t="str">
        <f>IF(SP_SUL!I543="","*",SP_SUL!I543)</f>
        <v>*</v>
      </c>
      <c r="K492" s="110" t="str">
        <f>IF(SP_SUL!M543="","*",SP_SUL!M543)</f>
        <v>-</v>
      </c>
      <c r="L492" s="339" t="str">
        <f>IF(SP_SUL!N543="","*",SP_SUL!N543)</f>
        <v>-</v>
      </c>
      <c r="M492" s="111" t="str">
        <f>IF(SP_SUL!J543="","*",SP_SUL!J543)</f>
        <v>*</v>
      </c>
      <c r="N492" s="270" t="str">
        <f>IF(SP_SUL!K543="","*",SP_SUL!K543)</f>
        <v>*</v>
      </c>
      <c r="O492" s="270" t="str">
        <f>IF(SP_SUL!L543="","*",SP_SUL!L543)</f>
        <v>*</v>
      </c>
      <c r="P492" s="111"/>
      <c r="Q492" s="128" t="str">
        <f>IF(SP_SUL!O543="","*",SP_SUL!O543)</f>
        <v>*</v>
      </c>
      <c r="R492" s="128" t="str">
        <f>IF(SP_SUL!P543="","*",SP_SUL!P543)</f>
        <v>*</v>
      </c>
      <c r="S492" s="110" t="str">
        <f>IF(SP_SUL!Q517="","*",CONCATENATE(SP_SUL!Q517," ",SP_SUL!R517))</f>
        <v>*</v>
      </c>
      <c r="T492" s="110" t="str">
        <f>IF(SP_SUL!V543="","*",SP_SUL!V543)</f>
        <v>*</v>
      </c>
      <c r="U492" s="110" t="str">
        <f>IF(SP_SUL!W543="","*",SP_SUL!W543)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IF(SP_SUL!Y544="","*",SP_SUL!Y544)</f>
        <v>*</v>
      </c>
      <c r="B493" s="109" t="str">
        <f>IF(SP_SUL!X544="","*",SP_SUL!X544)</f>
        <v>*</v>
      </c>
      <c r="C493" s="109" t="str">
        <f>IF(SP_SUL!Z544="","*",SP_SUL!Z544)</f>
        <v>*</v>
      </c>
      <c r="D493" s="110" t="str">
        <f>IF(SP_SUL!S544="","*",SP_SUL!S544)</f>
        <v>-</v>
      </c>
      <c r="E493" s="110" t="str">
        <f>IF(SP_SUL!T544="","*",SP_SUL!T544)</f>
        <v>-</v>
      </c>
      <c r="F493" s="110" t="str">
        <f>IF(SP_SUL!B544="","*",SP_SUL!B544)</f>
        <v>*</v>
      </c>
      <c r="G493" s="110" t="str">
        <f>IF(SP_SUL!D544="","*",SP_SUL!D544)</f>
        <v>*</v>
      </c>
      <c r="H493" s="110" t="str">
        <f>IF(SP_SUL!F544="","*",SP_SUL!F544)</f>
        <v>*</v>
      </c>
      <c r="I493" s="110" t="str">
        <f>IF(SP_SUL!H544="","*",SP_SUL!H544)</f>
        <v>*</v>
      </c>
      <c r="J493" s="110" t="str">
        <f>IF(SP_SUL!I544="","*",SP_SUL!I544)</f>
        <v>*</v>
      </c>
      <c r="K493" s="110" t="str">
        <f>IF(SP_SUL!M544="","*",SP_SUL!M544)</f>
        <v>-</v>
      </c>
      <c r="L493" s="339" t="str">
        <f>IF(SP_SUL!N544="","*",SP_SUL!N544)</f>
        <v>-</v>
      </c>
      <c r="M493" s="111" t="str">
        <f>IF(SP_SUL!J544="","*",SP_SUL!J544)</f>
        <v>*</v>
      </c>
      <c r="N493" s="270" t="str">
        <f>IF(SP_SUL!K544="","*",SP_SUL!K544)</f>
        <v>*</v>
      </c>
      <c r="O493" s="270" t="str">
        <f>IF(SP_SUL!L544="","*",SP_SUL!L544)</f>
        <v>*</v>
      </c>
      <c r="P493" s="111"/>
      <c r="Q493" s="128" t="str">
        <f>IF(SP_SUL!O544="","*",SP_SUL!O544)</f>
        <v>*</v>
      </c>
      <c r="R493" s="128" t="str">
        <f>IF(SP_SUL!P544="","*",SP_SUL!P544)</f>
        <v>*</v>
      </c>
      <c r="S493" s="110" t="str">
        <f>IF(SP_SUL!Q518="","*",CONCATENATE(SP_SUL!Q518," ",SP_SUL!R518))</f>
        <v>*</v>
      </c>
      <c r="T493" s="110" t="str">
        <f>IF(SP_SUL!V544="","*",SP_SUL!V544)</f>
        <v>*</v>
      </c>
      <c r="U493" s="110" t="str">
        <f>IF(SP_SUL!W544="","*",SP_SUL!W544)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IF(SP_SUL!Y545="","*",SP_SUL!Y545)</f>
        <v>*</v>
      </c>
      <c r="B494" s="109" t="str">
        <f>IF(SP_SUL!X545="","*",SP_SUL!X545)</f>
        <v>*</v>
      </c>
      <c r="C494" s="109" t="str">
        <f>IF(SP_SUL!Z545="","*",SP_SUL!Z545)</f>
        <v>*</v>
      </c>
      <c r="D494" s="110" t="str">
        <f>IF(SP_SUL!S545="","*",SP_SUL!S545)</f>
        <v>-</v>
      </c>
      <c r="E494" s="110" t="str">
        <f>IF(SP_SUL!T545="","*",SP_SUL!T545)</f>
        <v>-</v>
      </c>
      <c r="F494" s="110" t="str">
        <f>IF(SP_SUL!B545="","*",SP_SUL!B545)</f>
        <v>*</v>
      </c>
      <c r="G494" s="110" t="str">
        <f>IF(SP_SUL!D545="","*",SP_SUL!D545)</f>
        <v>*</v>
      </c>
      <c r="H494" s="110" t="str">
        <f>IF(SP_SUL!F545="","*",SP_SUL!F545)</f>
        <v>*</v>
      </c>
      <c r="I494" s="110" t="str">
        <f>IF(SP_SUL!H545="","*",SP_SUL!H545)</f>
        <v>*</v>
      </c>
      <c r="J494" s="110" t="str">
        <f>IF(SP_SUL!I545="","*",SP_SUL!I545)</f>
        <v>*</v>
      </c>
      <c r="K494" s="110" t="str">
        <f>IF(SP_SUL!M545="","*",SP_SUL!M545)</f>
        <v>-</v>
      </c>
      <c r="L494" s="339" t="str">
        <f>IF(SP_SUL!N545="","*",SP_SUL!N545)</f>
        <v>-</v>
      </c>
      <c r="M494" s="111" t="str">
        <f>IF(SP_SUL!J545="","*",SP_SUL!J545)</f>
        <v>*</v>
      </c>
      <c r="N494" s="270" t="str">
        <f>IF(SP_SUL!K545="","*",SP_SUL!K545)</f>
        <v>*</v>
      </c>
      <c r="O494" s="270" t="str">
        <f>IF(SP_SUL!L545="","*",SP_SUL!L545)</f>
        <v>*</v>
      </c>
      <c r="P494" s="111"/>
      <c r="Q494" s="128" t="str">
        <f>IF(SP_SUL!O545="","*",SP_SUL!O545)</f>
        <v>*</v>
      </c>
      <c r="R494" s="128" t="str">
        <f>IF(SP_SUL!P545="","*",SP_SUL!P545)</f>
        <v>*</v>
      </c>
      <c r="S494" s="110" t="str">
        <f>IF(SP_SUL!Q519="","*",CONCATENATE(SP_SUL!Q519," ",SP_SUL!R519))</f>
        <v>*</v>
      </c>
      <c r="T494" s="110" t="str">
        <f>IF(SP_SUL!V545="","*",SP_SUL!V545)</f>
        <v>*</v>
      </c>
      <c r="U494" s="110" t="str">
        <f>IF(SP_SUL!W545="","*",SP_SUL!W545)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IF(SP_SUL!Y546="","*",SP_SUL!Y546)</f>
        <v>*</v>
      </c>
      <c r="B495" s="109" t="str">
        <f>IF(SP_SUL!X546="","*",SP_SUL!X546)</f>
        <v>*</v>
      </c>
      <c r="C495" s="109" t="str">
        <f>IF(SP_SUL!Z546="","*",SP_SUL!Z546)</f>
        <v>*</v>
      </c>
      <c r="D495" s="110" t="str">
        <f>IF(SP_SUL!S546="","*",SP_SUL!S546)</f>
        <v>-</v>
      </c>
      <c r="E495" s="110" t="str">
        <f>IF(SP_SUL!T546="","*",SP_SUL!T546)</f>
        <v>-</v>
      </c>
      <c r="F495" s="110" t="str">
        <f>IF(SP_SUL!B546="","*",SP_SUL!B546)</f>
        <v>*</v>
      </c>
      <c r="G495" s="110" t="str">
        <f>IF(SP_SUL!D546="","*",SP_SUL!D546)</f>
        <v>*</v>
      </c>
      <c r="H495" s="110" t="str">
        <f>IF(SP_SUL!F546="","*",SP_SUL!F546)</f>
        <v>*</v>
      </c>
      <c r="I495" s="110" t="str">
        <f>IF(SP_SUL!H546="","*",SP_SUL!H546)</f>
        <v>*</v>
      </c>
      <c r="J495" s="110" t="str">
        <f>IF(SP_SUL!I546="","*",SP_SUL!I546)</f>
        <v>*</v>
      </c>
      <c r="K495" s="110" t="str">
        <f>IF(SP_SUL!M546="","*",SP_SUL!M546)</f>
        <v>-</v>
      </c>
      <c r="L495" s="339" t="str">
        <f>IF(SP_SUL!N546="","*",SP_SUL!N546)</f>
        <v>-</v>
      </c>
      <c r="M495" s="111" t="str">
        <f>IF(SP_SUL!J546="","*",SP_SUL!J546)</f>
        <v>*</v>
      </c>
      <c r="N495" s="270" t="str">
        <f>IF(SP_SUL!K546="","*",SP_SUL!K546)</f>
        <v>*</v>
      </c>
      <c r="O495" s="270" t="str">
        <f>IF(SP_SUL!L546="","*",SP_SUL!L546)</f>
        <v>*</v>
      </c>
      <c r="P495" s="111"/>
      <c r="Q495" s="128" t="str">
        <f>IF(SP_SUL!O546="","*",SP_SUL!O546)</f>
        <v>*</v>
      </c>
      <c r="R495" s="128" t="str">
        <f>IF(SP_SUL!P546="","*",SP_SUL!P546)</f>
        <v>*</v>
      </c>
      <c r="S495" s="110" t="str">
        <f>IF(SP_SUL!Q520="","*",CONCATENATE(SP_SUL!Q520," ",SP_SUL!R520))</f>
        <v>*</v>
      </c>
      <c r="T495" s="110" t="str">
        <f>IF(SP_SUL!V546="","*",SP_SUL!V546)</f>
        <v>*</v>
      </c>
      <c r="U495" s="110" t="str">
        <f>IF(SP_SUL!W546="","*",SP_SUL!W546)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IF(SP_SUL!Y547="","*",SP_SUL!Y547)</f>
        <v>*</v>
      </c>
      <c r="B496" s="109" t="str">
        <f>IF(SP_SUL!X547="","*",SP_SUL!X547)</f>
        <v>*</v>
      </c>
      <c r="C496" s="109" t="str">
        <f>IF(SP_SUL!Z547="","*",SP_SUL!Z547)</f>
        <v>*</v>
      </c>
      <c r="D496" s="110" t="str">
        <f>IF(SP_SUL!S547="","*",SP_SUL!S547)</f>
        <v>-</v>
      </c>
      <c r="E496" s="110" t="str">
        <f>IF(SP_SUL!T547="","*",SP_SUL!T547)</f>
        <v>-</v>
      </c>
      <c r="F496" s="110" t="str">
        <f>IF(SP_SUL!B547="","*",SP_SUL!B547)</f>
        <v>*</v>
      </c>
      <c r="G496" s="110" t="str">
        <f>IF(SP_SUL!D547="","*",SP_SUL!D547)</f>
        <v>*</v>
      </c>
      <c r="H496" s="110" t="str">
        <f>IF(SP_SUL!F547="","*",SP_SUL!F547)</f>
        <v>*</v>
      </c>
      <c r="I496" s="110" t="str">
        <f>IF(SP_SUL!H547="","*",SP_SUL!H547)</f>
        <v>*</v>
      </c>
      <c r="J496" s="110" t="str">
        <f>IF(SP_SUL!I547="","*",SP_SUL!I547)</f>
        <v>*</v>
      </c>
      <c r="K496" s="110" t="str">
        <f>IF(SP_SUL!M547="","*",SP_SUL!M547)</f>
        <v>-</v>
      </c>
      <c r="L496" s="339" t="str">
        <f>IF(SP_SUL!N547="","*",SP_SUL!N547)</f>
        <v>-</v>
      </c>
      <c r="M496" s="111" t="str">
        <f>IF(SP_SUL!J547="","*",SP_SUL!J547)</f>
        <v>*</v>
      </c>
      <c r="N496" s="270" t="str">
        <f>IF(SP_SUL!K547="","*",SP_SUL!K547)</f>
        <v>*</v>
      </c>
      <c r="O496" s="270" t="str">
        <f>IF(SP_SUL!L547="","*",SP_SUL!L547)</f>
        <v>*</v>
      </c>
      <c r="P496" s="111"/>
      <c r="Q496" s="128" t="str">
        <f>IF(SP_SUL!O547="","*",SP_SUL!O547)</f>
        <v>*</v>
      </c>
      <c r="R496" s="128" t="str">
        <f>IF(SP_SUL!P547="","*",SP_SUL!P547)</f>
        <v>*</v>
      </c>
      <c r="S496" s="110" t="str">
        <f>IF(SP_SUL!Q521="","*",CONCATENATE(SP_SUL!Q521," ",SP_SUL!R521))</f>
        <v>*</v>
      </c>
      <c r="T496" s="110" t="str">
        <f>IF(SP_SUL!V547="","*",SP_SUL!V547)</f>
        <v>*</v>
      </c>
      <c r="U496" s="110" t="str">
        <f>IF(SP_SUL!W547="","*",SP_SUL!W547)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IF(SP_SUL!Y548="","*",SP_SUL!Y548)</f>
        <v>*</v>
      </c>
      <c r="B497" s="109" t="str">
        <f>IF(SP_SUL!X548="","*",SP_SUL!X548)</f>
        <v>*</v>
      </c>
      <c r="C497" s="109" t="str">
        <f>IF(SP_SUL!Z548="","*",SP_SUL!Z548)</f>
        <v>*</v>
      </c>
      <c r="D497" s="110" t="str">
        <f>IF(SP_SUL!S548="","*",SP_SUL!S548)</f>
        <v>-</v>
      </c>
      <c r="E497" s="110" t="str">
        <f>IF(SP_SUL!T548="","*",SP_SUL!T548)</f>
        <v>-</v>
      </c>
      <c r="F497" s="110" t="str">
        <f>IF(SP_SUL!B548="","*",SP_SUL!B548)</f>
        <v>*</v>
      </c>
      <c r="G497" s="110" t="str">
        <f>IF(SP_SUL!D548="","*",SP_SUL!D548)</f>
        <v>*</v>
      </c>
      <c r="H497" s="110" t="str">
        <f>IF(SP_SUL!F548="","*",SP_SUL!F548)</f>
        <v>*</v>
      </c>
      <c r="I497" s="110" t="str">
        <f>IF(SP_SUL!H548="","*",SP_SUL!H548)</f>
        <v>*</v>
      </c>
      <c r="J497" s="110" t="str">
        <f>IF(SP_SUL!I548="","*",SP_SUL!I548)</f>
        <v>*</v>
      </c>
      <c r="K497" s="110" t="str">
        <f>IF(SP_SUL!M548="","*",SP_SUL!M548)</f>
        <v>-</v>
      </c>
      <c r="L497" s="339" t="str">
        <f>IF(SP_SUL!N548="","*",SP_SUL!N548)</f>
        <v>-</v>
      </c>
      <c r="M497" s="111" t="str">
        <f>IF(SP_SUL!J548="","*",SP_SUL!J548)</f>
        <v>*</v>
      </c>
      <c r="N497" s="270" t="str">
        <f>IF(SP_SUL!K548="","*",SP_SUL!K548)</f>
        <v>*</v>
      </c>
      <c r="O497" s="270" t="str">
        <f>IF(SP_SUL!L548="","*",SP_SUL!L548)</f>
        <v>*</v>
      </c>
      <c r="P497" s="111"/>
      <c r="Q497" s="128" t="str">
        <f>IF(SP_SUL!O548="","*",SP_SUL!O548)</f>
        <v>*</v>
      </c>
      <c r="R497" s="128" t="str">
        <f>IF(SP_SUL!P548="","*",SP_SUL!P548)</f>
        <v>*</v>
      </c>
      <c r="S497" s="110" t="str">
        <f>IF(SP_SUL!Q522="","*",CONCATENATE(SP_SUL!Q522," ",SP_SUL!R522))</f>
        <v>*</v>
      </c>
      <c r="T497" s="110" t="str">
        <f>IF(SP_SUL!V548="","*",SP_SUL!V548)</f>
        <v>*</v>
      </c>
      <c r="U497" s="110" t="str">
        <f>IF(SP_SUL!W548="","*",SP_SUL!W548)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IF(SP_SUL!Y586="","*",SP_SUL!Y586)</f>
        <v>*</v>
      </c>
      <c r="B498" s="109" t="str">
        <f>IF(SP_SUL!X586="","*",SP_SUL!X586)</f>
        <v>*</v>
      </c>
      <c r="C498" s="109" t="str">
        <f>IF(SP_SUL!Z586="","*",SP_SUL!Z586)</f>
        <v>*</v>
      </c>
      <c r="D498" s="110" t="str">
        <f>IF(SP_SUL!S586="","*",SP_SUL!S586)</f>
        <v>*</v>
      </c>
      <c r="E498" s="110" t="str">
        <f>IF(SP_SUL!T586="","*",SP_SUL!T586)</f>
        <v>*</v>
      </c>
      <c r="F498" s="110" t="str">
        <f>IF(SP_SUL!B586="","*",SP_SUL!B586)</f>
        <v>*</v>
      </c>
      <c r="G498" s="110" t="str">
        <f>IF(SP_SUL!D586="","*",SP_SUL!D586)</f>
        <v>*</v>
      </c>
      <c r="H498" s="110" t="str">
        <f>IF(SP_SUL!F586="","*",SP_SUL!F586)</f>
        <v>*</v>
      </c>
      <c r="I498" s="110" t="str">
        <f>IF(SP_SUL!H586="","*",SP_SUL!H586)</f>
        <v>*</v>
      </c>
      <c r="J498" s="110" t="str">
        <f>IF(SP_SUL!I586="","*",SP_SUL!I586)</f>
        <v>*</v>
      </c>
      <c r="K498" s="110" t="str">
        <f>IF(SP_SUL!M586="","*",SP_SUL!M586)</f>
        <v>*</v>
      </c>
      <c r="L498" s="339" t="str">
        <f>IF(SP_SUL!N586="","*",SP_SUL!N586)</f>
        <v>*</v>
      </c>
      <c r="M498" s="111" t="str">
        <f>IF(SP_SUL!J586="","*",SP_SUL!J586)</f>
        <v>*</v>
      </c>
      <c r="N498" s="270" t="str">
        <f>IF(SP_SUL!K586="","*",SP_SUL!K586)</f>
        <v>*</v>
      </c>
      <c r="O498" s="270" t="str">
        <f>IF(SP_SUL!L586="","*",SP_SUL!L586)</f>
        <v>*</v>
      </c>
      <c r="P498" s="111"/>
      <c r="Q498" s="128" t="str">
        <f>IF(SP_SUL!O586="","*",SP_SUL!O586)</f>
        <v>*</v>
      </c>
      <c r="R498" s="128" t="str">
        <f>IF(SP_SUL!P586="","*",SP_SUL!P586)</f>
        <v>*</v>
      </c>
      <c r="S498" s="110" t="str">
        <f>IF(SP_SUL!Q523="","*",CONCATENATE(SP_SUL!Q523," ",SP_SUL!R523))</f>
        <v>*</v>
      </c>
      <c r="T498" s="110" t="str">
        <f>IF(SP_SUL!V586="","*",SP_SUL!V586)</f>
        <v>*</v>
      </c>
      <c r="U498" s="110" t="str">
        <f>IF(SP_SUL!W586="","*",SP_SUL!W586)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IF(SP_SUL!Y587="","*",SP_SUL!Y587)</f>
        <v>*</v>
      </c>
      <c r="B499" s="109" t="str">
        <f>IF(SP_SUL!X587="","*",SP_SUL!X587)</f>
        <v>*</v>
      </c>
      <c r="C499" s="109" t="str">
        <f>IF(SP_SUL!Z587="","*",SP_SUL!Z587)</f>
        <v>*</v>
      </c>
      <c r="D499" s="110" t="str">
        <f>IF(SP_SUL!S587="","*",SP_SUL!S587)</f>
        <v>*</v>
      </c>
      <c r="E499" s="110" t="str">
        <f>IF(SP_SUL!T587="","*",SP_SUL!T587)</f>
        <v>*</v>
      </c>
      <c r="F499" s="110" t="str">
        <f>IF(SP_SUL!B587="","*",SP_SUL!B587)</f>
        <v>*</v>
      </c>
      <c r="G499" s="110" t="str">
        <f>IF(SP_SUL!D587="","*",SP_SUL!D587)</f>
        <v>*</v>
      </c>
      <c r="H499" s="110" t="str">
        <f>IF(SP_SUL!F587="","*",SP_SUL!F587)</f>
        <v>*</v>
      </c>
      <c r="I499" s="110" t="str">
        <f>IF(SP_SUL!H587="","*",SP_SUL!H587)</f>
        <v>*</v>
      </c>
      <c r="J499" s="110" t="str">
        <f>IF(SP_SUL!I587="","*",SP_SUL!I587)</f>
        <v>*</v>
      </c>
      <c r="K499" s="110" t="str">
        <f>IF(SP_SUL!M587="","*",SP_SUL!M587)</f>
        <v>*</v>
      </c>
      <c r="L499" s="339" t="str">
        <f>IF(SP_SUL!N587="","*",SP_SUL!N587)</f>
        <v>*</v>
      </c>
      <c r="M499" s="111" t="str">
        <f>IF(SP_SUL!J587="","*",SP_SUL!J587)</f>
        <v>*</v>
      </c>
      <c r="N499" s="270" t="str">
        <f>IF(SP_SUL!K587="","*",SP_SUL!K587)</f>
        <v>*</v>
      </c>
      <c r="O499" s="270" t="str">
        <f>IF(SP_SUL!L587="","*",SP_SUL!L587)</f>
        <v>*</v>
      </c>
      <c r="P499" s="111"/>
      <c r="Q499" s="128" t="str">
        <f>IF(SP_SUL!O587="","*",SP_SUL!O587)</f>
        <v>*</v>
      </c>
      <c r="R499" s="128" t="str">
        <f>IF(SP_SUL!P587="","*",SP_SUL!P587)</f>
        <v>*</v>
      </c>
      <c r="S499" s="110" t="str">
        <f>IF(SP_SUL!Q524="","*",CONCATENATE(SP_SUL!Q524," ",SP_SUL!R524))</f>
        <v>*</v>
      </c>
      <c r="T499" s="110" t="str">
        <f>IF(SP_SUL!V587="","*",SP_SUL!V587)</f>
        <v>*</v>
      </c>
      <c r="U499" s="110" t="str">
        <f>IF(SP_SUL!W587="","*",SP_SUL!W587)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IF(SP_SUL!Y588="","*",SP_SUL!Y588)</f>
        <v>*</v>
      </c>
      <c r="B500" s="109" t="str">
        <f>IF(SP_SUL!X588="","*",SP_SUL!X588)</f>
        <v>*</v>
      </c>
      <c r="C500" s="109" t="str">
        <f>IF(SP_SUL!Z588="","*",SP_SUL!Z588)</f>
        <v>*</v>
      </c>
      <c r="D500" s="110" t="str">
        <f>IF(SP_SUL!S588="","*",SP_SUL!S588)</f>
        <v>*</v>
      </c>
      <c r="E500" s="110" t="str">
        <f>IF(SP_SUL!T588="","*",SP_SUL!T588)</f>
        <v>*</v>
      </c>
      <c r="F500" s="110" t="str">
        <f>IF(SP_SUL!B588="","*",SP_SUL!B588)</f>
        <v>*</v>
      </c>
      <c r="G500" s="110" t="str">
        <f>IF(SP_SUL!D588="","*",SP_SUL!D588)</f>
        <v>*</v>
      </c>
      <c r="H500" s="110" t="str">
        <f>IF(SP_SUL!F588="","*",SP_SUL!F588)</f>
        <v>*</v>
      </c>
      <c r="I500" s="110" t="str">
        <f>IF(SP_SUL!H588="","*",SP_SUL!H588)</f>
        <v>*</v>
      </c>
      <c r="J500" s="110" t="str">
        <f>IF(SP_SUL!I588="","*",SP_SUL!I588)</f>
        <v>*</v>
      </c>
      <c r="K500" s="110" t="str">
        <f>IF(SP_SUL!M588="","*",SP_SUL!M588)</f>
        <v>*</v>
      </c>
      <c r="L500" s="339" t="str">
        <f>IF(SP_SUL!N588="","*",SP_SUL!N588)</f>
        <v>*</v>
      </c>
      <c r="M500" s="111" t="str">
        <f>IF(SP_SUL!J588="","*",SP_SUL!J588)</f>
        <v>*</v>
      </c>
      <c r="N500" s="270" t="str">
        <f>IF(SP_SUL!K588="","*",SP_SUL!K588)</f>
        <v>*</v>
      </c>
      <c r="O500" s="270" t="str">
        <f>IF(SP_SUL!L588="","*",SP_SUL!L588)</f>
        <v>*</v>
      </c>
      <c r="P500" s="111"/>
      <c r="Q500" s="128" t="str">
        <f>IF(SP_SUL!O588="","*",SP_SUL!O588)</f>
        <v>*</v>
      </c>
      <c r="R500" s="128" t="str">
        <f>IF(SP_SUL!P588="","*",SP_SUL!P588)</f>
        <v>*</v>
      </c>
      <c r="S500" s="110" t="str">
        <f>IF(SP_SUL!Q525="","*",CONCATENATE(SP_SUL!Q525," ",SP_SUL!R525))</f>
        <v>*</v>
      </c>
      <c r="T500" s="110" t="str">
        <f>IF(SP_SUL!V588="","*",SP_SUL!V588)</f>
        <v>*</v>
      </c>
      <c r="U500" s="110" t="str">
        <f>IF(SP_SUL!W588="","*",SP_SUL!W588)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IF(SP_SUL!Y589="","*",SP_SUL!Y589)</f>
        <v>*</v>
      </c>
      <c r="B501" s="109" t="str">
        <f>IF(SP_SUL!X589="","*",SP_SUL!X589)</f>
        <v>*</v>
      </c>
      <c r="C501" s="109" t="str">
        <f>IF(SP_SUL!Z589="","*",SP_SUL!Z589)</f>
        <v>*</v>
      </c>
      <c r="D501" s="110" t="str">
        <f>IF(SP_SUL!S589="","*",SP_SUL!S589)</f>
        <v>*</v>
      </c>
      <c r="E501" s="110" t="str">
        <f>IF(SP_SUL!T589="","*",SP_SUL!T589)</f>
        <v>*</v>
      </c>
      <c r="F501" s="110" t="str">
        <f>IF(SP_SUL!B589="","*",SP_SUL!B589)</f>
        <v>*</v>
      </c>
      <c r="G501" s="110" t="str">
        <f>IF(SP_SUL!D589="","*",SP_SUL!D589)</f>
        <v>*</v>
      </c>
      <c r="H501" s="110" t="str">
        <f>IF(SP_SUL!F589="","*",SP_SUL!F589)</f>
        <v>*</v>
      </c>
      <c r="I501" s="110" t="str">
        <f>IF(SP_SUL!H589="","*",SP_SUL!H589)</f>
        <v>*</v>
      </c>
      <c r="J501" s="110" t="str">
        <f>IF(SP_SUL!I589="","*",SP_SUL!I589)</f>
        <v>*</v>
      </c>
      <c r="K501" s="110" t="str">
        <f>IF(SP_SUL!M589="","*",SP_SUL!M589)</f>
        <v>*</v>
      </c>
      <c r="L501" s="339" t="str">
        <f>IF(SP_SUL!N589="","*",SP_SUL!N589)</f>
        <v>*</v>
      </c>
      <c r="M501" s="111" t="str">
        <f>IF(SP_SUL!J589="","*",SP_SUL!J589)</f>
        <v>*</v>
      </c>
      <c r="N501" s="270" t="str">
        <f>IF(SP_SUL!K589="","*",SP_SUL!K589)</f>
        <v>*</v>
      </c>
      <c r="O501" s="270" t="str">
        <f>IF(SP_SUL!L589="","*",SP_SUL!L589)</f>
        <v>*</v>
      </c>
      <c r="P501" s="111"/>
      <c r="Q501" s="128" t="str">
        <f>IF(SP_SUL!O589="","*",SP_SUL!O589)</f>
        <v>*</v>
      </c>
      <c r="R501" s="128" t="str">
        <f>IF(SP_SUL!P589="","*",SP_SUL!P589)</f>
        <v>*</v>
      </c>
      <c r="S501" s="110" t="e">
        <f>IF(SP_SUL!#REF!="","*",CONCATENATE(SP_SUL!#REF!," ",SP_SUL!#REF!))</f>
        <v>#REF!</v>
      </c>
      <c r="T501" s="110" t="str">
        <f>IF(SP_SUL!V589="","*",SP_SUL!V589)</f>
        <v>*</v>
      </c>
      <c r="U501" s="110" t="str">
        <f>IF(SP_SUL!W589="","*",SP_SUL!W589)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IF(SP_SUL!Y590="","*",SP_SUL!Y590)</f>
        <v>*</v>
      </c>
      <c r="B502" s="109" t="str">
        <f>IF(SP_SUL!X590="","*",SP_SUL!X590)</f>
        <v>*</v>
      </c>
      <c r="C502" s="109" t="str">
        <f>IF(SP_SUL!Z590="","*",SP_SUL!Z590)</f>
        <v>*</v>
      </c>
      <c r="D502" s="110" t="str">
        <f>IF(SP_SUL!S590="","*",SP_SUL!S590)</f>
        <v>*</v>
      </c>
      <c r="E502" s="110" t="str">
        <f>IF(SP_SUL!T590="","*",SP_SUL!T590)</f>
        <v>*</v>
      </c>
      <c r="F502" s="110" t="str">
        <f>IF(SP_SUL!B590="","*",SP_SUL!B590)</f>
        <v>*</v>
      </c>
      <c r="G502" s="110" t="str">
        <f>IF(SP_SUL!D590="","*",SP_SUL!D590)</f>
        <v>*</v>
      </c>
      <c r="H502" s="110" t="str">
        <f>IF(SP_SUL!F590="","*",SP_SUL!F590)</f>
        <v>*</v>
      </c>
      <c r="I502" s="110" t="str">
        <f>IF(SP_SUL!H590="","*",SP_SUL!H590)</f>
        <v>*</v>
      </c>
      <c r="J502" s="110" t="str">
        <f>IF(SP_SUL!I590="","*",SP_SUL!I590)</f>
        <v>*</v>
      </c>
      <c r="K502" s="110" t="str">
        <f>IF(SP_SUL!M590="","*",SP_SUL!M590)</f>
        <v>*</v>
      </c>
      <c r="L502" s="339" t="str">
        <f>IF(SP_SUL!N590="","*",SP_SUL!N590)</f>
        <v>*</v>
      </c>
      <c r="M502" s="111" t="str">
        <f>IF(SP_SUL!J590="","*",SP_SUL!J590)</f>
        <v>*</v>
      </c>
      <c r="N502" s="270" t="str">
        <f>IF(SP_SUL!K590="","*",SP_SUL!K590)</f>
        <v>*</v>
      </c>
      <c r="O502" s="270" t="str">
        <f>IF(SP_SUL!L590="","*",SP_SUL!L590)</f>
        <v>*</v>
      </c>
      <c r="P502" s="111"/>
      <c r="Q502" s="128" t="str">
        <f>IF(SP_SUL!O590="","*",SP_SUL!O590)</f>
        <v>*</v>
      </c>
      <c r="R502" s="128" t="str">
        <f>IF(SP_SUL!P590="","*",SP_SUL!P590)</f>
        <v>*</v>
      </c>
      <c r="S502" s="110" t="str">
        <f>IF(SP_SUL!Q526="","*",CONCATENATE(SP_SUL!Q526," ",SP_SUL!R526))</f>
        <v>*</v>
      </c>
      <c r="T502" s="110" t="str">
        <f>IF(SP_SUL!V590="","*",SP_SUL!V590)</f>
        <v>*</v>
      </c>
      <c r="U502" s="110" t="str">
        <f>IF(SP_SUL!W590="","*",SP_SUL!W590)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IF(SP_SUL!Y591="","*",SP_SUL!Y591)</f>
        <v>*</v>
      </c>
      <c r="B503" s="109" t="str">
        <f>IF(SP_SUL!X591="","*",SP_SUL!X591)</f>
        <v>*</v>
      </c>
      <c r="C503" s="109" t="str">
        <f>IF(SP_SUL!Z591="","*",SP_SUL!Z591)</f>
        <v>*</v>
      </c>
      <c r="D503" s="110" t="str">
        <f>IF(SP_SUL!S591="","*",SP_SUL!S591)</f>
        <v>*</v>
      </c>
      <c r="E503" s="110" t="str">
        <f>IF(SP_SUL!T591="","*",SP_SUL!T591)</f>
        <v>*</v>
      </c>
      <c r="F503" s="110" t="str">
        <f>IF(SP_SUL!B591="","*",SP_SUL!B591)</f>
        <v>*</v>
      </c>
      <c r="G503" s="110" t="str">
        <f>IF(SP_SUL!D591="","*",SP_SUL!D591)</f>
        <v>*</v>
      </c>
      <c r="H503" s="110" t="str">
        <f>IF(SP_SUL!F591="","*",SP_SUL!F591)</f>
        <v>*</v>
      </c>
      <c r="I503" s="110" t="str">
        <f>IF(SP_SUL!H591="","*",SP_SUL!H591)</f>
        <v>*</v>
      </c>
      <c r="J503" s="110" t="str">
        <f>IF(SP_SUL!I591="","*",SP_SUL!I591)</f>
        <v>*</v>
      </c>
      <c r="K503" s="110" t="str">
        <f>IF(SP_SUL!M591="","*",SP_SUL!M591)</f>
        <v>*</v>
      </c>
      <c r="L503" s="339" t="str">
        <f>IF(SP_SUL!N591="","*",SP_SUL!N591)</f>
        <v>*</v>
      </c>
      <c r="M503" s="111" t="str">
        <f>IF(SP_SUL!J591="","*",SP_SUL!J591)</f>
        <v>*</v>
      </c>
      <c r="N503" s="270" t="str">
        <f>IF(SP_SUL!K591="","*",SP_SUL!K591)</f>
        <v>*</v>
      </c>
      <c r="O503" s="270" t="str">
        <f>IF(SP_SUL!L591="","*",SP_SUL!L591)</f>
        <v>*</v>
      </c>
      <c r="P503" s="111"/>
      <c r="Q503" s="128" t="str">
        <f>IF(SP_SUL!O591="","*",SP_SUL!O591)</f>
        <v>*</v>
      </c>
      <c r="R503" s="128" t="str">
        <f>IF(SP_SUL!P591="","*",SP_SUL!P591)</f>
        <v>*</v>
      </c>
      <c r="S503" s="110" t="str">
        <f>IF(SP_SUL!Q527="","*",CONCATENATE(SP_SUL!Q527," ",SP_SUL!R527))</f>
        <v>*</v>
      </c>
      <c r="T503" s="110" t="str">
        <f>IF(SP_SUL!V591="","*",SP_SUL!V591)</f>
        <v>*</v>
      </c>
      <c r="U503" s="110" t="str">
        <f>IF(SP_SUL!W591="","*",SP_SUL!W591)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IF(SP_SUL!Y592="","*",SP_SUL!Y592)</f>
        <v>*</v>
      </c>
      <c r="B504" s="109" t="str">
        <f>IF(SP_SUL!X592="","*",SP_SUL!X592)</f>
        <v>*</v>
      </c>
      <c r="C504" s="109" t="str">
        <f>IF(SP_SUL!Z592="","*",SP_SUL!Z592)</f>
        <v>*</v>
      </c>
      <c r="D504" s="110" t="str">
        <f>IF(SP_SUL!S592="","*",SP_SUL!S592)</f>
        <v>*</v>
      </c>
      <c r="E504" s="110" t="str">
        <f>IF(SP_SUL!T592="","*",SP_SUL!T592)</f>
        <v>*</v>
      </c>
      <c r="F504" s="110" t="str">
        <f>IF(SP_SUL!B592="","*",SP_SUL!B592)</f>
        <v>*</v>
      </c>
      <c r="G504" s="110" t="str">
        <f>IF(SP_SUL!D592="","*",SP_SUL!D592)</f>
        <v>*</v>
      </c>
      <c r="H504" s="110" t="str">
        <f>IF(SP_SUL!F592="","*",SP_SUL!F592)</f>
        <v>*</v>
      </c>
      <c r="I504" s="110" t="str">
        <f>IF(SP_SUL!H592="","*",SP_SUL!H592)</f>
        <v>*</v>
      </c>
      <c r="J504" s="110" t="str">
        <f>IF(SP_SUL!I592="","*",SP_SUL!I592)</f>
        <v>*</v>
      </c>
      <c r="K504" s="110" t="str">
        <f>IF(SP_SUL!M592="","*",SP_SUL!M592)</f>
        <v>*</v>
      </c>
      <c r="L504" s="339" t="str">
        <f>IF(SP_SUL!N592="","*",SP_SUL!N592)</f>
        <v>*</v>
      </c>
      <c r="M504" s="111" t="str">
        <f>IF(SP_SUL!J592="","*",SP_SUL!J592)</f>
        <v>*</v>
      </c>
      <c r="N504" s="270" t="str">
        <f>IF(SP_SUL!K592="","*",SP_SUL!K592)</f>
        <v>*</v>
      </c>
      <c r="O504" s="270" t="str">
        <f>IF(SP_SUL!L592="","*",SP_SUL!L592)</f>
        <v>*</v>
      </c>
      <c r="P504" s="111"/>
      <c r="Q504" s="128" t="str">
        <f>IF(SP_SUL!O592="","*",SP_SUL!O592)</f>
        <v>*</v>
      </c>
      <c r="R504" s="128" t="str">
        <f>IF(SP_SUL!P592="","*",SP_SUL!P592)</f>
        <v>*</v>
      </c>
      <c r="S504" s="110" t="str">
        <f>IF(SP_SUL!Q528="","*",CONCATENATE(SP_SUL!Q528," ",SP_SUL!R528))</f>
        <v>*</v>
      </c>
      <c r="T504" s="110" t="str">
        <f>IF(SP_SUL!V592="","*",SP_SUL!V592)</f>
        <v>*</v>
      </c>
      <c r="U504" s="110" t="str">
        <f>IF(SP_SUL!W592="","*",SP_SUL!W592)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IF(SP_SUL!Y593="","*",SP_SUL!Y593)</f>
        <v>*</v>
      </c>
      <c r="B505" s="109" t="str">
        <f>IF(SP_SUL!X593="","*",SP_SUL!X593)</f>
        <v>*</v>
      </c>
      <c r="C505" s="109" t="str">
        <f>IF(SP_SUL!Z593="","*",SP_SUL!Z593)</f>
        <v>*</v>
      </c>
      <c r="D505" s="110" t="str">
        <f>IF(SP_SUL!S593="","*",SP_SUL!S593)</f>
        <v>*</v>
      </c>
      <c r="E505" s="110" t="str">
        <f>IF(SP_SUL!T593="","*",SP_SUL!T593)</f>
        <v>*</v>
      </c>
      <c r="F505" s="110" t="str">
        <f>IF(SP_SUL!B593="","*",SP_SUL!B593)</f>
        <v>*</v>
      </c>
      <c r="G505" s="110" t="str">
        <f>IF(SP_SUL!D593="","*",SP_SUL!D593)</f>
        <v>*</v>
      </c>
      <c r="H505" s="110" t="str">
        <f>IF(SP_SUL!F593="","*",SP_SUL!F593)</f>
        <v>*</v>
      </c>
      <c r="I505" s="110" t="str">
        <f>IF(SP_SUL!H593="","*",SP_SUL!H593)</f>
        <v>*</v>
      </c>
      <c r="J505" s="110" t="str">
        <f>IF(SP_SUL!I593="","*",SP_SUL!I593)</f>
        <v>*</v>
      </c>
      <c r="K505" s="110" t="str">
        <f>IF(SP_SUL!M593="","*",SP_SUL!M593)</f>
        <v>*</v>
      </c>
      <c r="L505" s="339" t="str">
        <f>IF(SP_SUL!N593="","*",SP_SUL!N593)</f>
        <v>*</v>
      </c>
      <c r="M505" s="111" t="str">
        <f>IF(SP_SUL!J593="","*",SP_SUL!J593)</f>
        <v>*</v>
      </c>
      <c r="N505" s="270" t="str">
        <f>IF(SP_SUL!K593="","*",SP_SUL!K593)</f>
        <v>*</v>
      </c>
      <c r="O505" s="270" t="str">
        <f>IF(SP_SUL!L593="","*",SP_SUL!L593)</f>
        <v>*</v>
      </c>
      <c r="P505" s="111"/>
      <c r="Q505" s="128" t="str">
        <f>IF(SP_SUL!O593="","*",SP_SUL!O593)</f>
        <v>*</v>
      </c>
      <c r="R505" s="128" t="str">
        <f>IF(SP_SUL!P593="","*",SP_SUL!P593)</f>
        <v>*</v>
      </c>
      <c r="S505" s="110" t="str">
        <f>IF(SP_SUL!Q529="","*",CONCATENATE(SP_SUL!Q529," ",SP_SUL!R529))</f>
        <v>*</v>
      </c>
      <c r="T505" s="110" t="str">
        <f>IF(SP_SUL!V593="","*",SP_SUL!V593)</f>
        <v>*</v>
      </c>
      <c r="U505" s="110" t="str">
        <f>IF(SP_SUL!W593="","*",SP_SUL!W593)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IF(SP_SUL!Y594="","*",SP_SUL!Y594)</f>
        <v>*</v>
      </c>
      <c r="B506" s="109" t="str">
        <f>IF(SP_SUL!X594="","*",SP_SUL!X594)</f>
        <v>*</v>
      </c>
      <c r="C506" s="109" t="str">
        <f>IF(SP_SUL!Z594="","*",SP_SUL!Z594)</f>
        <v>*</v>
      </c>
      <c r="D506" s="110" t="str">
        <f>IF(SP_SUL!S594="","*",SP_SUL!S594)</f>
        <v>*</v>
      </c>
      <c r="E506" s="110" t="str">
        <f>IF(SP_SUL!T594="","*",SP_SUL!T594)</f>
        <v>*</v>
      </c>
      <c r="F506" s="110" t="str">
        <f>IF(SP_SUL!B594="","*",SP_SUL!B594)</f>
        <v>*</v>
      </c>
      <c r="G506" s="110" t="str">
        <f>IF(SP_SUL!D594="","*",SP_SUL!D594)</f>
        <v>*</v>
      </c>
      <c r="H506" s="110" t="str">
        <f>IF(SP_SUL!F594="","*",SP_SUL!F594)</f>
        <v>*</v>
      </c>
      <c r="I506" s="110" t="str">
        <f>IF(SP_SUL!H594="","*",SP_SUL!H594)</f>
        <v>*</v>
      </c>
      <c r="J506" s="110" t="str">
        <f>IF(SP_SUL!I594="","*",SP_SUL!I594)</f>
        <v>*</v>
      </c>
      <c r="K506" s="110" t="str">
        <f>IF(SP_SUL!M594="","*",SP_SUL!M594)</f>
        <v>*</v>
      </c>
      <c r="L506" s="339" t="str">
        <f>IF(SP_SUL!N594="","*",SP_SUL!N594)</f>
        <v>*</v>
      </c>
      <c r="M506" s="111" t="str">
        <f>IF(SP_SUL!J594="","*",SP_SUL!J594)</f>
        <v>*</v>
      </c>
      <c r="N506" s="270" t="str">
        <f>IF(SP_SUL!K594="","*",SP_SUL!K594)</f>
        <v>*</v>
      </c>
      <c r="O506" s="270" t="str">
        <f>IF(SP_SUL!L594="","*",SP_SUL!L594)</f>
        <v>*</v>
      </c>
      <c r="P506" s="111"/>
      <c r="Q506" s="128" t="str">
        <f>IF(SP_SUL!O594="","*",SP_SUL!O594)</f>
        <v>*</v>
      </c>
      <c r="R506" s="128" t="str">
        <f>IF(SP_SUL!P594="","*",SP_SUL!P594)</f>
        <v>*</v>
      </c>
      <c r="S506" s="110" t="str">
        <f>IF(SP_SUL!Q530="","*",CONCATENATE(SP_SUL!Q530," ",SP_SUL!R530))</f>
        <v>*</v>
      </c>
      <c r="T506" s="110" t="str">
        <f>IF(SP_SUL!V594="","*",SP_SUL!V594)</f>
        <v>*</v>
      </c>
      <c r="U506" s="110" t="str">
        <f>IF(SP_SUL!W594="","*",SP_SUL!W594)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IF(SP_SUL!Y595="","*",SP_SUL!Y595)</f>
        <v>*</v>
      </c>
      <c r="B507" s="109" t="str">
        <f>IF(SP_SUL!X595="","*",SP_SUL!X595)</f>
        <v>*</v>
      </c>
      <c r="C507" s="109" t="str">
        <f>IF(SP_SUL!Z595="","*",SP_SUL!Z595)</f>
        <v>*</v>
      </c>
      <c r="D507" s="110" t="str">
        <f>IF(SP_SUL!S595="","*",SP_SUL!S595)</f>
        <v>*</v>
      </c>
      <c r="E507" s="110" t="str">
        <f>IF(SP_SUL!T595="","*",SP_SUL!T595)</f>
        <v>*</v>
      </c>
      <c r="F507" s="110" t="str">
        <f>IF(SP_SUL!B595="","*",SP_SUL!B595)</f>
        <v>*</v>
      </c>
      <c r="G507" s="110" t="str">
        <f>IF(SP_SUL!D595="","*",SP_SUL!D595)</f>
        <v>*</v>
      </c>
      <c r="H507" s="110" t="str">
        <f>IF(SP_SUL!F595="","*",SP_SUL!F595)</f>
        <v>*</v>
      </c>
      <c r="I507" s="110" t="str">
        <f>IF(SP_SUL!H595="","*",SP_SUL!H595)</f>
        <v>*</v>
      </c>
      <c r="J507" s="110" t="str">
        <f>IF(SP_SUL!I595="","*",SP_SUL!I595)</f>
        <v>*</v>
      </c>
      <c r="K507" s="110" t="str">
        <f>IF(SP_SUL!M595="","*",SP_SUL!M595)</f>
        <v>*</v>
      </c>
      <c r="L507" s="339" t="str">
        <f>IF(SP_SUL!N595="","*",SP_SUL!N595)</f>
        <v>*</v>
      </c>
      <c r="M507" s="111" t="str">
        <f>IF(SP_SUL!J595="","*",SP_SUL!J595)</f>
        <v>*</v>
      </c>
      <c r="N507" s="270" t="str">
        <f>IF(SP_SUL!K595="","*",SP_SUL!K595)</f>
        <v>*</v>
      </c>
      <c r="O507" s="270" t="str">
        <f>IF(SP_SUL!L595="","*",SP_SUL!L595)</f>
        <v>*</v>
      </c>
      <c r="P507" s="111"/>
      <c r="Q507" s="128" t="str">
        <f>IF(SP_SUL!O595="","*",SP_SUL!O595)</f>
        <v>*</v>
      </c>
      <c r="R507" s="128" t="str">
        <f>IF(SP_SUL!P595="","*",SP_SUL!P595)</f>
        <v>*</v>
      </c>
      <c r="S507" s="110" t="str">
        <f>IF(SP_SUL!Q531="","*",CONCATENATE(SP_SUL!Q531," ",SP_SUL!R531))</f>
        <v>*</v>
      </c>
      <c r="T507" s="110" t="str">
        <f>IF(SP_SUL!V595="","*",SP_SUL!V595)</f>
        <v>*</v>
      </c>
      <c r="U507" s="110" t="str">
        <f>IF(SP_SUL!W595="","*",SP_SUL!W595)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IF(SP_SUL!Y596="","*",SP_SUL!Y596)</f>
        <v>*</v>
      </c>
      <c r="B508" s="109" t="str">
        <f>IF(SP_SUL!X596="","*",SP_SUL!X596)</f>
        <v>*</v>
      </c>
      <c r="C508" s="109" t="str">
        <f>IF(SP_SUL!Z596="","*",SP_SUL!Z596)</f>
        <v>*</v>
      </c>
      <c r="D508" s="110" t="str">
        <f>IF(SP_SUL!S596="","*",SP_SUL!S596)</f>
        <v>*</v>
      </c>
      <c r="E508" s="110" t="str">
        <f>IF(SP_SUL!T596="","*",SP_SUL!T596)</f>
        <v>*</v>
      </c>
      <c r="F508" s="110" t="str">
        <f>IF(SP_SUL!B596="","*",SP_SUL!B596)</f>
        <v>*</v>
      </c>
      <c r="G508" s="110" t="str">
        <f>IF(SP_SUL!D596="","*",SP_SUL!D596)</f>
        <v>*</v>
      </c>
      <c r="H508" s="110" t="str">
        <f>IF(SP_SUL!F596="","*",SP_SUL!F596)</f>
        <v>*</v>
      </c>
      <c r="I508" s="110" t="str">
        <f>IF(SP_SUL!H596="","*",SP_SUL!H596)</f>
        <v>*</v>
      </c>
      <c r="J508" s="110" t="str">
        <f>IF(SP_SUL!I596="","*",SP_SUL!I596)</f>
        <v>*</v>
      </c>
      <c r="K508" s="110" t="str">
        <f>IF(SP_SUL!M596="","*",SP_SUL!M596)</f>
        <v>*</v>
      </c>
      <c r="L508" s="339" t="str">
        <f>IF(SP_SUL!N596="","*",SP_SUL!N596)</f>
        <v>*</v>
      </c>
      <c r="M508" s="111" t="str">
        <f>IF(SP_SUL!J596="","*",SP_SUL!J596)</f>
        <v>*</v>
      </c>
      <c r="N508" s="270" t="str">
        <f>IF(SP_SUL!K596="","*",SP_SUL!K596)</f>
        <v>*</v>
      </c>
      <c r="O508" s="270" t="str">
        <f>IF(SP_SUL!L596="","*",SP_SUL!L596)</f>
        <v>*</v>
      </c>
      <c r="P508" s="111"/>
      <c r="Q508" s="128" t="str">
        <f>IF(SP_SUL!O596="","*",SP_SUL!O596)</f>
        <v>*</v>
      </c>
      <c r="R508" s="128" t="str">
        <f>IF(SP_SUL!P596="","*",SP_SUL!P596)</f>
        <v>*</v>
      </c>
      <c r="S508" s="110" t="str">
        <f>IF(SP_SUL!Q532="","*",CONCATENATE(SP_SUL!Q532," ",SP_SUL!R532))</f>
        <v>*</v>
      </c>
      <c r="T508" s="110" t="str">
        <f>IF(SP_SUL!V596="","*",SP_SUL!V596)</f>
        <v>*</v>
      </c>
      <c r="U508" s="110" t="str">
        <f>IF(SP_SUL!W596="","*",SP_SUL!W596)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IF(SP_SUL!Y597="","*",SP_SUL!Y597)</f>
        <v>*</v>
      </c>
      <c r="B509" s="109" t="str">
        <f>IF(SP_SUL!X597="","*",SP_SUL!X597)</f>
        <v>*</v>
      </c>
      <c r="C509" s="109" t="str">
        <f>IF(SP_SUL!Z597="","*",SP_SUL!Z597)</f>
        <v>*</v>
      </c>
      <c r="D509" s="110" t="str">
        <f>IF(SP_SUL!S597="","*",SP_SUL!S597)</f>
        <v>*</v>
      </c>
      <c r="E509" s="110" t="str">
        <f>IF(SP_SUL!T597="","*",SP_SUL!T597)</f>
        <v>*</v>
      </c>
      <c r="F509" s="110" t="str">
        <f>IF(SP_SUL!B597="","*",SP_SUL!B597)</f>
        <v>*</v>
      </c>
      <c r="G509" s="110" t="str">
        <f>IF(SP_SUL!D597="","*",SP_SUL!D597)</f>
        <v>*</v>
      </c>
      <c r="H509" s="110" t="str">
        <f>IF(SP_SUL!F597="","*",SP_SUL!F597)</f>
        <v>*</v>
      </c>
      <c r="I509" s="110" t="str">
        <f>IF(SP_SUL!H597="","*",SP_SUL!H597)</f>
        <v>*</v>
      </c>
      <c r="J509" s="110" t="str">
        <f>IF(SP_SUL!I597="","*",SP_SUL!I597)</f>
        <v>*</v>
      </c>
      <c r="K509" s="110" t="str">
        <f>IF(SP_SUL!M597="","*",SP_SUL!M597)</f>
        <v>*</v>
      </c>
      <c r="L509" s="339" t="str">
        <f>IF(SP_SUL!N597="","*",SP_SUL!N597)</f>
        <v>*</v>
      </c>
      <c r="M509" s="111" t="str">
        <f>IF(SP_SUL!J597="","*",SP_SUL!J597)</f>
        <v>*</v>
      </c>
      <c r="N509" s="270" t="str">
        <f>IF(SP_SUL!K597="","*",SP_SUL!K597)</f>
        <v>*</v>
      </c>
      <c r="O509" s="270" t="str">
        <f>IF(SP_SUL!L597="","*",SP_SUL!L597)</f>
        <v>*</v>
      </c>
      <c r="P509" s="111"/>
      <c r="Q509" s="128" t="str">
        <f>IF(SP_SUL!O597="","*",SP_SUL!O597)</f>
        <v>*</v>
      </c>
      <c r="R509" s="128" t="str">
        <f>IF(SP_SUL!P597="","*",SP_SUL!P597)</f>
        <v>*</v>
      </c>
      <c r="S509" s="110" t="str">
        <f>IF(SP_SUL!Q533="","*",CONCATENATE(SP_SUL!Q533," ",SP_SUL!R533))</f>
        <v>*</v>
      </c>
      <c r="T509" s="110" t="str">
        <f>IF(SP_SUL!V597="","*",SP_SUL!V597)</f>
        <v>*</v>
      </c>
      <c r="U509" s="110" t="str">
        <f>IF(SP_SUL!W597="","*",SP_SUL!W597)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IF(SP_SUL!Y598="","*",SP_SUL!Y598)</f>
        <v>*</v>
      </c>
      <c r="B510" s="109" t="str">
        <f>IF(SP_SUL!X598="","*",SP_SUL!X598)</f>
        <v>*</v>
      </c>
      <c r="C510" s="109" t="str">
        <f>IF(SP_SUL!Z598="","*",SP_SUL!Z598)</f>
        <v>*</v>
      </c>
      <c r="D510" s="110" t="str">
        <f>IF(SP_SUL!S598="","*",SP_SUL!S598)</f>
        <v>*</v>
      </c>
      <c r="E510" s="110" t="str">
        <f>IF(SP_SUL!T598="","*",SP_SUL!T598)</f>
        <v>*</v>
      </c>
      <c r="F510" s="110" t="str">
        <f>IF(SP_SUL!B598="","*",SP_SUL!B598)</f>
        <v>*</v>
      </c>
      <c r="G510" s="110" t="str">
        <f>IF(SP_SUL!D598="","*",SP_SUL!D598)</f>
        <v>*</v>
      </c>
      <c r="H510" s="110" t="str">
        <f>IF(SP_SUL!F598="","*",SP_SUL!F598)</f>
        <v>*</v>
      </c>
      <c r="I510" s="110" t="str">
        <f>IF(SP_SUL!H598="","*",SP_SUL!H598)</f>
        <v>*</v>
      </c>
      <c r="J510" s="110" t="str">
        <f>IF(SP_SUL!I598="","*",SP_SUL!I598)</f>
        <v>*</v>
      </c>
      <c r="K510" s="110" t="str">
        <f>IF(SP_SUL!M598="","*",SP_SUL!M598)</f>
        <v>*</v>
      </c>
      <c r="L510" s="339" t="str">
        <f>IF(SP_SUL!N598="","*",SP_SUL!N598)</f>
        <v>*</v>
      </c>
      <c r="M510" s="111" t="str">
        <f>IF(SP_SUL!J598="","*",SP_SUL!J598)</f>
        <v>*</v>
      </c>
      <c r="N510" s="270" t="str">
        <f>IF(SP_SUL!K598="","*",SP_SUL!K598)</f>
        <v>*</v>
      </c>
      <c r="O510" s="270" t="str">
        <f>IF(SP_SUL!L598="","*",SP_SUL!L598)</f>
        <v>*</v>
      </c>
      <c r="P510" s="111"/>
      <c r="Q510" s="128" t="str">
        <f>IF(SP_SUL!O598="","*",SP_SUL!O598)</f>
        <v>*</v>
      </c>
      <c r="R510" s="128" t="str">
        <f>IF(SP_SUL!P598="","*",SP_SUL!P598)</f>
        <v>*</v>
      </c>
      <c r="S510" s="110" t="str">
        <f>IF(SP_SUL!Q534="","*",CONCATENATE(SP_SUL!Q534," ",SP_SUL!R534))</f>
        <v>*</v>
      </c>
      <c r="T510" s="110" t="str">
        <f>IF(SP_SUL!V598="","*",SP_SUL!V598)</f>
        <v>*</v>
      </c>
      <c r="U510" s="110" t="str">
        <f>IF(SP_SUL!W598="","*",SP_SUL!W598)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IF(SP_SUL!Y599="","*",SP_SUL!Y599)</f>
        <v>*</v>
      </c>
      <c r="B511" s="109" t="str">
        <f>IF(SP_SUL!X599="","*",SP_SUL!X599)</f>
        <v>*</v>
      </c>
      <c r="C511" s="109" t="str">
        <f>IF(SP_SUL!Z599="","*",SP_SUL!Z599)</f>
        <v>*</v>
      </c>
      <c r="D511" s="110" t="str">
        <f>IF(SP_SUL!S599="","*",SP_SUL!S599)</f>
        <v>*</v>
      </c>
      <c r="E511" s="110" t="str">
        <f>IF(SP_SUL!T599="","*",SP_SUL!T599)</f>
        <v>*</v>
      </c>
      <c r="F511" s="110" t="str">
        <f>IF(SP_SUL!B599="","*",SP_SUL!B599)</f>
        <v>*</v>
      </c>
      <c r="G511" s="110" t="str">
        <f>IF(SP_SUL!D599="","*",SP_SUL!D599)</f>
        <v>*</v>
      </c>
      <c r="H511" s="110" t="str">
        <f>IF(SP_SUL!F599="","*",SP_SUL!F599)</f>
        <v>*</v>
      </c>
      <c r="I511" s="110" t="str">
        <f>IF(SP_SUL!H599="","*",SP_SUL!H599)</f>
        <v>*</v>
      </c>
      <c r="J511" s="110" t="str">
        <f>IF(SP_SUL!I599="","*",SP_SUL!I599)</f>
        <v>*</v>
      </c>
      <c r="K511" s="110" t="str">
        <f>IF(SP_SUL!M599="","*",SP_SUL!M599)</f>
        <v>*</v>
      </c>
      <c r="L511" s="339" t="str">
        <f>IF(SP_SUL!N599="","*",SP_SUL!N599)</f>
        <v>*</v>
      </c>
      <c r="M511" s="111" t="str">
        <f>IF(SP_SUL!J599="","*",SP_SUL!J599)</f>
        <v>*</v>
      </c>
      <c r="N511" s="270" t="str">
        <f>IF(SP_SUL!K599="","*",SP_SUL!K599)</f>
        <v>*</v>
      </c>
      <c r="O511" s="270" t="str">
        <f>IF(SP_SUL!L599="","*",SP_SUL!L599)</f>
        <v>*</v>
      </c>
      <c r="P511" s="111"/>
      <c r="Q511" s="128" t="str">
        <f>IF(SP_SUL!O599="","*",SP_SUL!O599)</f>
        <v>*</v>
      </c>
      <c r="R511" s="128" t="str">
        <f>IF(SP_SUL!P599="","*",SP_SUL!P599)</f>
        <v>*</v>
      </c>
      <c r="S511" s="110" t="str">
        <f>IF(SP_SUL!Q535="","*",CONCATENATE(SP_SUL!Q535," ",SP_SUL!R535))</f>
        <v>*</v>
      </c>
      <c r="T511" s="110" t="str">
        <f>IF(SP_SUL!V599="","*",SP_SUL!V599)</f>
        <v>*</v>
      </c>
      <c r="U511" s="110" t="str">
        <f>IF(SP_SUL!W599="","*",SP_SUL!W599)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IF(SP_SUL!Y600="","*",SP_SUL!Y600)</f>
        <v>*</v>
      </c>
      <c r="B512" s="109" t="str">
        <f>IF(SP_SUL!X600="","*",SP_SUL!X600)</f>
        <v>*</v>
      </c>
      <c r="C512" s="109" t="str">
        <f>IF(SP_SUL!Z600="","*",SP_SUL!Z600)</f>
        <v>*</v>
      </c>
      <c r="D512" s="110" t="str">
        <f>IF(SP_SUL!S600="","*",SP_SUL!S600)</f>
        <v>*</v>
      </c>
      <c r="E512" s="110" t="str">
        <f>IF(SP_SUL!T600="","*",SP_SUL!T600)</f>
        <v>*</v>
      </c>
      <c r="F512" s="110" t="str">
        <f>IF(SP_SUL!B600="","*",SP_SUL!B600)</f>
        <v>*</v>
      </c>
      <c r="G512" s="110" t="str">
        <f>IF(SP_SUL!D600="","*",SP_SUL!D600)</f>
        <v>*</v>
      </c>
      <c r="H512" s="110" t="str">
        <f>IF(SP_SUL!F600="","*",SP_SUL!F600)</f>
        <v>*</v>
      </c>
      <c r="I512" s="110" t="str">
        <f>IF(SP_SUL!H600="","*",SP_SUL!H600)</f>
        <v>*</v>
      </c>
      <c r="J512" s="110" t="str">
        <f>IF(SP_SUL!I600="","*",SP_SUL!I600)</f>
        <v>*</v>
      </c>
      <c r="K512" s="110" t="str">
        <f>IF(SP_SUL!M600="","*",SP_SUL!M600)</f>
        <v>*</v>
      </c>
      <c r="L512" s="339" t="str">
        <f>IF(SP_SUL!N600="","*",SP_SUL!N600)</f>
        <v>*</v>
      </c>
      <c r="M512" s="111" t="str">
        <f>IF(SP_SUL!J600="","*",SP_SUL!J600)</f>
        <v>*</v>
      </c>
      <c r="N512" s="270" t="str">
        <f>IF(SP_SUL!K600="","*",SP_SUL!K600)</f>
        <v>*</v>
      </c>
      <c r="O512" s="270" t="str">
        <f>IF(SP_SUL!L600="","*",SP_SUL!L600)</f>
        <v>*</v>
      </c>
      <c r="P512" s="111"/>
      <c r="Q512" s="128" t="str">
        <f>IF(SP_SUL!O600="","*",SP_SUL!O600)</f>
        <v>*</v>
      </c>
      <c r="R512" s="128" t="str">
        <f>IF(SP_SUL!P600="","*",SP_SUL!P600)</f>
        <v>*</v>
      </c>
      <c r="S512" s="110" t="str">
        <f>IF(SP_SUL!Q536="","*",CONCATENATE(SP_SUL!Q536," ",SP_SUL!R536))</f>
        <v>*</v>
      </c>
      <c r="T512" s="110" t="str">
        <f>IF(SP_SUL!V600="","*",SP_SUL!V600)</f>
        <v>*</v>
      </c>
      <c r="U512" s="110" t="str">
        <f>IF(SP_SUL!W600="","*",SP_SUL!W600)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IF(SP_SUL!Y601="","*",SP_SUL!Y601)</f>
        <v>*</v>
      </c>
      <c r="B513" s="109" t="str">
        <f>IF(SP_SUL!X601="","*",SP_SUL!X601)</f>
        <v>*</v>
      </c>
      <c r="C513" s="109" t="str">
        <f>IF(SP_SUL!Z601="","*",SP_SUL!Z601)</f>
        <v>*</v>
      </c>
      <c r="D513" s="110" t="str">
        <f>IF(SP_SUL!S601="","*",SP_SUL!S601)</f>
        <v>*</v>
      </c>
      <c r="E513" s="110" t="str">
        <f>IF(SP_SUL!T601="","*",SP_SUL!T601)</f>
        <v>*</v>
      </c>
      <c r="F513" s="110" t="str">
        <f>IF(SP_SUL!B601="","*",SP_SUL!B601)</f>
        <v>*</v>
      </c>
      <c r="G513" s="110" t="str">
        <f>IF(SP_SUL!D601="","*",SP_SUL!D601)</f>
        <v>*</v>
      </c>
      <c r="H513" s="110" t="str">
        <f>IF(SP_SUL!F601="","*",SP_SUL!F601)</f>
        <v>*</v>
      </c>
      <c r="I513" s="110" t="str">
        <f>IF(SP_SUL!H601="","*",SP_SUL!H601)</f>
        <v>*</v>
      </c>
      <c r="J513" s="110" t="str">
        <f>IF(SP_SUL!I601="","*",SP_SUL!I601)</f>
        <v>*</v>
      </c>
      <c r="K513" s="110" t="str">
        <f>IF(SP_SUL!M601="","*",SP_SUL!M601)</f>
        <v>*</v>
      </c>
      <c r="L513" s="339" t="str">
        <f>IF(SP_SUL!N601="","*",SP_SUL!N601)</f>
        <v>*</v>
      </c>
      <c r="M513" s="111" t="str">
        <f>IF(SP_SUL!J601="","*",SP_SUL!J601)</f>
        <v>*</v>
      </c>
      <c r="N513" s="270" t="str">
        <f>IF(SP_SUL!K601="","*",SP_SUL!K601)</f>
        <v>*</v>
      </c>
      <c r="O513" s="270" t="str">
        <f>IF(SP_SUL!L601="","*",SP_SUL!L601)</f>
        <v>*</v>
      </c>
      <c r="P513" s="111"/>
      <c r="Q513" s="128" t="str">
        <f>IF(SP_SUL!O601="","*",SP_SUL!O601)</f>
        <v>*</v>
      </c>
      <c r="R513" s="128" t="str">
        <f>IF(SP_SUL!P601="","*",SP_SUL!P601)</f>
        <v>*</v>
      </c>
      <c r="S513" s="110" t="str">
        <f>IF(SP_SUL!Q537="","*",CONCATENATE(SP_SUL!Q537," ",SP_SUL!R537))</f>
        <v>*</v>
      </c>
      <c r="T513" s="110" t="str">
        <f>IF(SP_SUL!V601="","*",SP_SUL!V601)</f>
        <v>*</v>
      </c>
      <c r="U513" s="110" t="str">
        <f>IF(SP_SUL!W601="","*",SP_SUL!W601)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IF(SP_SUL!Y602="","*",SP_SUL!Y602)</f>
        <v>*</v>
      </c>
      <c r="B514" s="109" t="str">
        <f>IF(SP_SUL!X602="","*",SP_SUL!X602)</f>
        <v>*</v>
      </c>
      <c r="C514" s="109" t="str">
        <f>IF(SP_SUL!Z602="","*",SP_SUL!Z602)</f>
        <v>*</v>
      </c>
      <c r="D514" s="110" t="str">
        <f>IF(SP_SUL!S602="","*",SP_SUL!S602)</f>
        <v>*</v>
      </c>
      <c r="E514" s="110" t="str">
        <f>IF(SP_SUL!T602="","*",SP_SUL!T602)</f>
        <v>*</v>
      </c>
      <c r="F514" s="110" t="str">
        <f>IF(SP_SUL!B602="","*",SP_SUL!B602)</f>
        <v>*</v>
      </c>
      <c r="G514" s="110" t="str">
        <f>IF(SP_SUL!D602="","*",SP_SUL!D602)</f>
        <v>*</v>
      </c>
      <c r="H514" s="110" t="str">
        <f>IF(SP_SUL!F602="","*",SP_SUL!F602)</f>
        <v>*</v>
      </c>
      <c r="I514" s="110" t="str">
        <f>IF(SP_SUL!H602="","*",SP_SUL!H602)</f>
        <v>*</v>
      </c>
      <c r="J514" s="110" t="str">
        <f>IF(SP_SUL!I602="","*",SP_SUL!I602)</f>
        <v>*</v>
      </c>
      <c r="K514" s="110" t="str">
        <f>IF(SP_SUL!M602="","*",SP_SUL!M602)</f>
        <v>*</v>
      </c>
      <c r="L514" s="339" t="str">
        <f>IF(SP_SUL!N602="","*",SP_SUL!N602)</f>
        <v>*</v>
      </c>
      <c r="M514" s="111" t="str">
        <f>IF(SP_SUL!J602="","*",SP_SUL!J602)</f>
        <v>*</v>
      </c>
      <c r="N514" s="270" t="str">
        <f>IF(SP_SUL!K602="","*",SP_SUL!K602)</f>
        <v>*</v>
      </c>
      <c r="O514" s="270" t="str">
        <f>IF(SP_SUL!L602="","*",SP_SUL!L602)</f>
        <v>*</v>
      </c>
      <c r="P514" s="111"/>
      <c r="Q514" s="128" t="str">
        <f>IF(SP_SUL!O602="","*",SP_SUL!O602)</f>
        <v>*</v>
      </c>
      <c r="R514" s="128" t="str">
        <f>IF(SP_SUL!P602="","*",SP_SUL!P602)</f>
        <v>*</v>
      </c>
      <c r="S514" s="110" t="str">
        <f>IF(SP_SUL!Q538="","*",CONCATENATE(SP_SUL!Q538," ",SP_SUL!R538))</f>
        <v>*</v>
      </c>
      <c r="T514" s="110" t="str">
        <f>IF(SP_SUL!V602="","*",SP_SUL!V602)</f>
        <v>*</v>
      </c>
      <c r="U514" s="110" t="str">
        <f>IF(SP_SUL!W602="","*",SP_SUL!W602)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IF(SP_SUL!Y603="","*",SP_SUL!Y603)</f>
        <v>*</v>
      </c>
      <c r="B515" s="109" t="str">
        <f>IF(SP_SUL!X603="","*",SP_SUL!X603)</f>
        <v>*</v>
      </c>
      <c r="C515" s="109" t="str">
        <f>IF(SP_SUL!Z603="","*",SP_SUL!Z603)</f>
        <v>*</v>
      </c>
      <c r="D515" s="110" t="str">
        <f>IF(SP_SUL!S603="","*",SP_SUL!S603)</f>
        <v>*</v>
      </c>
      <c r="E515" s="110" t="str">
        <f>IF(SP_SUL!T603="","*",SP_SUL!T603)</f>
        <v>*</v>
      </c>
      <c r="F515" s="110" t="str">
        <f>IF(SP_SUL!B603="","*",SP_SUL!B603)</f>
        <v>*</v>
      </c>
      <c r="G515" s="110" t="str">
        <f>IF(SP_SUL!D603="","*",SP_SUL!D603)</f>
        <v>*</v>
      </c>
      <c r="H515" s="110" t="str">
        <f>IF(SP_SUL!F603="","*",SP_SUL!F603)</f>
        <v>*</v>
      </c>
      <c r="I515" s="110" t="str">
        <f>IF(SP_SUL!H603="","*",SP_SUL!H603)</f>
        <v>*</v>
      </c>
      <c r="J515" s="110" t="str">
        <f>IF(SP_SUL!I603="","*",SP_SUL!I603)</f>
        <v>*</v>
      </c>
      <c r="K515" s="110" t="str">
        <f>IF(SP_SUL!M603="","*",SP_SUL!M603)</f>
        <v>*</v>
      </c>
      <c r="L515" s="339" t="str">
        <f>IF(SP_SUL!N603="","*",SP_SUL!N603)</f>
        <v>*</v>
      </c>
      <c r="M515" s="111" t="str">
        <f>IF(SP_SUL!J603="","*",SP_SUL!J603)</f>
        <v>*</v>
      </c>
      <c r="N515" s="270" t="str">
        <f>IF(SP_SUL!K603="","*",SP_SUL!K603)</f>
        <v>*</v>
      </c>
      <c r="O515" s="270" t="str">
        <f>IF(SP_SUL!L603="","*",SP_SUL!L603)</f>
        <v>*</v>
      </c>
      <c r="P515" s="111"/>
      <c r="Q515" s="128" t="str">
        <f>IF(SP_SUL!O603="","*",SP_SUL!O603)</f>
        <v>*</v>
      </c>
      <c r="R515" s="128" t="str">
        <f>IF(SP_SUL!P603="","*",SP_SUL!P603)</f>
        <v>*</v>
      </c>
      <c r="S515" s="110" t="str">
        <f>IF(SP_SUL!Q539="","*",CONCATENATE(SP_SUL!Q539," ",SP_SUL!R539))</f>
        <v>*</v>
      </c>
      <c r="T515" s="110" t="str">
        <f>IF(SP_SUL!V603="","*",SP_SUL!V603)</f>
        <v>*</v>
      </c>
      <c r="U515" s="110" t="str">
        <f>IF(SP_SUL!W603="","*",SP_SUL!W603)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IF(SP_SUL!Y604="","*",SP_SUL!Y604)</f>
        <v>*</v>
      </c>
      <c r="B516" s="109" t="str">
        <f>IF(SP_SUL!X604="","*",SP_SUL!X604)</f>
        <v>*</v>
      </c>
      <c r="C516" s="109" t="str">
        <f>IF(SP_SUL!Z604="","*",SP_SUL!Z604)</f>
        <v>*</v>
      </c>
      <c r="D516" s="110" t="str">
        <f>IF(SP_SUL!S604="","*",SP_SUL!S604)</f>
        <v>*</v>
      </c>
      <c r="E516" s="110" t="str">
        <f>IF(SP_SUL!T604="","*",SP_SUL!T604)</f>
        <v>*</v>
      </c>
      <c r="F516" s="110" t="str">
        <f>IF(SP_SUL!B604="","*",SP_SUL!B604)</f>
        <v>*</v>
      </c>
      <c r="G516" s="110" t="str">
        <f>IF(SP_SUL!D604="","*",SP_SUL!D604)</f>
        <v>*</v>
      </c>
      <c r="H516" s="110" t="str">
        <f>IF(SP_SUL!F604="","*",SP_SUL!F604)</f>
        <v>*</v>
      </c>
      <c r="I516" s="110" t="str">
        <f>IF(SP_SUL!H604="","*",SP_SUL!H604)</f>
        <v>*</v>
      </c>
      <c r="J516" s="110" t="str">
        <f>IF(SP_SUL!I604="","*",SP_SUL!I604)</f>
        <v>*</v>
      </c>
      <c r="K516" s="110" t="str">
        <f>IF(SP_SUL!M604="","*",SP_SUL!M604)</f>
        <v>*</v>
      </c>
      <c r="L516" s="339" t="str">
        <f>IF(SP_SUL!N604="","*",SP_SUL!N604)</f>
        <v>*</v>
      </c>
      <c r="M516" s="111" t="str">
        <f>IF(SP_SUL!J604="","*",SP_SUL!J604)</f>
        <v>*</v>
      </c>
      <c r="N516" s="270" t="str">
        <f>IF(SP_SUL!K604="","*",SP_SUL!K604)</f>
        <v>*</v>
      </c>
      <c r="O516" s="270" t="str">
        <f>IF(SP_SUL!L604="","*",SP_SUL!L604)</f>
        <v>*</v>
      </c>
      <c r="P516" s="111"/>
      <c r="Q516" s="128" t="str">
        <f>IF(SP_SUL!O604="","*",SP_SUL!O604)</f>
        <v>*</v>
      </c>
      <c r="R516" s="128" t="str">
        <f>IF(SP_SUL!P604="","*",SP_SUL!P604)</f>
        <v>*</v>
      </c>
      <c r="S516" s="110" t="str">
        <f>IF(SP_SUL!Q540="","*",CONCATENATE(SP_SUL!Q540," ",SP_SUL!R540))</f>
        <v>*</v>
      </c>
      <c r="T516" s="110" t="str">
        <f>IF(SP_SUL!V604="","*",SP_SUL!V604)</f>
        <v>*</v>
      </c>
      <c r="U516" s="110" t="str">
        <f>IF(SP_SUL!W604="","*",SP_SUL!W604)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IF(SP_SUL!Y605="","*",SP_SUL!Y605)</f>
        <v>*</v>
      </c>
      <c r="B517" s="109" t="str">
        <f>IF(SP_SUL!X605="","*",SP_SUL!X605)</f>
        <v>*</v>
      </c>
      <c r="C517" s="109" t="str">
        <f>IF(SP_SUL!Z605="","*",SP_SUL!Z605)</f>
        <v>*</v>
      </c>
      <c r="D517" s="110" t="str">
        <f>IF(SP_SUL!S605="","*",SP_SUL!S605)</f>
        <v>*</v>
      </c>
      <c r="E517" s="110" t="str">
        <f>IF(SP_SUL!T605="","*",SP_SUL!T605)</f>
        <v>*</v>
      </c>
      <c r="F517" s="110" t="str">
        <f>IF(SP_SUL!B605="","*",SP_SUL!B605)</f>
        <v>*</v>
      </c>
      <c r="G517" s="110" t="str">
        <f>IF(SP_SUL!D605="","*",SP_SUL!D605)</f>
        <v>*</v>
      </c>
      <c r="H517" s="110" t="str">
        <f>IF(SP_SUL!F605="","*",SP_SUL!F605)</f>
        <v>*</v>
      </c>
      <c r="I517" s="110" t="str">
        <f>IF(SP_SUL!H605="","*",SP_SUL!H605)</f>
        <v>*</v>
      </c>
      <c r="J517" s="110" t="str">
        <f>IF(SP_SUL!I605="","*",SP_SUL!I605)</f>
        <v>*</v>
      </c>
      <c r="K517" s="110" t="str">
        <f>IF(SP_SUL!M605="","*",SP_SUL!M605)</f>
        <v>*</v>
      </c>
      <c r="L517" s="339" t="str">
        <f>IF(SP_SUL!N605="","*",SP_SUL!N605)</f>
        <v>*</v>
      </c>
      <c r="M517" s="111" t="str">
        <f>IF(SP_SUL!J605="","*",SP_SUL!J605)</f>
        <v>*</v>
      </c>
      <c r="N517" s="270" t="str">
        <f>IF(SP_SUL!K605="","*",SP_SUL!K605)</f>
        <v>*</v>
      </c>
      <c r="O517" s="270" t="str">
        <f>IF(SP_SUL!L605="","*",SP_SUL!L605)</f>
        <v>*</v>
      </c>
      <c r="P517" s="111"/>
      <c r="Q517" s="128" t="str">
        <f>IF(SP_SUL!O605="","*",SP_SUL!O605)</f>
        <v>*</v>
      </c>
      <c r="R517" s="128" t="str">
        <f>IF(SP_SUL!P605="","*",SP_SUL!P605)</f>
        <v>*</v>
      </c>
      <c r="S517" s="110" t="str">
        <f>IF(SP_SUL!Q541="","*",CONCATENATE(SP_SUL!Q541," ",SP_SUL!R541))</f>
        <v>*</v>
      </c>
      <c r="T517" s="110" t="str">
        <f>IF(SP_SUL!V605="","*",SP_SUL!V605)</f>
        <v>*</v>
      </c>
      <c r="U517" s="110" t="str">
        <f>IF(SP_SUL!W605="","*",SP_SUL!W605)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IF(SP_SUL!Y606="","*",SP_SUL!Y606)</f>
        <v>*</v>
      </c>
      <c r="B518" s="109" t="str">
        <f>IF(SP_SUL!X606="","*",SP_SUL!X606)</f>
        <v>*</v>
      </c>
      <c r="C518" s="109" t="str">
        <f>IF(SP_SUL!Z606="","*",SP_SUL!Z606)</f>
        <v>*</v>
      </c>
      <c r="D518" s="110" t="str">
        <f>IF(SP_SUL!S606="","*",SP_SUL!S606)</f>
        <v>*</v>
      </c>
      <c r="E518" s="110" t="str">
        <f>IF(SP_SUL!T606="","*",SP_SUL!T606)</f>
        <v>*</v>
      </c>
      <c r="F518" s="110" t="str">
        <f>IF(SP_SUL!B606="","*",SP_SUL!B606)</f>
        <v>*</v>
      </c>
      <c r="G518" s="110" t="str">
        <f>IF(SP_SUL!D606="","*",SP_SUL!D606)</f>
        <v>*</v>
      </c>
      <c r="H518" s="110" t="str">
        <f>IF(SP_SUL!F606="","*",SP_SUL!F606)</f>
        <v>*</v>
      </c>
      <c r="I518" s="110" t="str">
        <f>IF(SP_SUL!H606="","*",SP_SUL!H606)</f>
        <v>*</v>
      </c>
      <c r="J518" s="110" t="str">
        <f>IF(SP_SUL!I606="","*",SP_SUL!I606)</f>
        <v>*</v>
      </c>
      <c r="K518" s="110" t="str">
        <f>IF(SP_SUL!M606="","*",SP_SUL!M606)</f>
        <v>*</v>
      </c>
      <c r="L518" s="339" t="str">
        <f>IF(SP_SUL!N606="","*",SP_SUL!N606)</f>
        <v>*</v>
      </c>
      <c r="M518" s="111" t="str">
        <f>IF(SP_SUL!J606="","*",SP_SUL!J606)</f>
        <v>*</v>
      </c>
      <c r="N518" s="270" t="str">
        <f>IF(SP_SUL!K606="","*",SP_SUL!K606)</f>
        <v>*</v>
      </c>
      <c r="O518" s="270" t="str">
        <f>IF(SP_SUL!L606="","*",SP_SUL!L606)</f>
        <v>*</v>
      </c>
      <c r="P518" s="111"/>
      <c r="Q518" s="128" t="str">
        <f>IF(SP_SUL!O606="","*",SP_SUL!O606)</f>
        <v>*</v>
      </c>
      <c r="R518" s="128" t="str">
        <f>IF(SP_SUL!P606="","*",SP_SUL!P606)</f>
        <v>*</v>
      </c>
      <c r="S518" s="110" t="str">
        <f>IF(SP_SUL!Q542="","*",CONCATENATE(SP_SUL!Q542," ",SP_SUL!R542))</f>
        <v>*</v>
      </c>
      <c r="T518" s="110" t="str">
        <f>IF(SP_SUL!V606="","*",SP_SUL!V606)</f>
        <v>*</v>
      </c>
      <c r="U518" s="110" t="str">
        <f>IF(SP_SUL!W606="","*",SP_SUL!W606)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IF(SP_SUL!Y607="","*",SP_SUL!Y607)</f>
        <v>*</v>
      </c>
      <c r="B519" s="109" t="str">
        <f>IF(SP_SUL!X607="","*",SP_SUL!X607)</f>
        <v>*</v>
      </c>
      <c r="C519" s="109" t="str">
        <f>IF(SP_SUL!Z607="","*",SP_SUL!Z607)</f>
        <v>*</v>
      </c>
      <c r="D519" s="110" t="str">
        <f>IF(SP_SUL!S607="","*",SP_SUL!S607)</f>
        <v>*</v>
      </c>
      <c r="E519" s="110" t="str">
        <f>IF(SP_SUL!T607="","*",SP_SUL!T607)</f>
        <v>*</v>
      </c>
      <c r="F519" s="110" t="str">
        <f>IF(SP_SUL!B607="","*",SP_SUL!B607)</f>
        <v>*</v>
      </c>
      <c r="G519" s="110" t="str">
        <f>IF(SP_SUL!D607="","*",SP_SUL!D607)</f>
        <v>*</v>
      </c>
      <c r="H519" s="110" t="str">
        <f>IF(SP_SUL!F607="","*",SP_SUL!F607)</f>
        <v>*</v>
      </c>
      <c r="I519" s="110" t="str">
        <f>IF(SP_SUL!H607="","*",SP_SUL!H607)</f>
        <v>*</v>
      </c>
      <c r="J519" s="110" t="str">
        <f>IF(SP_SUL!I607="","*",SP_SUL!I607)</f>
        <v>*</v>
      </c>
      <c r="K519" s="110" t="str">
        <f>IF(SP_SUL!M607="","*",SP_SUL!M607)</f>
        <v>*</v>
      </c>
      <c r="L519" s="339" t="str">
        <f>IF(SP_SUL!N607="","*",SP_SUL!N607)</f>
        <v>*</v>
      </c>
      <c r="M519" s="111" t="str">
        <f>IF(SP_SUL!J607="","*",SP_SUL!J607)</f>
        <v>*</v>
      </c>
      <c r="N519" s="270" t="str">
        <f>IF(SP_SUL!K607="","*",SP_SUL!K607)</f>
        <v>*</v>
      </c>
      <c r="O519" s="270" t="str">
        <f>IF(SP_SUL!L607="","*",SP_SUL!L607)</f>
        <v>*</v>
      </c>
      <c r="P519" s="111"/>
      <c r="Q519" s="128" t="str">
        <f>IF(SP_SUL!O607="","*",SP_SUL!O607)</f>
        <v>*</v>
      </c>
      <c r="R519" s="128" t="str">
        <f>IF(SP_SUL!P607="","*",SP_SUL!P607)</f>
        <v>*</v>
      </c>
      <c r="S519" s="110" t="str">
        <f>IF(SP_SUL!Q543="","*",CONCATENATE(SP_SUL!Q543," ",SP_SUL!R543))</f>
        <v>*</v>
      </c>
      <c r="T519" s="110" t="str">
        <f>IF(SP_SUL!V607="","*",SP_SUL!V607)</f>
        <v>*</v>
      </c>
      <c r="U519" s="110" t="str">
        <f>IF(SP_SUL!W607="","*",SP_SUL!W607)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IF(SP_SUL!Y608="","*",SP_SUL!Y608)</f>
        <v>*</v>
      </c>
      <c r="B520" s="109" t="str">
        <f>IF(SP_SUL!X608="","*",SP_SUL!X608)</f>
        <v>*</v>
      </c>
      <c r="C520" s="109" t="str">
        <f>IF(SP_SUL!Z608="","*",SP_SUL!Z608)</f>
        <v>*</v>
      </c>
      <c r="D520" s="110" t="str">
        <f>IF(SP_SUL!S608="","*",SP_SUL!S608)</f>
        <v>*</v>
      </c>
      <c r="E520" s="110" t="str">
        <f>IF(SP_SUL!T608="","*",SP_SUL!T608)</f>
        <v>*</v>
      </c>
      <c r="F520" s="110" t="str">
        <f>IF(SP_SUL!B608="","*",SP_SUL!B608)</f>
        <v>*</v>
      </c>
      <c r="G520" s="110" t="str">
        <f>IF(SP_SUL!D608="","*",SP_SUL!D608)</f>
        <v>*</v>
      </c>
      <c r="H520" s="110" t="str">
        <f>IF(SP_SUL!F608="","*",SP_SUL!F608)</f>
        <v>*</v>
      </c>
      <c r="I520" s="110" t="str">
        <f>IF(SP_SUL!H608="","*",SP_SUL!H608)</f>
        <v>*</v>
      </c>
      <c r="J520" s="110" t="str">
        <f>IF(SP_SUL!I608="","*",SP_SUL!I608)</f>
        <v>*</v>
      </c>
      <c r="K520" s="110" t="str">
        <f>IF(SP_SUL!M608="","*",SP_SUL!M608)</f>
        <v>*</v>
      </c>
      <c r="L520" s="339" t="str">
        <f>IF(SP_SUL!N608="","*",SP_SUL!N608)</f>
        <v>*</v>
      </c>
      <c r="M520" s="111" t="str">
        <f>IF(SP_SUL!J608="","*",SP_SUL!J608)</f>
        <v>*</v>
      </c>
      <c r="N520" s="270" t="str">
        <f>IF(SP_SUL!K608="","*",SP_SUL!K608)</f>
        <v>*</v>
      </c>
      <c r="O520" s="270" t="str">
        <f>IF(SP_SUL!L608="","*",SP_SUL!L608)</f>
        <v>*</v>
      </c>
      <c r="P520" s="111"/>
      <c r="Q520" s="128" t="str">
        <f>IF(SP_SUL!O608="","*",SP_SUL!O608)</f>
        <v>*</v>
      </c>
      <c r="R520" s="128" t="str">
        <f>IF(SP_SUL!P608="","*",SP_SUL!P608)</f>
        <v>*</v>
      </c>
      <c r="S520" s="110" t="str">
        <f>IF(SP_SUL!Q544="","*",CONCATENATE(SP_SUL!Q544," ",SP_SUL!R544))</f>
        <v>*</v>
      </c>
      <c r="T520" s="110" t="str">
        <f>IF(SP_SUL!V608="","*",SP_SUL!V608)</f>
        <v>*</v>
      </c>
      <c r="U520" s="110" t="str">
        <f>IF(SP_SUL!W608="","*",SP_SUL!W608)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IF(SP_SUL!Y609="","*",SP_SUL!Y609)</f>
        <v>*</v>
      </c>
      <c r="B521" s="109" t="str">
        <f>IF(SP_SUL!X609="","*",SP_SUL!X609)</f>
        <v>*</v>
      </c>
      <c r="C521" s="109" t="str">
        <f>IF(SP_SUL!Z609="","*",SP_SUL!Z609)</f>
        <v>*</v>
      </c>
      <c r="D521" s="110" t="str">
        <f>IF(SP_SUL!S609="","*",SP_SUL!S609)</f>
        <v>*</v>
      </c>
      <c r="E521" s="110" t="str">
        <f>IF(SP_SUL!T609="","*",SP_SUL!T609)</f>
        <v>*</v>
      </c>
      <c r="F521" s="110" t="str">
        <f>IF(SP_SUL!B609="","*",SP_SUL!B609)</f>
        <v>*</v>
      </c>
      <c r="G521" s="110" t="str">
        <f>IF(SP_SUL!D609="","*",SP_SUL!D609)</f>
        <v>*</v>
      </c>
      <c r="H521" s="110" t="str">
        <f>IF(SP_SUL!F609="","*",SP_SUL!F609)</f>
        <v>*</v>
      </c>
      <c r="I521" s="110" t="str">
        <f>IF(SP_SUL!H609="","*",SP_SUL!H609)</f>
        <v>*</v>
      </c>
      <c r="J521" s="110" t="str">
        <f>IF(SP_SUL!I609="","*",SP_SUL!I609)</f>
        <v>*</v>
      </c>
      <c r="K521" s="110" t="str">
        <f>IF(SP_SUL!M609="","*",SP_SUL!M609)</f>
        <v>*</v>
      </c>
      <c r="L521" s="339" t="str">
        <f>IF(SP_SUL!N609="","*",SP_SUL!N609)</f>
        <v>*</v>
      </c>
      <c r="M521" s="111" t="str">
        <f>IF(SP_SUL!J609="","*",SP_SUL!J609)</f>
        <v>*</v>
      </c>
      <c r="N521" s="270" t="str">
        <f>IF(SP_SUL!K609="","*",SP_SUL!K609)</f>
        <v>*</v>
      </c>
      <c r="O521" s="270" t="str">
        <f>IF(SP_SUL!L609="","*",SP_SUL!L609)</f>
        <v>*</v>
      </c>
      <c r="P521" s="111"/>
      <c r="Q521" s="128" t="str">
        <f>IF(SP_SUL!O609="","*",SP_SUL!O609)</f>
        <v>*</v>
      </c>
      <c r="R521" s="128" t="str">
        <f>IF(SP_SUL!P609="","*",SP_SUL!P609)</f>
        <v>*</v>
      </c>
      <c r="S521" s="110" t="str">
        <f>IF(SP_SUL!Q545="","*",CONCATENATE(SP_SUL!Q545," ",SP_SUL!R545))</f>
        <v>*</v>
      </c>
      <c r="T521" s="110" t="str">
        <f>IF(SP_SUL!V609="","*",SP_SUL!V609)</f>
        <v>*</v>
      </c>
      <c r="U521" s="110" t="str">
        <f>IF(SP_SUL!W609="","*",SP_SUL!W609)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IF(SP_SUL!Y610="","*",SP_SUL!Y610)</f>
        <v>*</v>
      </c>
      <c r="B522" s="109" t="str">
        <f>IF(SP_SUL!X610="","*",SP_SUL!X610)</f>
        <v>*</v>
      </c>
      <c r="C522" s="109" t="str">
        <f>IF(SP_SUL!Z610="","*",SP_SUL!Z610)</f>
        <v>*</v>
      </c>
      <c r="D522" s="110" t="str">
        <f>IF(SP_SUL!S610="","*",SP_SUL!S610)</f>
        <v>*</v>
      </c>
      <c r="E522" s="110" t="str">
        <f>IF(SP_SUL!T610="","*",SP_SUL!T610)</f>
        <v>*</v>
      </c>
      <c r="F522" s="110" t="str">
        <f>IF(SP_SUL!B610="","*",SP_SUL!B610)</f>
        <v>*</v>
      </c>
      <c r="G522" s="110" t="str">
        <f>IF(SP_SUL!D610="","*",SP_SUL!D610)</f>
        <v>*</v>
      </c>
      <c r="H522" s="110" t="str">
        <f>IF(SP_SUL!F610="","*",SP_SUL!F610)</f>
        <v>*</v>
      </c>
      <c r="I522" s="110" t="str">
        <f>IF(SP_SUL!H610="","*",SP_SUL!H610)</f>
        <v>*</v>
      </c>
      <c r="J522" s="110" t="str">
        <f>IF(SP_SUL!I610="","*",SP_SUL!I610)</f>
        <v>*</v>
      </c>
      <c r="K522" s="110" t="str">
        <f>IF(SP_SUL!M610="","*",SP_SUL!M610)</f>
        <v>*</v>
      </c>
      <c r="L522" s="339" t="str">
        <f>IF(SP_SUL!N610="","*",SP_SUL!N610)</f>
        <v>*</v>
      </c>
      <c r="M522" s="111" t="str">
        <f>IF(SP_SUL!J610="","*",SP_SUL!J610)</f>
        <v>*</v>
      </c>
      <c r="N522" s="270" t="str">
        <f>IF(SP_SUL!K610="","*",SP_SUL!K610)</f>
        <v>*</v>
      </c>
      <c r="O522" s="270" t="str">
        <f>IF(SP_SUL!L610="","*",SP_SUL!L610)</f>
        <v>*</v>
      </c>
      <c r="P522" s="111"/>
      <c r="Q522" s="128" t="str">
        <f>IF(SP_SUL!O610="","*",SP_SUL!O610)</f>
        <v>*</v>
      </c>
      <c r="R522" s="128" t="str">
        <f>IF(SP_SUL!P610="","*",SP_SUL!P610)</f>
        <v>*</v>
      </c>
      <c r="S522" s="110" t="str">
        <f>IF(SP_SUL!Q546="","*",CONCATENATE(SP_SUL!Q546," ",SP_SUL!R546))</f>
        <v>*</v>
      </c>
      <c r="T522" s="110" t="str">
        <f>IF(SP_SUL!V610="","*",SP_SUL!V610)</f>
        <v>*</v>
      </c>
      <c r="U522" s="110" t="str">
        <f>IF(SP_SUL!W610="","*",SP_SUL!W610)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IF(SP_SUL!Y611="","*",SP_SUL!Y611)</f>
        <v>*</v>
      </c>
      <c r="B523" s="109" t="str">
        <f>IF(SP_SUL!X611="","*",SP_SUL!X611)</f>
        <v>*</v>
      </c>
      <c r="C523" s="109" t="str">
        <f>IF(SP_SUL!Z611="","*",SP_SUL!Z611)</f>
        <v>*</v>
      </c>
      <c r="D523" s="110" t="str">
        <f>IF(SP_SUL!S611="","*",SP_SUL!S611)</f>
        <v>*</v>
      </c>
      <c r="E523" s="110" t="str">
        <f>IF(SP_SUL!T611="","*",SP_SUL!T611)</f>
        <v>*</v>
      </c>
      <c r="F523" s="110" t="str">
        <f>IF(SP_SUL!B611="","*",SP_SUL!B611)</f>
        <v>*</v>
      </c>
      <c r="G523" s="110" t="str">
        <f>IF(SP_SUL!D611="","*",SP_SUL!D611)</f>
        <v>*</v>
      </c>
      <c r="H523" s="110" t="str">
        <f>IF(SP_SUL!F611="","*",SP_SUL!F611)</f>
        <v>*</v>
      </c>
      <c r="I523" s="110" t="str">
        <f>IF(SP_SUL!H611="","*",SP_SUL!H611)</f>
        <v>*</v>
      </c>
      <c r="J523" s="110" t="str">
        <f>IF(SP_SUL!I611="","*",SP_SUL!I611)</f>
        <v>*</v>
      </c>
      <c r="K523" s="110" t="str">
        <f>IF(SP_SUL!M611="","*",SP_SUL!M611)</f>
        <v>*</v>
      </c>
      <c r="L523" s="339" t="str">
        <f>IF(SP_SUL!N611="","*",SP_SUL!N611)</f>
        <v>*</v>
      </c>
      <c r="M523" s="111" t="str">
        <f>IF(SP_SUL!J611="","*",SP_SUL!J611)</f>
        <v>*</v>
      </c>
      <c r="N523" s="270" t="str">
        <f>IF(SP_SUL!K611="","*",SP_SUL!K611)</f>
        <v>*</v>
      </c>
      <c r="O523" s="270" t="str">
        <f>IF(SP_SUL!L611="","*",SP_SUL!L611)</f>
        <v>*</v>
      </c>
      <c r="P523" s="111"/>
      <c r="Q523" s="128" t="str">
        <f>IF(SP_SUL!O611="","*",SP_SUL!O611)</f>
        <v>*</v>
      </c>
      <c r="R523" s="128" t="str">
        <f>IF(SP_SUL!P611="","*",SP_SUL!P611)</f>
        <v>*</v>
      </c>
      <c r="S523" s="110" t="str">
        <f>IF(SP_SUL!Q547="","*",CONCATENATE(SP_SUL!Q547," ",SP_SUL!R547))</f>
        <v>*</v>
      </c>
      <c r="T523" s="110" t="str">
        <f>IF(SP_SUL!V611="","*",SP_SUL!V611)</f>
        <v>*</v>
      </c>
      <c r="U523" s="110" t="str">
        <f>IF(SP_SUL!W611="","*",SP_SUL!W611)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IF(SP_SUL!Y612="","*",SP_SUL!Y612)</f>
        <v>*</v>
      </c>
      <c r="B524" s="109" t="str">
        <f>IF(SP_SUL!X612="","*",SP_SUL!X612)</f>
        <v>*</v>
      </c>
      <c r="C524" s="109" t="str">
        <f>IF(SP_SUL!Z612="","*",SP_SUL!Z612)</f>
        <v>*</v>
      </c>
      <c r="D524" s="110" t="str">
        <f>IF(SP_SUL!S612="","*",SP_SUL!S612)</f>
        <v>*</v>
      </c>
      <c r="E524" s="110" t="str">
        <f>IF(SP_SUL!T612="","*",SP_SUL!T612)</f>
        <v>*</v>
      </c>
      <c r="F524" s="110" t="str">
        <f>IF(SP_SUL!B612="","*",SP_SUL!B612)</f>
        <v>*</v>
      </c>
      <c r="G524" s="110" t="str">
        <f>IF(SP_SUL!D612="","*",SP_SUL!D612)</f>
        <v>*</v>
      </c>
      <c r="H524" s="110" t="str">
        <f>IF(SP_SUL!F612="","*",SP_SUL!F612)</f>
        <v>*</v>
      </c>
      <c r="I524" s="110" t="str">
        <f>IF(SP_SUL!H612="","*",SP_SUL!H612)</f>
        <v>*</v>
      </c>
      <c r="J524" s="110" t="str">
        <f>IF(SP_SUL!I612="","*",SP_SUL!I612)</f>
        <v>*</v>
      </c>
      <c r="K524" s="110" t="str">
        <f>IF(SP_SUL!M612="","*",SP_SUL!M612)</f>
        <v>*</v>
      </c>
      <c r="L524" s="339" t="str">
        <f>IF(SP_SUL!N612="","*",SP_SUL!N612)</f>
        <v>*</v>
      </c>
      <c r="M524" s="111" t="str">
        <f>IF(SP_SUL!J612="","*",SP_SUL!J612)</f>
        <v>*</v>
      </c>
      <c r="N524" s="270" t="str">
        <f>IF(SP_SUL!K612="","*",SP_SUL!K612)</f>
        <v>*</v>
      </c>
      <c r="O524" s="270" t="str">
        <f>IF(SP_SUL!L612="","*",SP_SUL!L612)</f>
        <v>*</v>
      </c>
      <c r="P524" s="111"/>
      <c r="Q524" s="128" t="str">
        <f>IF(SP_SUL!O612="","*",SP_SUL!O612)</f>
        <v>*</v>
      </c>
      <c r="R524" s="128" t="str">
        <f>IF(SP_SUL!P612="","*",SP_SUL!P612)</f>
        <v>*</v>
      </c>
      <c r="S524" s="110" t="str">
        <f>IF(SP_SUL!Q548="","*",CONCATENATE(SP_SUL!Q548," ",SP_SUL!R548))</f>
        <v>*</v>
      </c>
      <c r="T524" s="110" t="str">
        <f>IF(SP_SUL!V612="","*",SP_SUL!V612)</f>
        <v>*</v>
      </c>
      <c r="U524" s="110" t="str">
        <f>IF(SP_SUL!W612="","*",SP_SUL!W612)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IF(SP_SUL!Y613="","*",SP_SUL!Y613)</f>
        <v>*</v>
      </c>
      <c r="B525" s="109" t="str">
        <f>IF(SP_SUL!X613="","*",SP_SUL!X613)</f>
        <v>*</v>
      </c>
      <c r="C525" s="109" t="str">
        <f>IF(SP_SUL!Z613="","*",SP_SUL!Z613)</f>
        <v>*</v>
      </c>
      <c r="D525" s="110" t="str">
        <f>IF(SP_SUL!S613="","*",SP_SUL!S613)</f>
        <v>*</v>
      </c>
      <c r="E525" s="110" t="str">
        <f>IF(SP_SUL!T613="","*",SP_SUL!T613)</f>
        <v>*</v>
      </c>
      <c r="F525" s="110" t="str">
        <f>IF(SP_SUL!B613="","*",SP_SUL!B613)</f>
        <v>*</v>
      </c>
      <c r="G525" s="110" t="str">
        <f>IF(SP_SUL!D613="","*",SP_SUL!D613)</f>
        <v>*</v>
      </c>
      <c r="H525" s="110" t="str">
        <f>IF(SP_SUL!F613="","*",SP_SUL!F613)</f>
        <v>*</v>
      </c>
      <c r="I525" s="110" t="str">
        <f>IF(SP_SUL!H613="","*",SP_SUL!H613)</f>
        <v>*</v>
      </c>
      <c r="J525" s="110" t="str">
        <f>IF(SP_SUL!I613="","*",SP_SUL!I613)</f>
        <v>*</v>
      </c>
      <c r="K525" s="110" t="str">
        <f>IF(SP_SUL!M613="","*",SP_SUL!M613)</f>
        <v>*</v>
      </c>
      <c r="L525" s="339" t="str">
        <f>IF(SP_SUL!N613="","*",SP_SUL!N613)</f>
        <v>*</v>
      </c>
      <c r="M525" s="111" t="str">
        <f>IF(SP_SUL!J613="","*",SP_SUL!J613)</f>
        <v>*</v>
      </c>
      <c r="N525" s="270" t="str">
        <f>IF(SP_SUL!K613="","*",SP_SUL!K613)</f>
        <v>*</v>
      </c>
      <c r="O525" s="270" t="str">
        <f>IF(SP_SUL!L613="","*",SP_SUL!L613)</f>
        <v>*</v>
      </c>
      <c r="P525" s="111"/>
      <c r="Q525" s="128" t="str">
        <f>IF(SP_SUL!O613="","*",SP_SUL!O613)</f>
        <v>*</v>
      </c>
      <c r="R525" s="128" t="str">
        <f>IF(SP_SUL!P613="","*",SP_SUL!P613)</f>
        <v>*</v>
      </c>
      <c r="S525" s="110" t="str">
        <f>IF(SP_SUL!Q549="","*",CONCATENATE(SP_SUL!Q549," ",SP_SUL!R549))</f>
        <v>*</v>
      </c>
      <c r="T525" s="110" t="str">
        <f>IF(SP_SUL!V613="","*",SP_SUL!V613)</f>
        <v>*</v>
      </c>
      <c r="U525" s="110" t="str">
        <f>IF(SP_SUL!W613="","*",SP_SUL!W613)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IF(SP_SUL!Y614="","*",SP_SUL!Y614)</f>
        <v>*</v>
      </c>
      <c r="B526" s="109" t="str">
        <f>IF(SP_SUL!X614="","*",SP_SUL!X614)</f>
        <v>*</v>
      </c>
      <c r="C526" s="109" t="str">
        <f>IF(SP_SUL!Z614="","*",SP_SUL!Z614)</f>
        <v>*</v>
      </c>
      <c r="D526" s="110" t="str">
        <f>IF(SP_SUL!S614="","*",SP_SUL!S614)</f>
        <v>*</v>
      </c>
      <c r="E526" s="110" t="str">
        <f>IF(SP_SUL!T614="","*",SP_SUL!T614)</f>
        <v>*</v>
      </c>
      <c r="F526" s="110" t="str">
        <f>IF(SP_SUL!B614="","*",SP_SUL!B614)</f>
        <v>*</v>
      </c>
      <c r="G526" s="110" t="str">
        <f>IF(SP_SUL!D614="","*",SP_SUL!D614)</f>
        <v>*</v>
      </c>
      <c r="H526" s="110" t="str">
        <f>IF(SP_SUL!F614="","*",SP_SUL!F614)</f>
        <v>*</v>
      </c>
      <c r="I526" s="110" t="str">
        <f>IF(SP_SUL!H614="","*",SP_SUL!H614)</f>
        <v>*</v>
      </c>
      <c r="J526" s="110" t="str">
        <f>IF(SP_SUL!I614="","*",SP_SUL!I614)</f>
        <v>*</v>
      </c>
      <c r="K526" s="110" t="str">
        <f>IF(SP_SUL!M614="","*",SP_SUL!M614)</f>
        <v>*</v>
      </c>
      <c r="L526" s="339" t="str">
        <f>IF(SP_SUL!N614="","*",SP_SUL!N614)</f>
        <v>*</v>
      </c>
      <c r="M526" s="111" t="str">
        <f>IF(SP_SUL!J614="","*",SP_SUL!J614)</f>
        <v>*</v>
      </c>
      <c r="N526" s="270" t="str">
        <f>IF(SP_SUL!K614="","*",SP_SUL!K614)</f>
        <v>*</v>
      </c>
      <c r="O526" s="270" t="str">
        <f>IF(SP_SUL!L614="","*",SP_SUL!L614)</f>
        <v>*</v>
      </c>
      <c r="P526" s="111"/>
      <c r="Q526" s="128" t="str">
        <f>IF(SP_SUL!O614="","*",SP_SUL!O614)</f>
        <v>*</v>
      </c>
      <c r="R526" s="128" t="str">
        <f>IF(SP_SUL!P614="","*",SP_SUL!P614)</f>
        <v>*</v>
      </c>
      <c r="S526" s="110" t="str">
        <f>IF(SP_SUL!Q550="","*",CONCATENATE(SP_SUL!Q550," ",SP_SUL!R550))</f>
        <v>*</v>
      </c>
      <c r="T526" s="110" t="str">
        <f>IF(SP_SUL!V614="","*",SP_SUL!V614)</f>
        <v>*</v>
      </c>
      <c r="U526" s="110" t="str">
        <f>IF(SP_SUL!W614="","*",SP_SUL!W614)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IF(SP_SUL!Y615="","*",SP_SUL!Y615)</f>
        <v>*</v>
      </c>
      <c r="B527" s="109" t="str">
        <f>IF(SP_SUL!X615="","*",SP_SUL!X615)</f>
        <v>*</v>
      </c>
      <c r="C527" s="109" t="str">
        <f>IF(SP_SUL!Z615="","*",SP_SUL!Z615)</f>
        <v>*</v>
      </c>
      <c r="D527" s="110" t="str">
        <f>IF(SP_SUL!S615="","*",SP_SUL!S615)</f>
        <v>*</v>
      </c>
      <c r="E527" s="110" t="str">
        <f>IF(SP_SUL!T615="","*",SP_SUL!T615)</f>
        <v>*</v>
      </c>
      <c r="F527" s="110" t="str">
        <f>IF(SP_SUL!B615="","*",SP_SUL!B615)</f>
        <v>*</v>
      </c>
      <c r="G527" s="110" t="str">
        <f>IF(SP_SUL!D615="","*",SP_SUL!D615)</f>
        <v>*</v>
      </c>
      <c r="H527" s="110" t="str">
        <f>IF(SP_SUL!F615="","*",SP_SUL!F615)</f>
        <v>*</v>
      </c>
      <c r="I527" s="110" t="str">
        <f>IF(SP_SUL!H615="","*",SP_SUL!H615)</f>
        <v>*</v>
      </c>
      <c r="J527" s="110" t="str">
        <f>IF(SP_SUL!I615="","*",SP_SUL!I615)</f>
        <v>*</v>
      </c>
      <c r="K527" s="110" t="str">
        <f>IF(SP_SUL!M615="","*",SP_SUL!M615)</f>
        <v>*</v>
      </c>
      <c r="L527" s="339" t="str">
        <f>IF(SP_SUL!N615="","*",SP_SUL!N615)</f>
        <v>*</v>
      </c>
      <c r="M527" s="111" t="str">
        <f>IF(SP_SUL!J615="","*",SP_SUL!J615)</f>
        <v>*</v>
      </c>
      <c r="N527" s="270" t="str">
        <f>IF(SP_SUL!K615="","*",SP_SUL!K615)</f>
        <v>*</v>
      </c>
      <c r="O527" s="270" t="str">
        <f>IF(SP_SUL!L615="","*",SP_SUL!L615)</f>
        <v>*</v>
      </c>
      <c r="P527" s="111"/>
      <c r="Q527" s="128" t="str">
        <f>IF(SP_SUL!O615="","*",SP_SUL!O615)</f>
        <v>*</v>
      </c>
      <c r="R527" s="128" t="str">
        <f>IF(SP_SUL!P615="","*",SP_SUL!P615)</f>
        <v>*</v>
      </c>
      <c r="S527" s="110" t="str">
        <f>IF(SP_SUL!Q551="","*",CONCATENATE(SP_SUL!Q551," ",SP_SUL!R551))</f>
        <v>*</v>
      </c>
      <c r="T527" s="110" t="str">
        <f>IF(SP_SUL!V615="","*",SP_SUL!V615)</f>
        <v>*</v>
      </c>
      <c r="U527" s="110" t="str">
        <f>IF(SP_SUL!W615="","*",SP_SUL!W615)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IF(SP_SUL!Y616="","*",SP_SUL!Y616)</f>
        <v>*</v>
      </c>
      <c r="B528" s="109" t="str">
        <f>IF(SP_SUL!X616="","*",SP_SUL!X616)</f>
        <v>*</v>
      </c>
      <c r="C528" s="109" t="str">
        <f>IF(SP_SUL!Z616="","*",SP_SUL!Z616)</f>
        <v>*</v>
      </c>
      <c r="D528" s="110" t="str">
        <f>IF(SP_SUL!S616="","*",SP_SUL!S616)</f>
        <v>*</v>
      </c>
      <c r="E528" s="110" t="str">
        <f>IF(SP_SUL!T616="","*",SP_SUL!T616)</f>
        <v>*</v>
      </c>
      <c r="F528" s="110" t="str">
        <f>IF(SP_SUL!B616="","*",SP_SUL!B616)</f>
        <v>*</v>
      </c>
      <c r="G528" s="110" t="str">
        <f>IF(SP_SUL!D616="","*",SP_SUL!D616)</f>
        <v>*</v>
      </c>
      <c r="H528" s="110" t="str">
        <f>IF(SP_SUL!F616="","*",SP_SUL!F616)</f>
        <v>*</v>
      </c>
      <c r="I528" s="110" t="str">
        <f>IF(SP_SUL!H616="","*",SP_SUL!H616)</f>
        <v>*</v>
      </c>
      <c r="J528" s="110" t="str">
        <f>IF(SP_SUL!I616="","*",SP_SUL!I616)</f>
        <v>*</v>
      </c>
      <c r="K528" s="110" t="str">
        <f>IF(SP_SUL!M616="","*",SP_SUL!M616)</f>
        <v>*</v>
      </c>
      <c r="L528" s="339" t="str">
        <f>IF(SP_SUL!N616="","*",SP_SUL!N616)</f>
        <v>*</v>
      </c>
      <c r="M528" s="111" t="str">
        <f>IF(SP_SUL!J616="","*",SP_SUL!J616)</f>
        <v>*</v>
      </c>
      <c r="N528" s="270" t="str">
        <f>IF(SP_SUL!K616="","*",SP_SUL!K616)</f>
        <v>*</v>
      </c>
      <c r="O528" s="270" t="str">
        <f>IF(SP_SUL!L616="","*",SP_SUL!L616)</f>
        <v>*</v>
      </c>
      <c r="P528" s="111"/>
      <c r="Q528" s="128" t="str">
        <f>IF(SP_SUL!O616="","*",SP_SUL!O616)</f>
        <v>*</v>
      </c>
      <c r="R528" s="128" t="str">
        <f>IF(SP_SUL!P616="","*",SP_SUL!P616)</f>
        <v>*</v>
      </c>
      <c r="S528" s="110" t="str">
        <f>IF(SP_SUL!Q552="","*",CONCATENATE(SP_SUL!Q552," ",SP_SUL!R552))</f>
        <v>*</v>
      </c>
      <c r="T528" s="110" t="str">
        <f>IF(SP_SUL!V616="","*",SP_SUL!V616)</f>
        <v>*</v>
      </c>
      <c r="U528" s="110" t="str">
        <f>IF(SP_SUL!W616="","*",SP_SUL!W616)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IF(SP_SUL!Y617="","*",SP_SUL!Y617)</f>
        <v>*</v>
      </c>
      <c r="B529" s="109" t="str">
        <f>IF(SP_SUL!X617="","*",SP_SUL!X617)</f>
        <v>*</v>
      </c>
      <c r="C529" s="109" t="str">
        <f>IF(SP_SUL!Z617="","*",SP_SUL!Z617)</f>
        <v>*</v>
      </c>
      <c r="D529" s="110" t="str">
        <f>IF(SP_SUL!S617="","*",SP_SUL!S617)</f>
        <v>*</v>
      </c>
      <c r="E529" s="110" t="str">
        <f>IF(SP_SUL!T617="","*",SP_SUL!T617)</f>
        <v>*</v>
      </c>
      <c r="F529" s="110" t="str">
        <f>IF(SP_SUL!B617="","*",SP_SUL!B617)</f>
        <v>*</v>
      </c>
      <c r="G529" s="110" t="str">
        <f>IF(SP_SUL!D617="","*",SP_SUL!D617)</f>
        <v>*</v>
      </c>
      <c r="H529" s="110" t="str">
        <f>IF(SP_SUL!F617="","*",SP_SUL!F617)</f>
        <v>*</v>
      </c>
      <c r="I529" s="110" t="str">
        <f>IF(SP_SUL!H617="","*",SP_SUL!H617)</f>
        <v>*</v>
      </c>
      <c r="J529" s="110" t="str">
        <f>IF(SP_SUL!I617="","*",SP_SUL!I617)</f>
        <v>*</v>
      </c>
      <c r="K529" s="110" t="str">
        <f>IF(SP_SUL!M617="","*",SP_SUL!M617)</f>
        <v>*</v>
      </c>
      <c r="L529" s="339" t="str">
        <f>IF(SP_SUL!N617="","*",SP_SUL!N617)</f>
        <v>*</v>
      </c>
      <c r="M529" s="111" t="str">
        <f>IF(SP_SUL!J617="","*",SP_SUL!J617)</f>
        <v>*</v>
      </c>
      <c r="N529" s="270" t="str">
        <f>IF(SP_SUL!K617="","*",SP_SUL!K617)</f>
        <v>*</v>
      </c>
      <c r="O529" s="270" t="str">
        <f>IF(SP_SUL!L617="","*",SP_SUL!L617)</f>
        <v>*</v>
      </c>
      <c r="P529" s="111"/>
      <c r="Q529" s="128" t="str">
        <f>IF(SP_SUL!O617="","*",SP_SUL!O617)</f>
        <v>*</v>
      </c>
      <c r="R529" s="128" t="str">
        <f>IF(SP_SUL!P617="","*",SP_SUL!P617)</f>
        <v>*</v>
      </c>
      <c r="S529" s="110" t="str">
        <f>IF(SP_SUL!Q553="","*",CONCATENATE(SP_SUL!Q553," ",SP_SUL!R553))</f>
        <v>*</v>
      </c>
      <c r="T529" s="110" t="str">
        <f>IF(SP_SUL!V617="","*",SP_SUL!V617)</f>
        <v>*</v>
      </c>
      <c r="U529" s="110" t="str">
        <f>IF(SP_SUL!W617="","*",SP_SUL!W617)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IF(SP_SUL!Y618="","*",SP_SUL!Y618)</f>
        <v>*</v>
      </c>
      <c r="B530" s="109" t="str">
        <f>IF(SP_SUL!X618="","*",SP_SUL!X618)</f>
        <v>*</v>
      </c>
      <c r="C530" s="109" t="str">
        <f>IF(SP_SUL!Z618="","*",SP_SUL!Z618)</f>
        <v>*</v>
      </c>
      <c r="D530" s="110" t="str">
        <f>IF(SP_SUL!S618="","*",SP_SUL!S618)</f>
        <v>*</v>
      </c>
      <c r="E530" s="110" t="str">
        <f>IF(SP_SUL!T618="","*",SP_SUL!T618)</f>
        <v>*</v>
      </c>
      <c r="F530" s="110" t="str">
        <f>IF(SP_SUL!B618="","*",SP_SUL!B618)</f>
        <v>*</v>
      </c>
      <c r="G530" s="110" t="str">
        <f>IF(SP_SUL!D618="","*",SP_SUL!D618)</f>
        <v>*</v>
      </c>
      <c r="H530" s="110" t="str">
        <f>IF(SP_SUL!F618="","*",SP_SUL!F618)</f>
        <v>*</v>
      </c>
      <c r="I530" s="110" t="str">
        <f>IF(SP_SUL!H618="","*",SP_SUL!H618)</f>
        <v>*</v>
      </c>
      <c r="J530" s="110" t="str">
        <f>IF(SP_SUL!I618="","*",SP_SUL!I618)</f>
        <v>*</v>
      </c>
      <c r="K530" s="110" t="str">
        <f>IF(SP_SUL!M618="","*",SP_SUL!M618)</f>
        <v>*</v>
      </c>
      <c r="L530" s="339" t="str">
        <f>IF(SP_SUL!N618="","*",SP_SUL!N618)</f>
        <v>*</v>
      </c>
      <c r="M530" s="111" t="str">
        <f>IF(SP_SUL!J618="","*",SP_SUL!J618)</f>
        <v>*</v>
      </c>
      <c r="N530" s="270" t="str">
        <f>IF(SP_SUL!K618="","*",SP_SUL!K618)</f>
        <v>*</v>
      </c>
      <c r="O530" s="270" t="str">
        <f>IF(SP_SUL!L618="","*",SP_SUL!L618)</f>
        <v>*</v>
      </c>
      <c r="P530" s="111"/>
      <c r="Q530" s="128" t="str">
        <f>IF(SP_SUL!O618="","*",SP_SUL!O618)</f>
        <v>*</v>
      </c>
      <c r="R530" s="128" t="str">
        <f>IF(SP_SUL!P618="","*",SP_SUL!P618)</f>
        <v>*</v>
      </c>
      <c r="S530" s="110" t="str">
        <f>IF(SP_SUL!Q554="","*",CONCATENATE(SP_SUL!Q554," ",SP_SUL!R554))</f>
        <v>*</v>
      </c>
      <c r="T530" s="110" t="str">
        <f>IF(SP_SUL!V618="","*",SP_SUL!V618)</f>
        <v>*</v>
      </c>
      <c r="U530" s="110" t="str">
        <f>IF(SP_SUL!W618="","*",SP_SUL!W618)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IF(SP_SUL!Y619="","*",SP_SUL!Y619)</f>
        <v>*</v>
      </c>
      <c r="B531" s="109" t="str">
        <f>IF(SP_SUL!X619="","*",SP_SUL!X619)</f>
        <v>*</v>
      </c>
      <c r="C531" s="109" t="str">
        <f>IF(SP_SUL!Z619="","*",SP_SUL!Z619)</f>
        <v>*</v>
      </c>
      <c r="D531" s="110" t="str">
        <f>IF(SP_SUL!S619="","*",SP_SUL!S619)</f>
        <v>*</v>
      </c>
      <c r="E531" s="110" t="str">
        <f>IF(SP_SUL!T619="","*",SP_SUL!T619)</f>
        <v>*</v>
      </c>
      <c r="F531" s="110" t="str">
        <f>IF(SP_SUL!B619="","*",SP_SUL!B619)</f>
        <v>*</v>
      </c>
      <c r="G531" s="110" t="str">
        <f>IF(SP_SUL!D619="","*",SP_SUL!D619)</f>
        <v>*</v>
      </c>
      <c r="H531" s="110" t="str">
        <f>IF(SP_SUL!F619="","*",SP_SUL!F619)</f>
        <v>*</v>
      </c>
      <c r="I531" s="110" t="str">
        <f>IF(SP_SUL!H619="","*",SP_SUL!H619)</f>
        <v>*</v>
      </c>
      <c r="J531" s="110" t="str">
        <f>IF(SP_SUL!I619="","*",SP_SUL!I619)</f>
        <v>*</v>
      </c>
      <c r="K531" s="110" t="str">
        <f>IF(SP_SUL!M619="","*",SP_SUL!M619)</f>
        <v>*</v>
      </c>
      <c r="L531" s="339" t="str">
        <f>IF(SP_SUL!N619="","*",SP_SUL!N619)</f>
        <v>*</v>
      </c>
      <c r="M531" s="111" t="str">
        <f>IF(SP_SUL!J619="","*",SP_SUL!J619)</f>
        <v>*</v>
      </c>
      <c r="N531" s="270" t="str">
        <f>IF(SP_SUL!K619="","*",SP_SUL!K619)</f>
        <v>*</v>
      </c>
      <c r="O531" s="270" t="str">
        <f>IF(SP_SUL!L619="","*",SP_SUL!L619)</f>
        <v>*</v>
      </c>
      <c r="P531" s="111"/>
      <c r="Q531" s="128" t="str">
        <f>IF(SP_SUL!O619="","*",SP_SUL!O619)</f>
        <v>*</v>
      </c>
      <c r="R531" s="128" t="str">
        <f>IF(SP_SUL!P619="","*",SP_SUL!P619)</f>
        <v>*</v>
      </c>
      <c r="S531" s="110" t="str">
        <f>IF(SP_SUL!Q555="","*",CONCATENATE(SP_SUL!Q555," ",SP_SUL!R555))</f>
        <v>*</v>
      </c>
      <c r="T531" s="110" t="str">
        <f>IF(SP_SUL!V619="","*",SP_SUL!V619)</f>
        <v>*</v>
      </c>
      <c r="U531" s="110" t="str">
        <f>IF(SP_SUL!W619="","*",SP_SUL!W619)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IF(SP_SUL!Y620="","*",SP_SUL!Y620)</f>
        <v>*</v>
      </c>
      <c r="B532" s="109" t="str">
        <f>IF(SP_SUL!X620="","*",SP_SUL!X620)</f>
        <v>*</v>
      </c>
      <c r="C532" s="109" t="str">
        <f>IF(SP_SUL!Z620="","*",SP_SUL!Z620)</f>
        <v>*</v>
      </c>
      <c r="D532" s="110" t="str">
        <f>IF(SP_SUL!S620="","*",SP_SUL!S620)</f>
        <v>*</v>
      </c>
      <c r="E532" s="110" t="str">
        <f>IF(SP_SUL!T620="","*",SP_SUL!T620)</f>
        <v>*</v>
      </c>
      <c r="F532" s="110" t="str">
        <f>IF(SP_SUL!B620="","*",SP_SUL!B620)</f>
        <v>*</v>
      </c>
      <c r="G532" s="110" t="str">
        <f>IF(SP_SUL!D620="","*",SP_SUL!D620)</f>
        <v>*</v>
      </c>
      <c r="H532" s="110" t="str">
        <f>IF(SP_SUL!F620="","*",SP_SUL!F620)</f>
        <v>*</v>
      </c>
      <c r="I532" s="110" t="str">
        <f>IF(SP_SUL!H620="","*",SP_SUL!H620)</f>
        <v>*</v>
      </c>
      <c r="J532" s="110" t="str">
        <f>IF(SP_SUL!I620="","*",SP_SUL!I620)</f>
        <v>*</v>
      </c>
      <c r="K532" s="110" t="str">
        <f>IF(SP_SUL!M620="","*",SP_SUL!M620)</f>
        <v>*</v>
      </c>
      <c r="L532" s="339" t="str">
        <f>IF(SP_SUL!N620="","*",SP_SUL!N620)</f>
        <v>*</v>
      </c>
      <c r="M532" s="111" t="str">
        <f>IF(SP_SUL!J620="","*",SP_SUL!J620)</f>
        <v>*</v>
      </c>
      <c r="N532" s="270" t="str">
        <f>IF(SP_SUL!K620="","*",SP_SUL!K620)</f>
        <v>*</v>
      </c>
      <c r="O532" s="270" t="str">
        <f>IF(SP_SUL!L620="","*",SP_SUL!L620)</f>
        <v>*</v>
      </c>
      <c r="P532" s="111"/>
      <c r="Q532" s="128" t="str">
        <f>IF(SP_SUL!O620="","*",SP_SUL!O620)</f>
        <v>*</v>
      </c>
      <c r="R532" s="128" t="str">
        <f>IF(SP_SUL!P620="","*",SP_SUL!P620)</f>
        <v>*</v>
      </c>
      <c r="S532" s="110" t="str">
        <f>IF(SP_SUL!Q556="","*",CONCATENATE(SP_SUL!Q556," ",SP_SUL!R556))</f>
        <v>*</v>
      </c>
      <c r="T532" s="110" t="str">
        <f>IF(SP_SUL!V620="","*",SP_SUL!V620)</f>
        <v>*</v>
      </c>
      <c r="U532" s="110" t="str">
        <f>IF(SP_SUL!W620="","*",SP_SUL!W620)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IF(SP_SUL!Y621="","*",SP_SUL!Y621)</f>
        <v>*</v>
      </c>
      <c r="B533" s="109" t="str">
        <f>IF(SP_SUL!X621="","*",SP_SUL!X621)</f>
        <v>*</v>
      </c>
      <c r="C533" s="109" t="str">
        <f>IF(SP_SUL!Z621="","*",SP_SUL!Z621)</f>
        <v>*</v>
      </c>
      <c r="D533" s="110" t="str">
        <f>IF(SP_SUL!S621="","*",SP_SUL!S621)</f>
        <v>*</v>
      </c>
      <c r="E533" s="110" t="str">
        <f>IF(SP_SUL!T621="","*",SP_SUL!T621)</f>
        <v>*</v>
      </c>
      <c r="F533" s="110" t="str">
        <f>IF(SP_SUL!B621="","*",SP_SUL!B621)</f>
        <v>*</v>
      </c>
      <c r="G533" s="110" t="str">
        <f>IF(SP_SUL!D621="","*",SP_SUL!D621)</f>
        <v>*</v>
      </c>
      <c r="H533" s="110" t="str">
        <f>IF(SP_SUL!F621="","*",SP_SUL!F621)</f>
        <v>*</v>
      </c>
      <c r="I533" s="110" t="str">
        <f>IF(SP_SUL!H621="","*",SP_SUL!H621)</f>
        <v>*</v>
      </c>
      <c r="J533" s="110" t="str">
        <f>IF(SP_SUL!I621="","*",SP_SUL!I621)</f>
        <v>*</v>
      </c>
      <c r="K533" s="110" t="str">
        <f>IF(SP_SUL!M621="","*",SP_SUL!M621)</f>
        <v>*</v>
      </c>
      <c r="L533" s="339" t="str">
        <f>IF(SP_SUL!N621="","*",SP_SUL!N621)</f>
        <v>*</v>
      </c>
      <c r="M533" s="111" t="str">
        <f>IF(SP_SUL!J621="","*",SP_SUL!J621)</f>
        <v>*</v>
      </c>
      <c r="N533" s="270" t="str">
        <f>IF(SP_SUL!K621="","*",SP_SUL!K621)</f>
        <v>*</v>
      </c>
      <c r="O533" s="270" t="str">
        <f>IF(SP_SUL!L621="","*",SP_SUL!L621)</f>
        <v>*</v>
      </c>
      <c r="P533" s="111"/>
      <c r="Q533" s="128" t="str">
        <f>IF(SP_SUL!O621="","*",SP_SUL!O621)</f>
        <v>*</v>
      </c>
      <c r="R533" s="128" t="str">
        <f>IF(SP_SUL!P621="","*",SP_SUL!P621)</f>
        <v>*</v>
      </c>
      <c r="S533" s="110" t="str">
        <f>IF(SP_SUL!Q557="","*",CONCATENATE(SP_SUL!Q557," ",SP_SUL!R557))</f>
        <v>*</v>
      </c>
      <c r="T533" s="110" t="str">
        <f>IF(SP_SUL!V621="","*",SP_SUL!V621)</f>
        <v>*</v>
      </c>
      <c r="U533" s="110" t="str">
        <f>IF(SP_SUL!W621="","*",SP_SUL!W621)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IF(SP_SUL!Y622="","*",SP_SUL!Y622)</f>
        <v>*</v>
      </c>
      <c r="B534" s="109" t="str">
        <f>IF(SP_SUL!X622="","*",SP_SUL!X622)</f>
        <v>*</v>
      </c>
      <c r="C534" s="109" t="str">
        <f>IF(SP_SUL!Z622="","*",SP_SUL!Z622)</f>
        <v>*</v>
      </c>
      <c r="D534" s="110" t="str">
        <f>IF(SP_SUL!S622="","*",SP_SUL!S622)</f>
        <v>*</v>
      </c>
      <c r="E534" s="110" t="str">
        <f>IF(SP_SUL!T622="","*",SP_SUL!T622)</f>
        <v>*</v>
      </c>
      <c r="F534" s="110" t="str">
        <f>IF(SP_SUL!B622="","*",SP_SUL!B622)</f>
        <v>*</v>
      </c>
      <c r="G534" s="110" t="str">
        <f>IF(SP_SUL!D622="","*",SP_SUL!D622)</f>
        <v>*</v>
      </c>
      <c r="H534" s="110" t="str">
        <f>IF(SP_SUL!F622="","*",SP_SUL!F622)</f>
        <v>*</v>
      </c>
      <c r="I534" s="110" t="str">
        <f>IF(SP_SUL!H622="","*",SP_SUL!H622)</f>
        <v>*</v>
      </c>
      <c r="J534" s="110" t="str">
        <f>IF(SP_SUL!I622="","*",SP_SUL!I622)</f>
        <v>*</v>
      </c>
      <c r="K534" s="110" t="str">
        <f>IF(SP_SUL!M622="","*",SP_SUL!M622)</f>
        <v>*</v>
      </c>
      <c r="L534" s="339" t="str">
        <f>IF(SP_SUL!N622="","*",SP_SUL!N622)</f>
        <v>*</v>
      </c>
      <c r="M534" s="111" t="str">
        <f>IF(SP_SUL!J622="","*",SP_SUL!J622)</f>
        <v>*</v>
      </c>
      <c r="N534" s="270" t="str">
        <f>IF(SP_SUL!K622="","*",SP_SUL!K622)</f>
        <v>*</v>
      </c>
      <c r="O534" s="270" t="str">
        <f>IF(SP_SUL!L622="","*",SP_SUL!L622)</f>
        <v>*</v>
      </c>
      <c r="P534" s="111"/>
      <c r="Q534" s="128" t="str">
        <f>IF(SP_SUL!O622="","*",SP_SUL!O622)</f>
        <v>*</v>
      </c>
      <c r="R534" s="128" t="str">
        <f>IF(SP_SUL!P622="","*",SP_SUL!P622)</f>
        <v>*</v>
      </c>
      <c r="S534" s="110" t="str">
        <f>IF(SP_SUL!Q558="","*",CONCATENATE(SP_SUL!Q558," ",SP_SUL!R558))</f>
        <v>*</v>
      </c>
      <c r="T534" s="110" t="str">
        <f>IF(SP_SUL!V622="","*",SP_SUL!V622)</f>
        <v>*</v>
      </c>
      <c r="U534" s="110" t="str">
        <f>IF(SP_SUL!W622="","*",SP_SUL!W622)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IF(SP_SUL!Y623="","*",SP_SUL!Y623)</f>
        <v>*</v>
      </c>
      <c r="B535" s="109" t="str">
        <f>IF(SP_SUL!X623="","*",SP_SUL!X623)</f>
        <v>*</v>
      </c>
      <c r="C535" s="109" t="str">
        <f>IF(SP_SUL!Z623="","*",SP_SUL!Z623)</f>
        <v>*</v>
      </c>
      <c r="D535" s="110" t="str">
        <f>IF(SP_SUL!S623="","*",SP_SUL!S623)</f>
        <v>*</v>
      </c>
      <c r="E535" s="110" t="str">
        <f>IF(SP_SUL!T623="","*",SP_SUL!T623)</f>
        <v>*</v>
      </c>
      <c r="F535" s="110" t="str">
        <f>IF(SP_SUL!B623="","*",SP_SUL!B623)</f>
        <v>*</v>
      </c>
      <c r="G535" s="110" t="str">
        <f>IF(SP_SUL!D623="","*",SP_SUL!D623)</f>
        <v>*</v>
      </c>
      <c r="H535" s="110" t="str">
        <f>IF(SP_SUL!F623="","*",SP_SUL!F623)</f>
        <v>*</v>
      </c>
      <c r="I535" s="110" t="str">
        <f>IF(SP_SUL!H623="","*",SP_SUL!H623)</f>
        <v>*</v>
      </c>
      <c r="J535" s="110" t="str">
        <f>IF(SP_SUL!I623="","*",SP_SUL!I623)</f>
        <v>*</v>
      </c>
      <c r="K535" s="110" t="str">
        <f>IF(SP_SUL!M623="","*",SP_SUL!M623)</f>
        <v>*</v>
      </c>
      <c r="L535" s="339" t="str">
        <f>IF(SP_SUL!N623="","*",SP_SUL!N623)</f>
        <v>*</v>
      </c>
      <c r="M535" s="111" t="str">
        <f>IF(SP_SUL!J623="","*",SP_SUL!J623)</f>
        <v>*</v>
      </c>
      <c r="N535" s="270" t="str">
        <f>IF(SP_SUL!K623="","*",SP_SUL!K623)</f>
        <v>*</v>
      </c>
      <c r="O535" s="270" t="str">
        <f>IF(SP_SUL!L623="","*",SP_SUL!L623)</f>
        <v>*</v>
      </c>
      <c r="P535" s="111"/>
      <c r="Q535" s="128" t="str">
        <f>IF(SP_SUL!O623="","*",SP_SUL!O623)</f>
        <v>*</v>
      </c>
      <c r="R535" s="128" t="str">
        <f>IF(SP_SUL!P623="","*",SP_SUL!P623)</f>
        <v>*</v>
      </c>
      <c r="S535" s="110" t="str">
        <f>IF(SP_SUL!Q559="","*",CONCATENATE(SP_SUL!Q559," ",SP_SUL!R559))</f>
        <v>*</v>
      </c>
      <c r="T535" s="110" t="str">
        <f>IF(SP_SUL!V623="","*",SP_SUL!V623)</f>
        <v>*</v>
      </c>
      <c r="U535" s="110" t="str">
        <f>IF(SP_SUL!W623="","*",SP_SUL!W623)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IF(SP_SUL!Y624="","*",SP_SUL!Y624)</f>
        <v>*</v>
      </c>
      <c r="B536" s="109" t="str">
        <f>IF(SP_SUL!X624="","*",SP_SUL!X624)</f>
        <v>*</v>
      </c>
      <c r="C536" s="109" t="str">
        <f>IF(SP_SUL!Z624="","*",SP_SUL!Z624)</f>
        <v>*</v>
      </c>
      <c r="D536" s="110" t="str">
        <f>IF(SP_SUL!S624="","*",SP_SUL!S624)</f>
        <v>*</v>
      </c>
      <c r="E536" s="110" t="str">
        <f>IF(SP_SUL!T624="","*",SP_SUL!T624)</f>
        <v>*</v>
      </c>
      <c r="F536" s="110" t="str">
        <f>IF(SP_SUL!B624="","*",SP_SUL!B624)</f>
        <v>*</v>
      </c>
      <c r="G536" s="110" t="str">
        <f>IF(SP_SUL!D624="","*",SP_SUL!D624)</f>
        <v>*</v>
      </c>
      <c r="H536" s="110" t="str">
        <f>IF(SP_SUL!F624="","*",SP_SUL!F624)</f>
        <v>*</v>
      </c>
      <c r="I536" s="110" t="str">
        <f>IF(SP_SUL!H624="","*",SP_SUL!H624)</f>
        <v>*</v>
      </c>
      <c r="J536" s="110" t="str">
        <f>IF(SP_SUL!I624="","*",SP_SUL!I624)</f>
        <v>*</v>
      </c>
      <c r="K536" s="110" t="str">
        <f>IF(SP_SUL!M624="","*",SP_SUL!M624)</f>
        <v>*</v>
      </c>
      <c r="L536" s="339" t="str">
        <f>IF(SP_SUL!N624="","*",SP_SUL!N624)</f>
        <v>*</v>
      </c>
      <c r="M536" s="111" t="str">
        <f>IF(SP_SUL!J624="","*",SP_SUL!J624)</f>
        <v>*</v>
      </c>
      <c r="N536" s="270" t="str">
        <f>IF(SP_SUL!K624="","*",SP_SUL!K624)</f>
        <v>*</v>
      </c>
      <c r="O536" s="270" t="str">
        <f>IF(SP_SUL!L624="","*",SP_SUL!L624)</f>
        <v>*</v>
      </c>
      <c r="P536" s="111"/>
      <c r="Q536" s="128" t="str">
        <f>IF(SP_SUL!O624="","*",SP_SUL!O624)</f>
        <v>*</v>
      </c>
      <c r="R536" s="128" t="str">
        <f>IF(SP_SUL!P624="","*",SP_SUL!P624)</f>
        <v>*</v>
      </c>
      <c r="S536" s="110" t="str">
        <f>IF(SP_SUL!Q560="","*",CONCATENATE(SP_SUL!Q560," ",SP_SUL!R560))</f>
        <v>*</v>
      </c>
      <c r="T536" s="110" t="str">
        <f>IF(SP_SUL!V624="","*",SP_SUL!V624)</f>
        <v>*</v>
      </c>
      <c r="U536" s="110" t="str">
        <f>IF(SP_SUL!W624="","*",SP_SUL!W624)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IF(SP_SUL!Y625="","*",SP_SUL!Y625)</f>
        <v>*</v>
      </c>
      <c r="B537" s="109" t="str">
        <f>IF(SP_SUL!X625="","*",SP_SUL!X625)</f>
        <v>*</v>
      </c>
      <c r="C537" s="109" t="str">
        <f>IF(SP_SUL!Z625="","*",SP_SUL!Z625)</f>
        <v>*</v>
      </c>
      <c r="D537" s="110" t="str">
        <f>IF(SP_SUL!S625="","*",SP_SUL!S625)</f>
        <v>*</v>
      </c>
      <c r="E537" s="110" t="str">
        <f>IF(SP_SUL!T625="","*",SP_SUL!T625)</f>
        <v>*</v>
      </c>
      <c r="F537" s="110" t="str">
        <f>IF(SP_SUL!B625="","*",SP_SUL!B625)</f>
        <v>*</v>
      </c>
      <c r="G537" s="110" t="str">
        <f>IF(SP_SUL!D625="","*",SP_SUL!D625)</f>
        <v>*</v>
      </c>
      <c r="H537" s="110" t="str">
        <f>IF(SP_SUL!F625="","*",SP_SUL!F625)</f>
        <v>*</v>
      </c>
      <c r="I537" s="110" t="str">
        <f>IF(SP_SUL!H625="","*",SP_SUL!H625)</f>
        <v>*</v>
      </c>
      <c r="J537" s="110" t="str">
        <f>IF(SP_SUL!I625="","*",SP_SUL!I625)</f>
        <v>*</v>
      </c>
      <c r="K537" s="110" t="str">
        <f>IF(SP_SUL!M625="","*",SP_SUL!M625)</f>
        <v>*</v>
      </c>
      <c r="L537" s="339" t="str">
        <f>IF(SP_SUL!N625="","*",SP_SUL!N625)</f>
        <v>*</v>
      </c>
      <c r="M537" s="111" t="str">
        <f>IF(SP_SUL!J625="","*",SP_SUL!J625)</f>
        <v>*</v>
      </c>
      <c r="N537" s="270" t="str">
        <f>IF(SP_SUL!K625="","*",SP_SUL!K625)</f>
        <v>*</v>
      </c>
      <c r="O537" s="270" t="str">
        <f>IF(SP_SUL!L625="","*",SP_SUL!L625)</f>
        <v>*</v>
      </c>
      <c r="P537" s="111"/>
      <c r="Q537" s="128" t="str">
        <f>IF(SP_SUL!O625="","*",SP_SUL!O625)</f>
        <v>*</v>
      </c>
      <c r="R537" s="128" t="str">
        <f>IF(SP_SUL!P625="","*",SP_SUL!P625)</f>
        <v>*</v>
      </c>
      <c r="S537" s="110" t="str">
        <f>IF(SP_SUL!Q561="","*",CONCATENATE(SP_SUL!Q561," ",SP_SUL!R561))</f>
        <v>*</v>
      </c>
      <c r="T537" s="110" t="str">
        <f>IF(SP_SUL!V625="","*",SP_SUL!V625)</f>
        <v>*</v>
      </c>
      <c r="U537" s="110" t="str">
        <f>IF(SP_SUL!W625="","*",SP_SUL!W625)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IF(SP_SUL!Y626="","*",SP_SUL!Y626)</f>
        <v>*</v>
      </c>
      <c r="B538" s="109" t="str">
        <f>IF(SP_SUL!X626="","*",SP_SUL!X626)</f>
        <v>*</v>
      </c>
      <c r="C538" s="109" t="str">
        <f>IF(SP_SUL!Z626="","*",SP_SUL!Z626)</f>
        <v>*</v>
      </c>
      <c r="D538" s="110" t="str">
        <f>IF(SP_SUL!S626="","*",SP_SUL!S626)</f>
        <v>*</v>
      </c>
      <c r="E538" s="110" t="str">
        <f>IF(SP_SUL!T626="","*",SP_SUL!T626)</f>
        <v>*</v>
      </c>
      <c r="F538" s="110" t="str">
        <f>IF(SP_SUL!B626="","*",SP_SUL!B626)</f>
        <v>*</v>
      </c>
      <c r="G538" s="110" t="str">
        <f>IF(SP_SUL!D626="","*",SP_SUL!D626)</f>
        <v>*</v>
      </c>
      <c r="H538" s="110" t="str">
        <f>IF(SP_SUL!F626="","*",SP_SUL!F626)</f>
        <v>*</v>
      </c>
      <c r="I538" s="110" t="str">
        <f>IF(SP_SUL!H626="","*",SP_SUL!H626)</f>
        <v>*</v>
      </c>
      <c r="J538" s="110" t="str">
        <f>IF(SP_SUL!I626="","*",SP_SUL!I626)</f>
        <v>*</v>
      </c>
      <c r="K538" s="110" t="str">
        <f>IF(SP_SUL!M626="","*",SP_SUL!M626)</f>
        <v>*</v>
      </c>
      <c r="L538" s="339" t="str">
        <f>IF(SP_SUL!N626="","*",SP_SUL!N626)</f>
        <v>*</v>
      </c>
      <c r="M538" s="111" t="str">
        <f>IF(SP_SUL!J626="","*",SP_SUL!J626)</f>
        <v>*</v>
      </c>
      <c r="N538" s="270" t="str">
        <f>IF(SP_SUL!K626="","*",SP_SUL!K626)</f>
        <v>*</v>
      </c>
      <c r="O538" s="270" t="str">
        <f>IF(SP_SUL!L626="","*",SP_SUL!L626)</f>
        <v>*</v>
      </c>
      <c r="P538" s="111"/>
      <c r="Q538" s="128" t="str">
        <f>IF(SP_SUL!O626="","*",SP_SUL!O626)</f>
        <v>*</v>
      </c>
      <c r="R538" s="128" t="str">
        <f>IF(SP_SUL!P626="","*",SP_SUL!P626)</f>
        <v>*</v>
      </c>
      <c r="S538" s="110" t="str">
        <f>IF(SP_SUL!Q562="","*",CONCATENATE(SP_SUL!Q562," ",SP_SUL!R562))</f>
        <v>*</v>
      </c>
      <c r="T538" s="110" t="str">
        <f>IF(SP_SUL!V626="","*",SP_SUL!V626)</f>
        <v>*</v>
      </c>
      <c r="U538" s="110" t="str">
        <f>IF(SP_SUL!W626="","*",SP_SUL!W626)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IF(SP_SUL!Y627="","*",SP_SUL!Y627)</f>
        <v>*</v>
      </c>
      <c r="B539" s="109" t="str">
        <f>IF(SP_SUL!X627="","*",SP_SUL!X627)</f>
        <v>*</v>
      </c>
      <c r="C539" s="109" t="str">
        <f>IF(SP_SUL!Z627="","*",SP_SUL!Z627)</f>
        <v>*</v>
      </c>
      <c r="D539" s="110" t="str">
        <f>IF(SP_SUL!S627="","*",SP_SUL!S627)</f>
        <v>*</v>
      </c>
      <c r="E539" s="110" t="str">
        <f>IF(SP_SUL!T627="","*",SP_SUL!T627)</f>
        <v>*</v>
      </c>
      <c r="F539" s="110" t="str">
        <f>IF(SP_SUL!B627="","*",SP_SUL!B627)</f>
        <v>*</v>
      </c>
      <c r="G539" s="110" t="str">
        <f>IF(SP_SUL!D627="","*",SP_SUL!D627)</f>
        <v>*</v>
      </c>
      <c r="H539" s="110" t="str">
        <f>IF(SP_SUL!F627="","*",SP_SUL!F627)</f>
        <v>*</v>
      </c>
      <c r="I539" s="110" t="str">
        <f>IF(SP_SUL!H627="","*",SP_SUL!H627)</f>
        <v>*</v>
      </c>
      <c r="J539" s="110" t="str">
        <f>IF(SP_SUL!I627="","*",SP_SUL!I627)</f>
        <v>*</v>
      </c>
      <c r="K539" s="110" t="str">
        <f>IF(SP_SUL!M627="","*",SP_SUL!M627)</f>
        <v>*</v>
      </c>
      <c r="L539" s="339" t="str">
        <f>IF(SP_SUL!N627="","*",SP_SUL!N627)</f>
        <v>*</v>
      </c>
      <c r="M539" s="111" t="str">
        <f>IF(SP_SUL!J627="","*",SP_SUL!J627)</f>
        <v>*</v>
      </c>
      <c r="N539" s="270" t="str">
        <f>IF(SP_SUL!K627="","*",SP_SUL!K627)</f>
        <v>*</v>
      </c>
      <c r="O539" s="270" t="str">
        <f>IF(SP_SUL!L627="","*",SP_SUL!L627)</f>
        <v>*</v>
      </c>
      <c r="P539" s="111"/>
      <c r="Q539" s="128" t="str">
        <f>IF(SP_SUL!O627="","*",SP_SUL!O627)</f>
        <v>*</v>
      </c>
      <c r="R539" s="128" t="str">
        <f>IF(SP_SUL!P627="","*",SP_SUL!P627)</f>
        <v>*</v>
      </c>
      <c r="S539" s="110" t="str">
        <f>IF(SP_SUL!Q563="","*",CONCATENATE(SP_SUL!Q563," ",SP_SUL!R563))</f>
        <v>*</v>
      </c>
      <c r="T539" s="110" t="str">
        <f>IF(SP_SUL!V627="","*",SP_SUL!V627)</f>
        <v>*</v>
      </c>
      <c r="U539" s="110" t="str">
        <f>IF(SP_SUL!W627="","*",SP_SUL!W627)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IF(SP_SUL!Y628="","*",SP_SUL!Y628)</f>
        <v>*</v>
      </c>
      <c r="B540" s="109" t="str">
        <f>IF(SP_SUL!X628="","*",SP_SUL!X628)</f>
        <v>*</v>
      </c>
      <c r="C540" s="109" t="str">
        <f>IF(SP_SUL!Z628="","*",SP_SUL!Z628)</f>
        <v>*</v>
      </c>
      <c r="D540" s="110" t="str">
        <f>IF(SP_SUL!S628="","*",SP_SUL!S628)</f>
        <v>*</v>
      </c>
      <c r="E540" s="110" t="str">
        <f>IF(SP_SUL!T628="","*",SP_SUL!T628)</f>
        <v>*</v>
      </c>
      <c r="F540" s="110" t="str">
        <f>IF(SP_SUL!B628="","*",SP_SUL!B628)</f>
        <v>*</v>
      </c>
      <c r="G540" s="110" t="str">
        <f>IF(SP_SUL!D628="","*",SP_SUL!D628)</f>
        <v>*</v>
      </c>
      <c r="H540" s="110" t="str">
        <f>IF(SP_SUL!F628="","*",SP_SUL!F628)</f>
        <v>*</v>
      </c>
      <c r="I540" s="110" t="str">
        <f>IF(SP_SUL!H628="","*",SP_SUL!H628)</f>
        <v>*</v>
      </c>
      <c r="J540" s="110" t="str">
        <f>IF(SP_SUL!I628="","*",SP_SUL!I628)</f>
        <v>*</v>
      </c>
      <c r="K540" s="110" t="str">
        <f>IF(SP_SUL!M628="","*",SP_SUL!M628)</f>
        <v>*</v>
      </c>
      <c r="L540" s="339" t="str">
        <f>IF(SP_SUL!N628="","*",SP_SUL!N628)</f>
        <v>*</v>
      </c>
      <c r="M540" s="111" t="str">
        <f>IF(SP_SUL!J628="","*",SP_SUL!J628)</f>
        <v>*</v>
      </c>
      <c r="N540" s="270" t="str">
        <f>IF(SP_SUL!K628="","*",SP_SUL!K628)</f>
        <v>*</v>
      </c>
      <c r="O540" s="270" t="str">
        <f>IF(SP_SUL!L628="","*",SP_SUL!L628)</f>
        <v>*</v>
      </c>
      <c r="P540" s="111"/>
      <c r="Q540" s="128" t="str">
        <f>IF(SP_SUL!O628="","*",SP_SUL!O628)</f>
        <v>*</v>
      </c>
      <c r="R540" s="128" t="str">
        <f>IF(SP_SUL!P628="","*",SP_SUL!P628)</f>
        <v>*</v>
      </c>
      <c r="S540" s="110" t="str">
        <f>IF(SP_SUL!Q564="","*",CONCATENATE(SP_SUL!Q564," ",SP_SUL!R564))</f>
        <v>*</v>
      </c>
      <c r="T540" s="110" t="str">
        <f>IF(SP_SUL!V628="","*",SP_SUL!V628)</f>
        <v>*</v>
      </c>
      <c r="U540" s="110" t="str">
        <f>IF(SP_SUL!W628="","*",SP_SUL!W628)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IF(SP_SUL!Y629="","*",SP_SUL!Y629)</f>
        <v>*</v>
      </c>
      <c r="B541" s="109" t="str">
        <f>IF(SP_SUL!X629="","*",SP_SUL!X629)</f>
        <v>*</v>
      </c>
      <c r="C541" s="109" t="str">
        <f>IF(SP_SUL!Z629="","*",SP_SUL!Z629)</f>
        <v>*</v>
      </c>
      <c r="D541" s="110" t="str">
        <f>IF(SP_SUL!S629="","*",SP_SUL!S629)</f>
        <v>*</v>
      </c>
      <c r="E541" s="110" t="str">
        <f>IF(SP_SUL!T629="","*",SP_SUL!T629)</f>
        <v>*</v>
      </c>
      <c r="F541" s="110" t="str">
        <f>IF(SP_SUL!B629="","*",SP_SUL!B629)</f>
        <v>*</v>
      </c>
      <c r="G541" s="110" t="str">
        <f>IF(SP_SUL!D629="","*",SP_SUL!D629)</f>
        <v>*</v>
      </c>
      <c r="H541" s="110" t="str">
        <f>IF(SP_SUL!F629="","*",SP_SUL!F629)</f>
        <v>*</v>
      </c>
      <c r="I541" s="110" t="str">
        <f>IF(SP_SUL!H629="","*",SP_SUL!H629)</f>
        <v>*</v>
      </c>
      <c r="J541" s="110" t="str">
        <f>IF(SP_SUL!I629="","*",SP_SUL!I629)</f>
        <v>*</v>
      </c>
      <c r="K541" s="110" t="str">
        <f>IF(SP_SUL!M629="","*",SP_SUL!M629)</f>
        <v>*</v>
      </c>
      <c r="L541" s="339" t="str">
        <f>IF(SP_SUL!N629="","*",SP_SUL!N629)</f>
        <v>*</v>
      </c>
      <c r="M541" s="111" t="str">
        <f>IF(SP_SUL!J629="","*",SP_SUL!J629)</f>
        <v>*</v>
      </c>
      <c r="N541" s="270" t="str">
        <f>IF(SP_SUL!K629="","*",SP_SUL!K629)</f>
        <v>*</v>
      </c>
      <c r="O541" s="270" t="str">
        <f>IF(SP_SUL!L629="","*",SP_SUL!L629)</f>
        <v>*</v>
      </c>
      <c r="P541" s="111"/>
      <c r="Q541" s="128" t="str">
        <f>IF(SP_SUL!O629="","*",SP_SUL!O629)</f>
        <v>*</v>
      </c>
      <c r="R541" s="128" t="str">
        <f>IF(SP_SUL!P629="","*",SP_SUL!P629)</f>
        <v>*</v>
      </c>
      <c r="S541" s="110" t="str">
        <f>IF(SP_SUL!Q565="","*",CONCATENATE(SP_SUL!Q565," ",SP_SUL!R565))</f>
        <v>*</v>
      </c>
      <c r="T541" s="110" t="str">
        <f>IF(SP_SUL!V629="","*",SP_SUL!V629)</f>
        <v>*</v>
      </c>
      <c r="U541" s="110" t="str">
        <f>IF(SP_SUL!W629="","*",SP_SUL!W629)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IF(SP_SUL!Y630="","*",SP_SUL!Y630)</f>
        <v>*</v>
      </c>
      <c r="B542" s="109" t="str">
        <f>IF(SP_SUL!X630="","*",SP_SUL!X630)</f>
        <v>*</v>
      </c>
      <c r="C542" s="109" t="str">
        <f>IF(SP_SUL!Z630="","*",SP_SUL!Z630)</f>
        <v>*</v>
      </c>
      <c r="D542" s="110" t="str">
        <f>IF(SP_SUL!S630="","*",SP_SUL!S630)</f>
        <v>*</v>
      </c>
      <c r="E542" s="110" t="str">
        <f>IF(SP_SUL!T630="","*",SP_SUL!T630)</f>
        <v>*</v>
      </c>
      <c r="F542" s="110" t="str">
        <f>IF(SP_SUL!B630="","*",SP_SUL!B630)</f>
        <v>*</v>
      </c>
      <c r="G542" s="110" t="str">
        <f>IF(SP_SUL!D630="","*",SP_SUL!D630)</f>
        <v>*</v>
      </c>
      <c r="H542" s="110" t="str">
        <f>IF(SP_SUL!F630="","*",SP_SUL!F630)</f>
        <v>*</v>
      </c>
      <c r="I542" s="110" t="str">
        <f>IF(SP_SUL!H630="","*",SP_SUL!H630)</f>
        <v>*</v>
      </c>
      <c r="J542" s="110" t="str">
        <f>IF(SP_SUL!I630="","*",SP_SUL!I630)</f>
        <v>*</v>
      </c>
      <c r="K542" s="110" t="str">
        <f>IF(SP_SUL!M630="","*",SP_SUL!M630)</f>
        <v>*</v>
      </c>
      <c r="L542" s="339" t="str">
        <f>IF(SP_SUL!N630="","*",SP_SUL!N630)</f>
        <v>*</v>
      </c>
      <c r="M542" s="111" t="str">
        <f>IF(SP_SUL!J630="","*",SP_SUL!J630)</f>
        <v>*</v>
      </c>
      <c r="N542" s="270" t="str">
        <f>IF(SP_SUL!K630="","*",SP_SUL!K630)</f>
        <v>*</v>
      </c>
      <c r="O542" s="270" t="str">
        <f>IF(SP_SUL!L630="","*",SP_SUL!L630)</f>
        <v>*</v>
      </c>
      <c r="P542" s="111"/>
      <c r="Q542" s="128" t="str">
        <f>IF(SP_SUL!O630="","*",SP_SUL!O630)</f>
        <v>*</v>
      </c>
      <c r="R542" s="128" t="str">
        <f>IF(SP_SUL!P630="","*",SP_SUL!P630)</f>
        <v>*</v>
      </c>
      <c r="S542" s="110" t="str">
        <f>IF(SP_SUL!Q566="","*",CONCATENATE(SP_SUL!Q566," ",SP_SUL!R566))</f>
        <v>*</v>
      </c>
      <c r="T542" s="110" t="str">
        <f>IF(SP_SUL!V630="","*",SP_SUL!V630)</f>
        <v>*</v>
      </c>
      <c r="U542" s="110" t="str">
        <f>IF(SP_SUL!W630="","*",SP_SUL!W630)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9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9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9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9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9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9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9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9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9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9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9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9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9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9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9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9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9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9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9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9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9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9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9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9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9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9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9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9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9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9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9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9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9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9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9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9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9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9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9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9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9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9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9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9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9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9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9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9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9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9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9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9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9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9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9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9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9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9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9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9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9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9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9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9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9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9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9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9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9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9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9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9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9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9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3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9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3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3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9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3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3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9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3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3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9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3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3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9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3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3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9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3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3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9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3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3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9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3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3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9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3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3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9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3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3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9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3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3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9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3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3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9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3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3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9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3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3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9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3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3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9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3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3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9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3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3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9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3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3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9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3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3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9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3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3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9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3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3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9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3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3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9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3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3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9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3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3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9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3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3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9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3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3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9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3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3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9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3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3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9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3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3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9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3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3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9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3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3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9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3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3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9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3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3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9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3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3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9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3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3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9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3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3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9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3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3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9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3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3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9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3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3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9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3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3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9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3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3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9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3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3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9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3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3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9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3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3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9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3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3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9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3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3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9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3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3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9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3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3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9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3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3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9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3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3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9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3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3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9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3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3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9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3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3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9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3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3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9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3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3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9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3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3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9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3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3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9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3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3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9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3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3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9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3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3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9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3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3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9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3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3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9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3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3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9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3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3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9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3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3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9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3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3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9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3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3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9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3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3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9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3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3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9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3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3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9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3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3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9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3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3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9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3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3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9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3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3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9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3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3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9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3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3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9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3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3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9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3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3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9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3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3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9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3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3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9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3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3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9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3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3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9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3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3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9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3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3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9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3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3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9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3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3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9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3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3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9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3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3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9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3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3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9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3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3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9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3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3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9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3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3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9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3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3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9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3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3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9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3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3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9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3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3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9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3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3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9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3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3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9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3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3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9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3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3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9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3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3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9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3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3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9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3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3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9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3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3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9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3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3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9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3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3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9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3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3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9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3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3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9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3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3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9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3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3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9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3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3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9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3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3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9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3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3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9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3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3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9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3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3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9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3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3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9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3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3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9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3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3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9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3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3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9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3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3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9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3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3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9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3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3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9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3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3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9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3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3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9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3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3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9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3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3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9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3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3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9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3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3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9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3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3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9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3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3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9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3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3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9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3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3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9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3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3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9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3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3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9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3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3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9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3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3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9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3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3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9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3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3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9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3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3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9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3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3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9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3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3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9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3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3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9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3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3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9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3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3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9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3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3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9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3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3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9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3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3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9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3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3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9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3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3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9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3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3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9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3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3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9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3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3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9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3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3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9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3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3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9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3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3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9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3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3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9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3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3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9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3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3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9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3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3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9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3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3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9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3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3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9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3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3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9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3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3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9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3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3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9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3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3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9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3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3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9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3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3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9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3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3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9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3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3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9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3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3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9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3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3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9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3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3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9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3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3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9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3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3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9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3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3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9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3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3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9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3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3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9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3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3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9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3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3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9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3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3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9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3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3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9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3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3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9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3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3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9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3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3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9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3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3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9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3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3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9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3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3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9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3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3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9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3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3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9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3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3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9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3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3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9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3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3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9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3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3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9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3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3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9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3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3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9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3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3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9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3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3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9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3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3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9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3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3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9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3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3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9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3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3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9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3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3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9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3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3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9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3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3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9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3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3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9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3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3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9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3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3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9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3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3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9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3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3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9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3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3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9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3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3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9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3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3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9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3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3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9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3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3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9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3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3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9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3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3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9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3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3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9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3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3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9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3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3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9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3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3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9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3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3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9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3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3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9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3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3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9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3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3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9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3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3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9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3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3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9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3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3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9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3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3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9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3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3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9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3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3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9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3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3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9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3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3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9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3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3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9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3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3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9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3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3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9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3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3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9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3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3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9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3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3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9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3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3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9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3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3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9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3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3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9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3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3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9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3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3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9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3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3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9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3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3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9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3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3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9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3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3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9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3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3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9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3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3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9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3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3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9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3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3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9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3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3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9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3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3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9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3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3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9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3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3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9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3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3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9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3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3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9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3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3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9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3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3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9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3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3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9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3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3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9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3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3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9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3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3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9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3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3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9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3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3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9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3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3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9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3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3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9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3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3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9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3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3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9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3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3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9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3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3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9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3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3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9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3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3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9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3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3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9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3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3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9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3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3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9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3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3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9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3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3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9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3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3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9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3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3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9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3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3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9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3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3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9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3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3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9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3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3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9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3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3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9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3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3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9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3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3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9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3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3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9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3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3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9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3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3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9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3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3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9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3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3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9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3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3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9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3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3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9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3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3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9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3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3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9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3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3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9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3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3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9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3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3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9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3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3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9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3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3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9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3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3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9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3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3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9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3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3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9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3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3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9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3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3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9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3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3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9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3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3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9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3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3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9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3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3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9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3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3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9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3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3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9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3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3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9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3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3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9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3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3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9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3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3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9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3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3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9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3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3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9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3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3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9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3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3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9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3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3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9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3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3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9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3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3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9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3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3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9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3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3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9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3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3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9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3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3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9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3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3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9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3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3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9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3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3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9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3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3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9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3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3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9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3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3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9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3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3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9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3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3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9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3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3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9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3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3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9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3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3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9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3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3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9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3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3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9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3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3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9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3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3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9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3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3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9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3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3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9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3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3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9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3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3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9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3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3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9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3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3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9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3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3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9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3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3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9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3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3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9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3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3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9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3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3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9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3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3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9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3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3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9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3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3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9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3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3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9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3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3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9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3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3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9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3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3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9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3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3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9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3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3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9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3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3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9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3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3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9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3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3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9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3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3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9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3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3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9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3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3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9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3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3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9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3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3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9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3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3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9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3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3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9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3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3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9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3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3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9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3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3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9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3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3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9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3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3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9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3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3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9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3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3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9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3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3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9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3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3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9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3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3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9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3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3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9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3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3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9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3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3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9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3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3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9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3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3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9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3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3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9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3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3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9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3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3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9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3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3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9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3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3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9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3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3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9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3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3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9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3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3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9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3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3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9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3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3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9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3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3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9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3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3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9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3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3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9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3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3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9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3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3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9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3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3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9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3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3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9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3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3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9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3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3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9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3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3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9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3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3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9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3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3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9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3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3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9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3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3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9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3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3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9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3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3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9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3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3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9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3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3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9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3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3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9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3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3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9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3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3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9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3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3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9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3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3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9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3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3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9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3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3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9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3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3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9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3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3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9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3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3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9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3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3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9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3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3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9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3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3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9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3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3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9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3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3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9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3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3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9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3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3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9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3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3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9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3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3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9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3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3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9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3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3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9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3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3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9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3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3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9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3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3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9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3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3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9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3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3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9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3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3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9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3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3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9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3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3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9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3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3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9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3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3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9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3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3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9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3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3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9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3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3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9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3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3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9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3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3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9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3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3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9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3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3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9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3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3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9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3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3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9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3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3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9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3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3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9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3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3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9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3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3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9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3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3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9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3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3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9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3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3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9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3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3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9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3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3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9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3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3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9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3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3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9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3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3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9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3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3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9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3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3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9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3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3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9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3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3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9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3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3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9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3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3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9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3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3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9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3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3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9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3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3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9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3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3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9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3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3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9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3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3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9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3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3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9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3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3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9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3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3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9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3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3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9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3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3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9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3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3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9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3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3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9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3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3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9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3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3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9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3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3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9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3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3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9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3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3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9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3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3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9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3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3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9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3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3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9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3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3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9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3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3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9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3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3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9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3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3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9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3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3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9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3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3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9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3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3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9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3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3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9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3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3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9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3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3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9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3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3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9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3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3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9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3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3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9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3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3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9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3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3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9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3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3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9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3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3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9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3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3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9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3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3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9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3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3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9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3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3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9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3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3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9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3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3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9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3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3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9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3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3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9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3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3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9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3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3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9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3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3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9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3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3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9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3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3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9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3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3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9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3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3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9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3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3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9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3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3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9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3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3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9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3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3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9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3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3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9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3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3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9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3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3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9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3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3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9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3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3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9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3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3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9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3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3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9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3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3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9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3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3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9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3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3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9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3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3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9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3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3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9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3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3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9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3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3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9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3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3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9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3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3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9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3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3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9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3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3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9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3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3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9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3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3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9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3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3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9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3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3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9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3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3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9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3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3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9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3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3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9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3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3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9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3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3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9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3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3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9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3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3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9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3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3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9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3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3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9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3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3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9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3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3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9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3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3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9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3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3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9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3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3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9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3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3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9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3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3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9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3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3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9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3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3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9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3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3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9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3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3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9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3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3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9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3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3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9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3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3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9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3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3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9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3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3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9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3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3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9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3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3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9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3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3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9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3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3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9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3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3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9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3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3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9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3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3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9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3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3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9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3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3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9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3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3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9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3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3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9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3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3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9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3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3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9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3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3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9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3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3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9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3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3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9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3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3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9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3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3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9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3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3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9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3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3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9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3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3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9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3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3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9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3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3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9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3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3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9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3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3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9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3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3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9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3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3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9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3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3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9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3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3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9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3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3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9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3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3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9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3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3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9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3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3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9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3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3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9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3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3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9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3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3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9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3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3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9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3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3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9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3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3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9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3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3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9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3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3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9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3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3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9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3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3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9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3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3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9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3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3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9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3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3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9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3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3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9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3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3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9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3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3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9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3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3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9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3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3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9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3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3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9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3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3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9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3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3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9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3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3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9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3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3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9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3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3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9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3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3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9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3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3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9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3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3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9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3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3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9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3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3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9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3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3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9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3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3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9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3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3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9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3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3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9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3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3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9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3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3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9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3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3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9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3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3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9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3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3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9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3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3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9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3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3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9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3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3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9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3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3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9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3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3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9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3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3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9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3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3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9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3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3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9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3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3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9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3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3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9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3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3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9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3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3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9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3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3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9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3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3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9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3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3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9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3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3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9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3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3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9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3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3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9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3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3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9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3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3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9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3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3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9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3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3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9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3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3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9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3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3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9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3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3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9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3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3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9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3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3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9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3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3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9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3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3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9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3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3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9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3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3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9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3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3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9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3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3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9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3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3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9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3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3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9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3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3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9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3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3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9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3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3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9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3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3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9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3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3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9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3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3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9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3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3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9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3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3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9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3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3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9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3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3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9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3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3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9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3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3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9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3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3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9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3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3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9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3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3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9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3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3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9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3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3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9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3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3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9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3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3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9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3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3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9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3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3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9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3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3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9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3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3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9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3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3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9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3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3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9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3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3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9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3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3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9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3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3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9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3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3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9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3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3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9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3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3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9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3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3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9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3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3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9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3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3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9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3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3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9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3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3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9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3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3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9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3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3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9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3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3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9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3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3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9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3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3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9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3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3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9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3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3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9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3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3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9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3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3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9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3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3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9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3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3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9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3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3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9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3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3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9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3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3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9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3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3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9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3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3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9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3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3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9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3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3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9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3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3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9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3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3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9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3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3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9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3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3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9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3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3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9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3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3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9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3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3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9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3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3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9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3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3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9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3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3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9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3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3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9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3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3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9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3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3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9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3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3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9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3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3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9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3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3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9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3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3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9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3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3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9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3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3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9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3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3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9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3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3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9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3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3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9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3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3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9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3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3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9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3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3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9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3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3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9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3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3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9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3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3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9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3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3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9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3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3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9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3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3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9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3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3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9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3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3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9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3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3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9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3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3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9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3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3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9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3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3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9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3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3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9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3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3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9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3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3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9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3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3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9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3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3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9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3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3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9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3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3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9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3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3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9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3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3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9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3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3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9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3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3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9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3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3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9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3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3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9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3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3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9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3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3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9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3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3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9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3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3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9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3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3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9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3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3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9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3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3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9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1577</v>
      </c>
    </row>
  </sheetData>
  <autoFilter ref="A2:Y3000" xr:uid="{D1126E52-FA3F-4EAC-A720-DDE9797BEFF6}">
    <filterColumn colId="5">
      <filters>
        <dateGroupItem year="2025" month="12" day="1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R8" sqref="R8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653</v>
      </c>
      <c r="B1" s="89"/>
      <c r="Q1" s="191"/>
    </row>
    <row r="2" spans="1:17">
      <c r="A2" s="91">
        <v>2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8" t="s">
        <v>1578</v>
      </c>
      <c r="D5" s="399"/>
      <c r="E5" s="399"/>
      <c r="F5" s="399"/>
      <c r="G5" s="399"/>
      <c r="H5" s="399"/>
      <c r="I5" s="399"/>
      <c r="J5" s="400"/>
      <c r="K5" s="401" t="s">
        <v>1579</v>
      </c>
      <c r="L5" s="402"/>
      <c r="M5" s="402"/>
      <c r="N5" s="402"/>
      <c r="O5" s="403" t="s">
        <v>1580</v>
      </c>
      <c r="P5" s="404"/>
      <c r="Q5" s="405"/>
    </row>
    <row r="6" spans="1:17" s="94" customFormat="1" ht="15.75" customHeight="1">
      <c r="A6" s="88" t="s">
        <v>1575</v>
      </c>
      <c r="B6" s="95" t="s">
        <v>1574</v>
      </c>
      <c r="C6" s="96" t="s">
        <v>873</v>
      </c>
      <c r="D6" s="97" t="s">
        <v>874</v>
      </c>
      <c r="E6" s="96" t="s">
        <v>1581</v>
      </c>
      <c r="F6" s="96" t="s">
        <v>864</v>
      </c>
      <c r="G6" s="96" t="s">
        <v>868</v>
      </c>
      <c r="H6" s="153" t="s">
        <v>335</v>
      </c>
      <c r="I6" s="131" t="s">
        <v>869</v>
      </c>
      <c r="J6" s="131" t="s">
        <v>870</v>
      </c>
      <c r="K6" s="139" t="s">
        <v>864</v>
      </c>
      <c r="L6" s="139" t="s">
        <v>1582</v>
      </c>
      <c r="M6" s="139" t="s">
        <v>335</v>
      </c>
      <c r="N6" s="140" t="s">
        <v>868</v>
      </c>
      <c r="O6" s="246" t="s">
        <v>911</v>
      </c>
      <c r="P6" s="157"/>
      <c r="Q6" s="193" t="s">
        <v>1583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intervalo das 13h27 até 14h27.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sem oportunidade de faixa.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Cancelado o deslocamento, devido jornada.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Alterado programação para km88+680 via 1, cancelado devido intervalo de bloco de solda.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pronto 11h41 / Sem Oportunidade de faixa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Alterado programação para km 103+500 / TP prontto 10h00 / Sem oportundiade de faixa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pronto 12h51 / Sem Oportunidade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>MC1 09h42 / autorizado entrada na via 11h41 / Em intervalo das 13h35 até 16h20.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/ condições climáticas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Chuva / condições climáticas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Chuva / condições climáticas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Chuva / condições climáticas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Chuva / condições climáticas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Realizado intervalo das 11h22 até 13h22.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/ condições climáticas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intervalo 14h02.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/Cancelado.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oportunidade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 Realizado intervalo das 13h52 até 15h32.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 / Em deslocamento para ZPT.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Realizado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TP pronto 11h30 / Sem oportunidade de faixa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Sem oportunidade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não solicitou intervalo / Realizou posicionamento de dormentes.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Não solicita MC1, devido avaria RDC.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não solicitou intervalo / Realizou descarga de dormentes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realizado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MC1 10h57 /autorizado entrada na via 14h02 / Em deslocamento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IF($A$2=1,IF(SP_SUL!#REF!="","*",SP_SUL!#REF!),IF(SP_SUL!BK225="","*",SP_SUL!BK225))</f>
        <v>TP pronto 10h32 / Sem oportunidade de faixa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MC1 12h03 /  autorizado entrada na via 14h10 / em deslocamento para km de trabalho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MC1 09h50 / Sem oportunidade de faixa.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Realizado intervalo das 11h58 até 13h28.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Realizado inspeção R7D ZPG-ZPT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Realizado intervalo para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não solicitou intervalo / realizou trabalho no boletim.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 xml:space="preserve">TP pronto 09h02 / Cancelado, devido priorização do W59 para descarga de dorrmentes/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Cancelado - priorização da descarga de dormentes W59.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pronto 12h40 / Sem oportunidade de faixa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sem acesso ao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Cancelado.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/Cancelado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/Cancelado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/Cancelado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/Cancelado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/Cancelado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Solicitado MC1 às 09h24 para socaria no km 229+580 em ZVK2 / Até o momento sem oportunidade de FX devido fila de carregados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Realizado intervalo Prod. no intervalo 47 dormentes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Realizado intervalo para limpeza de lastro PROD. 30M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realizou intervalo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Em intervalo 11h49 - 15h49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 Realizado intervalo (Prod. 479m)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Realizado deslocamento das TP's na serra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Realizado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Sem oportunidade FX devido fila de carregados, priorização CCO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sem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TP realizando atividades no boletim de serviço / Sem necessidade de itervalo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TP realizando atividades no boletim de serviço / Sem necessidade de itervalo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sem FX devido fluxo de trens, sem oportunidade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 xml:space="preserve"> Avaria do RDC / conseguiu enviar MC1 12h49 - Sem oportunidade de faixa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Sem Oportunidade de faixa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TP chegou atrasado no km de trabalho.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Realizado intervalo das 09h44 até 12h44. Produção 1 solda.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Realizado intervalo das 09h44 até 12h44. Produção 1 solda.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Realizado intervalo das 09h44 até 12h44. Produção 1 solda.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Realizado intervalo das 09h44 até 12h44. Produção 1 solda.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realizou solda fora de via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Realizado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realizado deslocamento.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Realizado intervalo. Produção 1 solda.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 descarrilou no km142+751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não solicitou intervalo.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Realizado deslocamento.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devido i86 parado no km de trabalho, sem oportunidade de faixa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>Alterado programação para km106+400 ao km 106+700 via 2, MC1 08h44 / autorizado entrada na via 12h48 / Em intervalo 14h45 até 18h03.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Realizado intervalo das 12h11 até 14h00.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Realizado intervalo das 12h11 até 14h00.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solicitou 1h de intervalo/ TP pronto 12h44, Em intervalo das 13h20 até 14h20.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Realizado intervalo para descarga de jacaré km178+00 / Descarga de dormentes km168+000/ Descarga de jacaré km 192+00 e descarga de jacaré km159+300.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não solicitou intervalo.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não solicitou intervalo.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*</v>
      </c>
    </row>
    <row r="374" spans="1:17" hidden="1">
      <c r="A374" s="98">
        <f>IF(SP_SUL!B393="","*",SP_SUL!B393)</f>
        <v>46008</v>
      </c>
      <c r="B374" s="99" t="str">
        <f>IF(SP_SUL!X393="","*",SP_SUL!X393)</f>
        <v>Oportunidade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1</v>
      </c>
      <c r="P374" s="91"/>
      <c r="Q374" s="145" t="str">
        <f>IF($A$2=1,IF(SP_SUL!BJ393="","*",SP_SUL!BJ393),IF(SP_SUL!BK393="","*",SP_SUL!BK393))</f>
        <v>*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*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*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*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1</v>
      </c>
      <c r="P378" s="91"/>
      <c r="Q378" s="145" t="str">
        <f>IF($A$2=1,IF(SP_SUL!BJ397="","*",SP_SUL!BJ397),IF(SP_SUL!BK397="","*",SP_SUL!BK397))</f>
        <v>*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1</v>
      </c>
      <c r="P379" s="91"/>
      <c r="Q379" s="145" t="str">
        <f>IF($A$2=1,IF(SP_SUL!BJ398="","*",SP_SUL!BJ398),IF(SP_SUL!BK398="","*",SP_SUL!BK398))</f>
        <v>*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*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*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*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*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*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1</v>
      </c>
      <c r="P385" s="91"/>
      <c r="Q385" s="145" t="str">
        <f>IF($A$2=1,IF(SP_SUL!BJ405="","*",SP_SUL!BJ405),IF(SP_SUL!BK405="","*",SP_SUL!BK405))</f>
        <v>*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1</v>
      </c>
      <c r="P386" s="91"/>
      <c r="Q386" s="145" t="str">
        <f>IF($A$2=1,IF(SP_SUL!BJ406="","*",SP_SUL!BJ406),IF(SP_SUL!BK406="","*",SP_SUL!BK406))</f>
        <v>*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1</v>
      </c>
      <c r="P387" s="91"/>
      <c r="Q387" s="145" t="str">
        <f>IF($A$2=1,IF(SP_SUL!BJ407="","*",SP_SUL!BJ407),IF(SP_SUL!BK407="","*",SP_SUL!BK407))</f>
        <v>*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1</v>
      </c>
      <c r="P388" s="91"/>
      <c r="Q388" s="145" t="str">
        <f>IF($A$2=1,IF(SP_SUL!BJ408="","*",SP_SUL!BJ408),IF(SP_SUL!BK408="","*",SP_SUL!BK408))</f>
        <v>*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1</v>
      </c>
      <c r="P390" s="91"/>
      <c r="Q390" s="145" t="str">
        <f>IF($A$2=1,IF(SP_SUL!BJ410="","*",SP_SUL!BJ410),IF(SP_SUL!BK410="","*",SP_SUL!BK410))</f>
        <v>*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*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 t="str">
        <f>IF(SP_SUL!B415="","*",SP_SUL!B415)</f>
        <v>*</v>
      </c>
      <c r="B395" s="99" t="str">
        <f>IF(SP_SUL!X415="","*",SP_SUL!X415)</f>
        <v>*</v>
      </c>
      <c r="C395" s="100" t="str">
        <f>IF(SP_SUL!S415="","*",SP_SUL!S415)</f>
        <v>-</v>
      </c>
      <c r="D395" s="100" t="str">
        <f>IF(SP_SUL!T415="","*",SP_SUL!T415)</f>
        <v>-</v>
      </c>
      <c r="E395" s="100" t="str">
        <f>IF(SP_SUL!D415="","*",SP_SUL!D415)</f>
        <v>*</v>
      </c>
      <c r="F395" s="100" t="str">
        <f>IF(SP_SUL!H415="","*",SP_SUL!H415)</f>
        <v>*</v>
      </c>
      <c r="G395" s="100" t="str">
        <f>IF(SP_SUL!M415="","*",SP_SUL!M415)</f>
        <v>-</v>
      </c>
      <c r="H395" s="154" t="str">
        <f>IF(SP_SUL!K415="","*",SP_SUL!K415)</f>
        <v>*</v>
      </c>
      <c r="I395" s="132" t="str">
        <f>IF(SP_SUL!O415="","*",SP_SUL!O415)</f>
        <v>*</v>
      </c>
      <c r="J395" s="132" t="str">
        <f>IF(SP_SUL!P415="","*",SP_SUL!P415)</f>
        <v>*</v>
      </c>
      <c r="K395" s="141" t="str">
        <f>IF(SP_SUL!AK415="","*",SP_SUL!AK415)</f>
        <v>-</v>
      </c>
      <c r="L395" s="141" t="str">
        <f>IF(SP_SUL!AM415="","*",SP_SUL!AM415)</f>
        <v>-</v>
      </c>
      <c r="M395" s="141" t="str">
        <f>IF(SP_SUL!AP415="","*",SP_SUL!AP415)</f>
        <v>-</v>
      </c>
      <c r="N395" s="141" t="str">
        <f>IF(SP_SUL!AM415="","*",SP_SUL!AM415)</f>
        <v>-</v>
      </c>
      <c r="O395" s="174" t="str">
        <f>IF(SP_SUL!BH415="","*",SP_SUL!BH415)</f>
        <v>*</v>
      </c>
      <c r="P395" s="91"/>
      <c r="Q395" s="145" t="str">
        <f>IF($A$2=1,IF(SP_SUL!BJ415="","*",SP_SUL!BJ415),IF(SP_SUL!BK415="","*",SP_SUL!BK415))</f>
        <v>*</v>
      </c>
    </row>
    <row r="396" spans="1:17" hidden="1">
      <c r="A396" s="98" t="str">
        <f>IF(SP_SUL!B416="","*",SP_SUL!B416)</f>
        <v>*</v>
      </c>
      <c r="B396" s="99" t="str">
        <f>IF(SP_SUL!X416="","*",SP_SUL!X416)</f>
        <v>*</v>
      </c>
      <c r="C396" s="100" t="str">
        <f>IF(SP_SUL!S416="","*",SP_SUL!S416)</f>
        <v>-</v>
      </c>
      <c r="D396" s="100" t="str">
        <f>IF(SP_SUL!T416="","*",SP_SUL!T416)</f>
        <v>-</v>
      </c>
      <c r="E396" s="100" t="str">
        <f>IF(SP_SUL!D416="","*",SP_SUL!D416)</f>
        <v>*</v>
      </c>
      <c r="F396" s="100" t="str">
        <f>IF(SP_SUL!H416="","*",SP_SUL!H416)</f>
        <v>*</v>
      </c>
      <c r="G396" s="100" t="str">
        <f>IF(SP_SUL!M416="","*",SP_SUL!M416)</f>
        <v>-</v>
      </c>
      <c r="H396" s="154" t="str">
        <f>IF(SP_SUL!K416="","*",SP_SUL!K416)</f>
        <v>*</v>
      </c>
      <c r="I396" s="132" t="str">
        <f>IF(SP_SUL!O416="","*",SP_SUL!O416)</f>
        <v>*</v>
      </c>
      <c r="J396" s="132" t="str">
        <f>IF(SP_SUL!P416="","*",SP_SUL!P416)</f>
        <v>*</v>
      </c>
      <c r="K396" s="141" t="str">
        <f>IF(SP_SUL!AK416="","*",SP_SUL!AK416)</f>
        <v>-</v>
      </c>
      <c r="L396" s="141" t="str">
        <f>IF(SP_SUL!AM416="","*",SP_SUL!AM416)</f>
        <v>-</v>
      </c>
      <c r="M396" s="141" t="str">
        <f>IF(SP_SUL!AP416="","*",SP_SUL!AP416)</f>
        <v>-</v>
      </c>
      <c r="N396" s="141" t="str">
        <f>IF(SP_SUL!AM416="","*",SP_SUL!AM416)</f>
        <v>-</v>
      </c>
      <c r="O396" s="174" t="str">
        <f>IF(SP_SUL!BH416="","*",SP_SUL!BH416)</f>
        <v>*</v>
      </c>
      <c r="P396" s="91"/>
      <c r="Q396" s="145" t="str">
        <f>IF($A$2=1,IF(SP_SUL!BJ416="","*",SP_SUL!BJ416),IF(SP_SUL!BK416="","*",SP_SUL!BK416))</f>
        <v>*</v>
      </c>
    </row>
    <row r="397" spans="1:17" hidden="1">
      <c r="A397" s="98" t="str">
        <f>IF(SP_SUL!B417="","*",SP_SUL!B417)</f>
        <v>*</v>
      </c>
      <c r="B397" s="99" t="str">
        <f>IF(SP_SUL!X417="","*",SP_SUL!X417)</f>
        <v>*</v>
      </c>
      <c r="C397" s="100" t="str">
        <f>IF(SP_SUL!S417="","*",SP_SUL!S417)</f>
        <v>-</v>
      </c>
      <c r="D397" s="100" t="str">
        <f>IF(SP_SUL!T417="","*",SP_SUL!T417)</f>
        <v>-</v>
      </c>
      <c r="E397" s="100" t="str">
        <f>IF(SP_SUL!D417="","*",SP_SUL!D417)</f>
        <v>*</v>
      </c>
      <c r="F397" s="100" t="str">
        <f>IF(SP_SUL!H417="","*",SP_SUL!H417)</f>
        <v>*</v>
      </c>
      <c r="G397" s="100" t="str">
        <f>IF(SP_SUL!M417="","*",SP_SUL!M417)</f>
        <v>-</v>
      </c>
      <c r="H397" s="154" t="str">
        <f>IF(SP_SUL!K417="","*",SP_SUL!K417)</f>
        <v>*</v>
      </c>
      <c r="I397" s="132" t="str">
        <f>IF(SP_SUL!O417="","*",SP_SUL!O417)</f>
        <v>*</v>
      </c>
      <c r="J397" s="132" t="str">
        <f>IF(SP_SUL!P417="","*",SP_SUL!P417)</f>
        <v>*</v>
      </c>
      <c r="K397" s="141" t="str">
        <f>IF(SP_SUL!AK417="","*",SP_SUL!AK417)</f>
        <v>-</v>
      </c>
      <c r="L397" s="141" t="str">
        <f>IF(SP_SUL!AM417="","*",SP_SUL!AM417)</f>
        <v>-</v>
      </c>
      <c r="M397" s="141" t="str">
        <f>IF(SP_SUL!AP417="","*",SP_SUL!AP417)</f>
        <v>-</v>
      </c>
      <c r="N397" s="141" t="str">
        <f>IF(SP_SUL!AM417="","*",SP_SUL!AM417)</f>
        <v>-</v>
      </c>
      <c r="O397" s="174" t="str">
        <f>IF(SP_SUL!BH417="","*",SP_SUL!BH417)</f>
        <v>*</v>
      </c>
      <c r="P397" s="91"/>
      <c r="Q397" s="145" t="str">
        <f>IF($A$2=1,IF(SP_SUL!BJ417="","*",SP_SUL!BJ417),IF(SP_SUL!BK417="","*",SP_SUL!BK417))</f>
        <v>*</v>
      </c>
    </row>
    <row r="398" spans="1:17" hidden="1">
      <c r="A398" s="98" t="str">
        <f>IF(SP_SUL!B418="","*",SP_SUL!B418)</f>
        <v>*</v>
      </c>
      <c r="B398" s="99" t="str">
        <f>IF(SP_SUL!X418="","*",SP_SUL!X418)</f>
        <v>*</v>
      </c>
      <c r="C398" s="100" t="str">
        <f>IF(SP_SUL!S418="","*",SP_SUL!S418)</f>
        <v>-</v>
      </c>
      <c r="D398" s="100" t="str">
        <f>IF(SP_SUL!T418="","*",SP_SUL!T418)</f>
        <v>-</v>
      </c>
      <c r="E398" s="100" t="str">
        <f>IF(SP_SUL!D418="","*",SP_SUL!D418)</f>
        <v>*</v>
      </c>
      <c r="F398" s="100" t="str">
        <f>IF(SP_SUL!H418="","*",SP_SUL!H418)</f>
        <v>*</v>
      </c>
      <c r="G398" s="100" t="str">
        <f>IF(SP_SUL!M418="","*",SP_SUL!M418)</f>
        <v>-</v>
      </c>
      <c r="H398" s="154" t="str">
        <f>IF(SP_SUL!K418="","*",SP_SUL!K418)</f>
        <v>*</v>
      </c>
      <c r="I398" s="132" t="str">
        <f>IF(SP_SUL!O418="","*",SP_SUL!O418)</f>
        <v>*</v>
      </c>
      <c r="J398" s="132" t="str">
        <f>IF(SP_SUL!P418="","*",SP_SUL!P418)</f>
        <v>*</v>
      </c>
      <c r="K398" s="141" t="str">
        <f>IF(SP_SUL!AK418="","*",SP_SUL!AK418)</f>
        <v>-</v>
      </c>
      <c r="L398" s="141" t="str">
        <f>IF(SP_SUL!AM418="","*",SP_SUL!AM418)</f>
        <v>-</v>
      </c>
      <c r="M398" s="141" t="str">
        <f>IF(SP_SUL!AP418="","*",SP_SUL!AP418)</f>
        <v>-</v>
      </c>
      <c r="N398" s="141" t="str">
        <f>IF(SP_SUL!AM418="","*",SP_SUL!AM418)</f>
        <v>-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 t="str">
        <f>IF(SP_SUL!B419="","*",SP_SUL!B419)</f>
        <v>*</v>
      </c>
      <c r="B399" s="99" t="str">
        <f>IF(SP_SUL!X419="","*",SP_SUL!X419)</f>
        <v>*</v>
      </c>
      <c r="C399" s="100" t="str">
        <f>IF(SP_SUL!S419="","*",SP_SUL!S419)</f>
        <v>-</v>
      </c>
      <c r="D399" s="100" t="str">
        <f>IF(SP_SUL!T419="","*",SP_SUL!T419)</f>
        <v>-</v>
      </c>
      <c r="E399" s="100" t="str">
        <f>IF(SP_SUL!D419="","*",SP_SUL!D419)</f>
        <v>*</v>
      </c>
      <c r="F399" s="100" t="str">
        <f>IF(SP_SUL!H419="","*",SP_SUL!H419)</f>
        <v>*</v>
      </c>
      <c r="G399" s="100" t="str">
        <f>IF(SP_SUL!M419="","*",SP_SUL!M419)</f>
        <v>-</v>
      </c>
      <c r="H399" s="154" t="str">
        <f>IF(SP_SUL!K419="","*",SP_SUL!K419)</f>
        <v>*</v>
      </c>
      <c r="I399" s="132" t="str">
        <f>IF(SP_SUL!O419="","*",SP_SUL!O419)</f>
        <v>*</v>
      </c>
      <c r="J399" s="132" t="str">
        <f>IF(SP_SUL!P419="","*",SP_SUL!P419)</f>
        <v>*</v>
      </c>
      <c r="K399" s="141" t="str">
        <f>IF(SP_SUL!AK419="","*",SP_SUL!AK419)</f>
        <v>-</v>
      </c>
      <c r="L399" s="141" t="str">
        <f>IF(SP_SUL!AM419="","*",SP_SUL!AM419)</f>
        <v>-</v>
      </c>
      <c r="M399" s="141" t="str">
        <f>IF(SP_SUL!AP419="","*",SP_SUL!AP419)</f>
        <v>-</v>
      </c>
      <c r="N399" s="141" t="str">
        <f>IF(SP_SUL!AM419="","*",SP_SUL!AM419)</f>
        <v>-</v>
      </c>
      <c r="O399" s="174" t="str">
        <f>IF(SP_SUL!BH419="","*",SP_SUL!BH419)</f>
        <v>*</v>
      </c>
      <c r="P399" s="91"/>
      <c r="Q399" s="145" t="str">
        <f>IF($A$2=1,IF(SP_SUL!BJ419="","*",SP_SUL!BJ419),IF(SP_SUL!BK419="","*",SP_SUL!BK419))</f>
        <v>*</v>
      </c>
    </row>
    <row r="400" spans="1:17" hidden="1">
      <c r="A400" s="98" t="str">
        <f>IF(SP_SUL!B420="","*",SP_SUL!B420)</f>
        <v>*</v>
      </c>
      <c r="B400" s="99" t="str">
        <f>IF(SP_SUL!X420="","*",SP_SUL!X420)</f>
        <v>*</v>
      </c>
      <c r="C400" s="100" t="str">
        <f>IF(SP_SUL!S420="","*",SP_SUL!S420)</f>
        <v>-</v>
      </c>
      <c r="D400" s="100" t="str">
        <f>IF(SP_SUL!T420="","*",SP_SUL!T420)</f>
        <v>-</v>
      </c>
      <c r="E400" s="100" t="str">
        <f>IF(SP_SUL!D420="","*",SP_SUL!D420)</f>
        <v>*</v>
      </c>
      <c r="F400" s="100" t="str">
        <f>IF(SP_SUL!H420="","*",SP_SUL!H420)</f>
        <v>*</v>
      </c>
      <c r="G400" s="100" t="str">
        <f>IF(SP_SUL!M420="","*",SP_SUL!M420)</f>
        <v>-</v>
      </c>
      <c r="H400" s="154" t="str">
        <f>IF(SP_SUL!K420="","*",SP_SUL!K420)</f>
        <v>*</v>
      </c>
      <c r="I400" s="132" t="str">
        <f>IF(SP_SUL!O420="","*",SP_SUL!O420)</f>
        <v>*</v>
      </c>
      <c r="J400" s="132" t="str">
        <f>IF(SP_SUL!P420="","*",SP_SUL!P420)</f>
        <v>*</v>
      </c>
      <c r="K400" s="141" t="str">
        <f>IF(SP_SUL!AK420="","*",SP_SUL!AK420)</f>
        <v>-</v>
      </c>
      <c r="L400" s="141" t="str">
        <f>IF(SP_SUL!AM420="","*",SP_SUL!AM420)</f>
        <v>-</v>
      </c>
      <c r="M400" s="141" t="str">
        <f>IF(SP_SUL!AP420="","*",SP_SUL!AP420)</f>
        <v>-</v>
      </c>
      <c r="N400" s="141" t="str">
        <f>IF(SP_SUL!AM420="","*",SP_SUL!AM420)</f>
        <v>-</v>
      </c>
      <c r="O400" s="174" t="str">
        <f>IF(SP_SUL!BH420="","*",SP_SUL!BH420)</f>
        <v>*</v>
      </c>
      <c r="P400" s="91"/>
      <c r="Q400" s="145" t="str">
        <f>IF($A$2=1,IF(SP_SUL!BJ420="","*",SP_SUL!BJ420),IF(SP_SUL!BK420="","*",SP_SUL!BK420))</f>
        <v>*</v>
      </c>
    </row>
    <row r="401" spans="1:17" hidden="1">
      <c r="A401" s="98" t="str">
        <f>IF(SP_SUL!B421="","*",SP_SUL!B421)</f>
        <v>*</v>
      </c>
      <c r="B401" s="99" t="str">
        <f>IF(SP_SUL!X421="","*",SP_SUL!X421)</f>
        <v>*</v>
      </c>
      <c r="C401" s="100" t="str">
        <f>IF(SP_SUL!S421="","*",SP_SUL!S421)</f>
        <v>-</v>
      </c>
      <c r="D401" s="100" t="str">
        <f>IF(SP_SUL!T421="","*",SP_SUL!T421)</f>
        <v>-</v>
      </c>
      <c r="E401" s="100" t="str">
        <f>IF(SP_SUL!D421="","*",SP_SUL!D421)</f>
        <v>*</v>
      </c>
      <c r="F401" s="100" t="str">
        <f>IF(SP_SUL!H421="","*",SP_SUL!H421)</f>
        <v>*</v>
      </c>
      <c r="G401" s="100" t="str">
        <f>IF(SP_SUL!M421="","*",SP_SUL!M421)</f>
        <v>-</v>
      </c>
      <c r="H401" s="154" t="str">
        <f>IF(SP_SUL!K421="","*",SP_SUL!K421)</f>
        <v>*</v>
      </c>
      <c r="I401" s="132" t="str">
        <f>IF(SP_SUL!O421="","*",SP_SUL!O421)</f>
        <v>*</v>
      </c>
      <c r="J401" s="132" t="str">
        <f>IF(SP_SUL!P421="","*",SP_SUL!P421)</f>
        <v>*</v>
      </c>
      <c r="K401" s="141" t="str">
        <f>IF(SP_SUL!AK421="","*",SP_SUL!AK421)</f>
        <v>-</v>
      </c>
      <c r="L401" s="141" t="str">
        <f>IF(SP_SUL!AM421="","*",SP_SUL!AM421)</f>
        <v>-</v>
      </c>
      <c r="M401" s="141" t="str">
        <f>IF(SP_SUL!AP421="","*",SP_SUL!AP421)</f>
        <v>-</v>
      </c>
      <c r="N401" s="141" t="str">
        <f>IF(SP_SUL!AM421="","*",SP_SUL!AM421)</f>
        <v>-</v>
      </c>
      <c r="O401" s="174" t="str">
        <f>IF(SP_SUL!BH421="","*",SP_SUL!BH421)</f>
        <v>*</v>
      </c>
      <c r="P401" s="91"/>
      <c r="Q401" s="145" t="str">
        <f>IF($A$2=1,IF(SP_SUL!BJ421="","*",SP_SUL!BJ421),IF(SP_SUL!BK421="","*",SP_SUL!BK421))</f>
        <v>*</v>
      </c>
    </row>
    <row r="402" spans="1:17" hidden="1">
      <c r="A402" s="98" t="str">
        <f>IF(SP_SUL!B422="","*",SP_SUL!B422)</f>
        <v>*</v>
      </c>
      <c r="B402" s="99" t="str">
        <f>IF(SP_SUL!X422="","*",SP_SUL!X422)</f>
        <v>*</v>
      </c>
      <c r="C402" s="100" t="str">
        <f>IF(SP_SUL!S422="","*",SP_SUL!S422)</f>
        <v>-</v>
      </c>
      <c r="D402" s="100" t="str">
        <f>IF(SP_SUL!T422="","*",SP_SUL!T422)</f>
        <v>-</v>
      </c>
      <c r="E402" s="100" t="str">
        <f>IF(SP_SUL!D422="","*",SP_SUL!D422)</f>
        <v>*</v>
      </c>
      <c r="F402" s="100" t="str">
        <f>IF(SP_SUL!H422="","*",SP_SUL!H422)</f>
        <v>*</v>
      </c>
      <c r="G402" s="100" t="str">
        <f>IF(SP_SUL!M422="","*",SP_SUL!M422)</f>
        <v>-</v>
      </c>
      <c r="H402" s="154" t="str">
        <f>IF(SP_SUL!K422="","*",SP_SUL!K422)</f>
        <v>*</v>
      </c>
      <c r="I402" s="132" t="str">
        <f>IF(SP_SUL!O422="","*",SP_SUL!O422)</f>
        <v>*</v>
      </c>
      <c r="J402" s="132" t="str">
        <f>IF(SP_SUL!P422="","*",SP_SUL!P422)</f>
        <v>*</v>
      </c>
      <c r="K402" s="141" t="str">
        <f>IF(SP_SUL!AK422="","*",SP_SUL!AK422)</f>
        <v>-</v>
      </c>
      <c r="L402" s="141" t="str">
        <f>IF(SP_SUL!AM422="","*",SP_SUL!AM422)</f>
        <v>-</v>
      </c>
      <c r="M402" s="141" t="str">
        <f>IF(SP_SUL!AP422="","*",SP_SUL!AP422)</f>
        <v>-</v>
      </c>
      <c r="N402" s="141" t="str">
        <f>IF(SP_SUL!AM422="","*",SP_SUL!AM422)</f>
        <v>-</v>
      </c>
      <c r="O402" s="174" t="str">
        <f>IF(SP_SUL!BH422="","*",SP_SUL!BH422)</f>
        <v>*</v>
      </c>
      <c r="P402" s="91"/>
      <c r="Q402" s="145" t="str">
        <f>IF($A$2=1,IF(SP_SUL!BJ422="","*",SP_SUL!BJ422),IF(SP_SUL!BK422="","*",SP_SUL!BK422))</f>
        <v>*</v>
      </c>
    </row>
    <row r="403" spans="1:17" hidden="1">
      <c r="A403" s="98" t="str">
        <f>IF(SP_SUL!B423="","*",SP_SUL!B423)</f>
        <v>*</v>
      </c>
      <c r="B403" s="99" t="str">
        <f>IF(SP_SUL!X423="","*",SP_SUL!X423)</f>
        <v>*</v>
      </c>
      <c r="C403" s="100" t="str">
        <f>IF(SP_SUL!S423="","*",SP_SUL!S423)</f>
        <v>-</v>
      </c>
      <c r="D403" s="100" t="str">
        <f>IF(SP_SUL!T423="","*",SP_SUL!T423)</f>
        <v>-</v>
      </c>
      <c r="E403" s="100" t="str">
        <f>IF(SP_SUL!D423="","*",SP_SUL!D423)</f>
        <v>*</v>
      </c>
      <c r="F403" s="100" t="str">
        <f>IF(SP_SUL!H423="","*",SP_SUL!H423)</f>
        <v>*</v>
      </c>
      <c r="G403" s="100" t="str">
        <f>IF(SP_SUL!M423="","*",SP_SUL!M423)</f>
        <v>-</v>
      </c>
      <c r="H403" s="154" t="str">
        <f>IF(SP_SUL!K423="","*",SP_SUL!K423)</f>
        <v>*</v>
      </c>
      <c r="I403" s="132" t="str">
        <f>IF(SP_SUL!O423="","*",SP_SUL!O423)</f>
        <v>*</v>
      </c>
      <c r="J403" s="132" t="str">
        <f>IF(SP_SUL!P423="","*",SP_SUL!P423)</f>
        <v>*</v>
      </c>
      <c r="K403" s="141" t="str">
        <f>IF(SP_SUL!AK423="","*",SP_SUL!AK423)</f>
        <v>-</v>
      </c>
      <c r="L403" s="141" t="str">
        <f>IF(SP_SUL!AM423="","*",SP_SUL!AM423)</f>
        <v>-</v>
      </c>
      <c r="M403" s="141" t="str">
        <f>IF(SP_SUL!AP423="","*",SP_SUL!AP423)</f>
        <v>-</v>
      </c>
      <c r="N403" s="141" t="str">
        <f>IF(SP_SUL!AM423="","*",SP_SUL!AM423)</f>
        <v>-</v>
      </c>
      <c r="O403" s="174" t="str">
        <f>IF(SP_SUL!BH423="","*",SP_SUL!BH423)</f>
        <v>*</v>
      </c>
      <c r="P403" s="91"/>
      <c r="Q403" s="145" t="str">
        <f>IF($A$2=1,IF(SP_SUL!BJ423="","*",SP_SUL!BJ423),IF(SP_SUL!BK423="","*",SP_SUL!BK423))</f>
        <v>*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 t="str">
        <f>IF(SP_SUL!B425="","*",SP_SUL!B425)</f>
        <v>*</v>
      </c>
      <c r="B405" s="99" t="str">
        <f>IF(SP_SUL!X425="","*",SP_SUL!X425)</f>
        <v>*</v>
      </c>
      <c r="C405" s="100" t="str">
        <f>IF(SP_SUL!S425="","*",SP_SUL!S425)</f>
        <v>-</v>
      </c>
      <c r="D405" s="100" t="str">
        <f>IF(SP_SUL!T425="","*",SP_SUL!T425)</f>
        <v>-</v>
      </c>
      <c r="E405" s="100" t="str">
        <f>IF(SP_SUL!D425="","*",SP_SUL!D425)</f>
        <v>*</v>
      </c>
      <c r="F405" s="100" t="str">
        <f>IF(SP_SUL!H425="","*",SP_SUL!H425)</f>
        <v>*</v>
      </c>
      <c r="G405" s="100" t="str">
        <f>IF(SP_SUL!M425="","*",SP_SUL!M425)</f>
        <v>-</v>
      </c>
      <c r="H405" s="154" t="str">
        <f>IF(SP_SUL!K425="","*",SP_SUL!K425)</f>
        <v>*</v>
      </c>
      <c r="I405" s="132" t="str">
        <f>IF(SP_SUL!O425="","*",SP_SUL!O425)</f>
        <v>*</v>
      </c>
      <c r="J405" s="132" t="str">
        <f>IF(SP_SUL!P425="","*",SP_SUL!P425)</f>
        <v>*</v>
      </c>
      <c r="K405" s="141" t="str">
        <f>IF(SP_SUL!AK425="","*",SP_SUL!AK425)</f>
        <v>-</v>
      </c>
      <c r="L405" s="141" t="str">
        <f>IF(SP_SUL!AM425="","*",SP_SUL!AM425)</f>
        <v>-</v>
      </c>
      <c r="M405" s="141" t="str">
        <f>IF(SP_SUL!AP425="","*",SP_SUL!AP425)</f>
        <v>-</v>
      </c>
      <c r="N405" s="141" t="str">
        <f>IF(SP_SUL!AM425="","*",SP_SUL!AM425)</f>
        <v>-</v>
      </c>
      <c r="O405" s="174" t="str">
        <f>IF(SP_SUL!BH425="","*",SP_SUL!BH425)</f>
        <v>*</v>
      </c>
      <c r="P405" s="91"/>
      <c r="Q405" s="145" t="str">
        <f>IF($A$2=1,IF(SP_SUL!BJ425="","*",SP_SUL!BJ425),IF(SP_SUL!BK425="","*",SP_SUL!BK425))</f>
        <v>*</v>
      </c>
    </row>
    <row r="406" spans="1:17" hidden="1">
      <c r="A406" s="98" t="str">
        <f>IF(SP_SUL!B426="","*",SP_SUL!B426)</f>
        <v>*</v>
      </c>
      <c r="B406" s="99" t="str">
        <f>IF(SP_SUL!X426="","*",SP_SUL!X426)</f>
        <v>*</v>
      </c>
      <c r="C406" s="100" t="str">
        <f>IF(SP_SUL!S426="","*",SP_SUL!S426)</f>
        <v>-</v>
      </c>
      <c r="D406" s="100" t="str">
        <f>IF(SP_SUL!T426="","*",SP_SUL!T426)</f>
        <v>-</v>
      </c>
      <c r="E406" s="100" t="str">
        <f>IF(SP_SUL!D426="","*",SP_SUL!D426)</f>
        <v>*</v>
      </c>
      <c r="F406" s="100" t="str">
        <f>IF(SP_SUL!H426="","*",SP_SUL!H426)</f>
        <v>*</v>
      </c>
      <c r="G406" s="100" t="str">
        <f>IF(SP_SUL!M426="","*",SP_SUL!M426)</f>
        <v>-</v>
      </c>
      <c r="H406" s="154" t="str">
        <f>IF(SP_SUL!K426="","*",SP_SUL!K426)</f>
        <v>*</v>
      </c>
      <c r="I406" s="132" t="str">
        <f>IF(SP_SUL!O426="","*",SP_SUL!O426)</f>
        <v>*</v>
      </c>
      <c r="J406" s="132" t="str">
        <f>IF(SP_SUL!P426="","*",SP_SUL!P426)</f>
        <v>*</v>
      </c>
      <c r="K406" s="141" t="str">
        <f>IF(SP_SUL!AK426="","*",SP_SUL!AK426)</f>
        <v>-</v>
      </c>
      <c r="L406" s="141" t="str">
        <f>IF(SP_SUL!AM426="","*",SP_SUL!AM426)</f>
        <v>-</v>
      </c>
      <c r="M406" s="141" t="str">
        <f>IF(SP_SUL!AP426="","*",SP_SUL!AP426)</f>
        <v>-</v>
      </c>
      <c r="N406" s="141" t="str">
        <f>IF(SP_SUL!AM426="","*",SP_SUL!AM426)</f>
        <v>-</v>
      </c>
      <c r="O406" s="174" t="str">
        <f>IF(SP_SUL!BH426="","*",SP_SUL!BH426)</f>
        <v>*</v>
      </c>
      <c r="P406" s="91"/>
      <c r="Q406" s="145" t="str">
        <f>IF($A$2=1,IF(SP_SUL!BJ426="","*",SP_SUL!BJ426),IF(SP_SUL!BK426="","*",SP_SUL!BK426))</f>
        <v>*</v>
      </c>
    </row>
    <row r="407" spans="1:17" hidden="1">
      <c r="A407" s="98" t="str">
        <f>IF(SP_SUL!B427="","*",SP_SUL!B427)</f>
        <v>*</v>
      </c>
      <c r="B407" s="99" t="str">
        <f>IF(SP_SUL!X427="","*",SP_SUL!X427)</f>
        <v>*</v>
      </c>
      <c r="C407" s="100" t="str">
        <f>IF(SP_SUL!S427="","*",SP_SUL!S427)</f>
        <v>-</v>
      </c>
      <c r="D407" s="100" t="str">
        <f>IF(SP_SUL!T427="","*",SP_SUL!T427)</f>
        <v>-</v>
      </c>
      <c r="E407" s="100" t="str">
        <f>IF(SP_SUL!D427="","*",SP_SUL!D427)</f>
        <v>*</v>
      </c>
      <c r="F407" s="100" t="str">
        <f>IF(SP_SUL!H427="","*",SP_SUL!H427)</f>
        <v>*</v>
      </c>
      <c r="G407" s="100" t="str">
        <f>IF(SP_SUL!M427="","*",SP_SUL!M427)</f>
        <v>-</v>
      </c>
      <c r="H407" s="154" t="str">
        <f>IF(SP_SUL!K427="","*",SP_SUL!K427)</f>
        <v>*</v>
      </c>
      <c r="I407" s="132" t="str">
        <f>IF(SP_SUL!O427="","*",SP_SUL!O427)</f>
        <v>*</v>
      </c>
      <c r="J407" s="132" t="str">
        <f>IF(SP_SUL!P427="","*",SP_SUL!P427)</f>
        <v>*</v>
      </c>
      <c r="K407" s="141" t="str">
        <f>IF(SP_SUL!AK427="","*",SP_SUL!AK427)</f>
        <v>-</v>
      </c>
      <c r="L407" s="141" t="str">
        <f>IF(SP_SUL!AM427="","*",SP_SUL!AM427)</f>
        <v>-</v>
      </c>
      <c r="M407" s="141" t="str">
        <f>IF(SP_SUL!AP427="","*",SP_SUL!AP427)</f>
        <v>-</v>
      </c>
      <c r="N407" s="141" t="str">
        <f>IF(SP_SUL!AM427="","*",SP_SUL!AM427)</f>
        <v>-</v>
      </c>
      <c r="O407" s="174" t="str">
        <f>IF(SP_SUL!BH427="","*",SP_SUL!BH427)</f>
        <v>*</v>
      </c>
      <c r="P407" s="91"/>
      <c r="Q407" s="145" t="str">
        <f>IF($A$2=1,IF(SP_SUL!BJ427="","*",SP_SUL!BJ427),IF(SP_SUL!BK427="","*",SP_SUL!BK427))</f>
        <v>*</v>
      </c>
    </row>
    <row r="408" spans="1:17" hidden="1">
      <c r="A408" s="98" t="str">
        <f>IF(SP_SUL!B428="","*",SP_SUL!B428)</f>
        <v>*</v>
      </c>
      <c r="B408" s="99" t="str">
        <f>IF(SP_SUL!X428="","*",SP_SUL!X428)</f>
        <v>*</v>
      </c>
      <c r="C408" s="100" t="str">
        <f>IF(SP_SUL!S428="","*",SP_SUL!S428)</f>
        <v>-</v>
      </c>
      <c r="D408" s="100" t="str">
        <f>IF(SP_SUL!T428="","*",SP_SUL!T428)</f>
        <v>-</v>
      </c>
      <c r="E408" s="100" t="str">
        <f>IF(SP_SUL!D428="","*",SP_SUL!D428)</f>
        <v>*</v>
      </c>
      <c r="F408" s="100" t="str">
        <f>IF(SP_SUL!H428="","*",SP_SUL!H428)</f>
        <v>*</v>
      </c>
      <c r="G408" s="100" t="str">
        <f>IF(SP_SUL!M428="","*",SP_SUL!M428)</f>
        <v>-</v>
      </c>
      <c r="H408" s="154" t="str">
        <f>IF(SP_SUL!K428="","*",SP_SUL!K428)</f>
        <v>*</v>
      </c>
      <c r="I408" s="132" t="str">
        <f>IF(SP_SUL!O428="","*",SP_SUL!O428)</f>
        <v>*</v>
      </c>
      <c r="J408" s="132" t="str">
        <f>IF(SP_SUL!P428="","*",SP_SUL!P428)</f>
        <v>*</v>
      </c>
      <c r="K408" s="141" t="str">
        <f>IF(SP_SUL!AK428="","*",SP_SUL!AK428)</f>
        <v>-</v>
      </c>
      <c r="L408" s="141" t="str">
        <f>IF(SP_SUL!AM428="","*",SP_SUL!AM428)</f>
        <v>-</v>
      </c>
      <c r="M408" s="141" t="str">
        <f>IF(SP_SUL!AP428="","*",SP_SUL!AP428)</f>
        <v>-</v>
      </c>
      <c r="N408" s="141" t="str">
        <f>IF(SP_SUL!AM428="","*",SP_SUL!AM428)</f>
        <v>-</v>
      </c>
      <c r="O408" s="174" t="str">
        <f>IF(SP_SUL!BH428="","*",SP_SUL!BH428)</f>
        <v>*</v>
      </c>
      <c r="P408" s="91"/>
      <c r="Q408" s="145" t="str">
        <f>IF($A$2=1,IF(SP_SUL!BJ428="","*",SP_SUL!BJ428),IF(SP_SUL!BK428="","*",SP_SUL!BK428))</f>
        <v>*</v>
      </c>
    </row>
    <row r="409" spans="1:17" hidden="1">
      <c r="A409" s="98" t="str">
        <f>IF(SP_SUL!B429="","*",SP_SUL!B429)</f>
        <v>*</v>
      </c>
      <c r="B409" s="99" t="str">
        <f>IF(SP_SUL!X429="","*",SP_SUL!X429)</f>
        <v>*</v>
      </c>
      <c r="C409" s="100" t="str">
        <f>IF(SP_SUL!S429="","*",SP_SUL!S429)</f>
        <v>-</v>
      </c>
      <c r="D409" s="100" t="str">
        <f>IF(SP_SUL!T429="","*",SP_SUL!T429)</f>
        <v>-</v>
      </c>
      <c r="E409" s="100" t="str">
        <f>IF(SP_SUL!D429="","*",SP_SUL!D429)</f>
        <v>*</v>
      </c>
      <c r="F409" s="100" t="str">
        <f>IF(SP_SUL!H429="","*",SP_SUL!H429)</f>
        <v>*</v>
      </c>
      <c r="G409" s="100" t="str">
        <f>IF(SP_SUL!M429="","*",SP_SUL!M429)</f>
        <v>-</v>
      </c>
      <c r="H409" s="154" t="str">
        <f>IF(SP_SUL!K429="","*",SP_SUL!K429)</f>
        <v>*</v>
      </c>
      <c r="I409" s="132" t="str">
        <f>IF(SP_SUL!O429="","*",SP_SUL!O429)</f>
        <v>*</v>
      </c>
      <c r="J409" s="132" t="str">
        <f>IF(SP_SUL!P429="","*",SP_SUL!P429)</f>
        <v>*</v>
      </c>
      <c r="K409" s="141" t="str">
        <f>IF(SP_SUL!AK429="","*",SP_SUL!AK429)</f>
        <v>-</v>
      </c>
      <c r="L409" s="141" t="str">
        <f>IF(SP_SUL!AM429="","*",SP_SUL!AM429)</f>
        <v>-</v>
      </c>
      <c r="M409" s="141" t="str">
        <f>IF(SP_SUL!AP429="","*",SP_SUL!AP429)</f>
        <v>-</v>
      </c>
      <c r="N409" s="141" t="str">
        <f>IF(SP_SUL!AM429="","*",SP_SUL!AM429)</f>
        <v>-</v>
      </c>
      <c r="O409" s="174" t="str">
        <f>IF(SP_SUL!BH429="","*",SP_SUL!BH429)</f>
        <v>*</v>
      </c>
      <c r="P409" s="91"/>
      <c r="Q409" s="145" t="str">
        <f>IF($A$2=1,IF(SP_SUL!BJ429="","*",SP_SUL!BJ429),IF(SP_SUL!BK429="","*",SP_SUL!BK429))</f>
        <v>*</v>
      </c>
    </row>
    <row r="410" spans="1:17" hidden="1">
      <c r="A410" s="98" t="str">
        <f>IF(SP_SUL!B430="","*",SP_SUL!B430)</f>
        <v>*</v>
      </c>
      <c r="B410" s="99" t="str">
        <f>IF(SP_SUL!X430="","*",SP_SUL!X430)</f>
        <v>*</v>
      </c>
      <c r="C410" s="100" t="str">
        <f>IF(SP_SUL!S430="","*",SP_SUL!S430)</f>
        <v>-</v>
      </c>
      <c r="D410" s="100" t="str">
        <f>IF(SP_SUL!T430="","*",SP_SUL!T430)</f>
        <v>-</v>
      </c>
      <c r="E410" s="100" t="str">
        <f>IF(SP_SUL!D430="","*",SP_SUL!D430)</f>
        <v>*</v>
      </c>
      <c r="F410" s="100" t="str">
        <f>IF(SP_SUL!H430="","*",SP_SUL!H430)</f>
        <v>*</v>
      </c>
      <c r="G410" s="100" t="str">
        <f>IF(SP_SUL!M430="","*",SP_SUL!M430)</f>
        <v>-</v>
      </c>
      <c r="H410" s="154" t="str">
        <f>IF(SP_SUL!K430="","*",SP_SUL!K430)</f>
        <v>*</v>
      </c>
      <c r="I410" s="132" t="str">
        <f>IF(SP_SUL!O430="","*",SP_SUL!O430)</f>
        <v>*</v>
      </c>
      <c r="J410" s="132" t="str">
        <f>IF(SP_SUL!P430="","*",SP_SUL!P430)</f>
        <v>*</v>
      </c>
      <c r="K410" s="141" t="str">
        <f>IF(SP_SUL!AK430="","*",SP_SUL!AK430)</f>
        <v>-</v>
      </c>
      <c r="L410" s="141" t="str">
        <f>IF(SP_SUL!AM430="","*",SP_SUL!AM430)</f>
        <v>-</v>
      </c>
      <c r="M410" s="141" t="str">
        <f>IF(SP_SUL!AP430="","*",SP_SUL!AP430)</f>
        <v>-</v>
      </c>
      <c r="N410" s="141" t="str">
        <f>IF(SP_SUL!AM430="","*",SP_SUL!AM430)</f>
        <v>-</v>
      </c>
      <c r="O410" s="174" t="str">
        <f>IF(SP_SUL!BH430="","*",SP_SUL!BH430)</f>
        <v>*</v>
      </c>
      <c r="P410" s="91"/>
      <c r="Q410" s="145" t="str">
        <f>IF($A$2=1,IF(SP_SUL!BJ430="","*",SP_SUL!BJ430),IF(SP_SUL!BK430="","*",SP_SUL!BK430))</f>
        <v>*</v>
      </c>
    </row>
    <row r="411" spans="1:17" hidden="1">
      <c r="A411" s="98" t="str">
        <f>IF(SP_SUL!B431="","*",SP_SUL!B431)</f>
        <v>*</v>
      </c>
      <c r="B411" s="99" t="str">
        <f>IF(SP_SUL!X431="","*",SP_SUL!X431)</f>
        <v>*</v>
      </c>
      <c r="C411" s="100" t="str">
        <f>IF(SP_SUL!S431="","*",SP_SUL!S431)</f>
        <v>-</v>
      </c>
      <c r="D411" s="100" t="str">
        <f>IF(SP_SUL!T431="","*",SP_SUL!T431)</f>
        <v>-</v>
      </c>
      <c r="E411" s="100" t="str">
        <f>IF(SP_SUL!D431="","*",SP_SUL!D431)</f>
        <v>*</v>
      </c>
      <c r="F411" s="100" t="str">
        <f>IF(SP_SUL!H431="","*",SP_SUL!H431)</f>
        <v>*</v>
      </c>
      <c r="G411" s="100" t="str">
        <f>IF(SP_SUL!M431="","*",SP_SUL!M431)</f>
        <v>-</v>
      </c>
      <c r="H411" s="154" t="str">
        <f>IF(SP_SUL!K431="","*",SP_SUL!K431)</f>
        <v>*</v>
      </c>
      <c r="I411" s="132" t="str">
        <f>IF(SP_SUL!O431="","*",SP_SUL!O431)</f>
        <v>*</v>
      </c>
      <c r="J411" s="132" t="str">
        <f>IF(SP_SUL!P431="","*",SP_SUL!P431)</f>
        <v>*</v>
      </c>
      <c r="K411" s="141" t="str">
        <f>IF(SP_SUL!AK431="","*",SP_SUL!AK431)</f>
        <v>-</v>
      </c>
      <c r="L411" s="141" t="str">
        <f>IF(SP_SUL!AM431="","*",SP_SUL!AM431)</f>
        <v>-</v>
      </c>
      <c r="M411" s="141" t="str">
        <f>IF(SP_SUL!AP431="","*",SP_SUL!AP431)</f>
        <v>-</v>
      </c>
      <c r="N411" s="141" t="str">
        <f>IF(SP_SUL!AM431="","*",SP_SUL!AM431)</f>
        <v>-</v>
      </c>
      <c r="O411" s="174" t="str">
        <f>IF(SP_SUL!BH431="","*",SP_SUL!BH431)</f>
        <v>*</v>
      </c>
      <c r="P411" s="91"/>
      <c r="Q411" s="145" t="str">
        <f>IF($A$2=1,IF(SP_SUL!BJ431="","*",SP_SUL!BJ431),IF(SP_SUL!BK431="","*",SP_SUL!BK431))</f>
        <v>*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 t="str">
        <f>IF(SP_SUL!B435="","*",SP_SUL!B435)</f>
        <v>*</v>
      </c>
      <c r="B414" s="99" t="str">
        <f>IF(SP_SUL!X435="","*",SP_SUL!X435)</f>
        <v>*</v>
      </c>
      <c r="C414" s="100" t="str">
        <f>IF(SP_SUL!S435="","*",SP_SUL!S435)</f>
        <v>-</v>
      </c>
      <c r="D414" s="100" t="str">
        <f>IF(SP_SUL!T435="","*",SP_SUL!T435)</f>
        <v>-</v>
      </c>
      <c r="E414" s="100" t="str">
        <f>IF(SP_SUL!D435="","*",SP_SUL!D435)</f>
        <v>*</v>
      </c>
      <c r="F414" s="100" t="str">
        <f>IF(SP_SUL!H435="","*",SP_SUL!H435)</f>
        <v>*</v>
      </c>
      <c r="G414" s="100" t="str">
        <f>IF(SP_SUL!M435="","*",SP_SUL!M435)</f>
        <v>-</v>
      </c>
      <c r="H414" s="154" t="str">
        <f>IF(SP_SUL!K435="","*",SP_SUL!K435)</f>
        <v>*</v>
      </c>
      <c r="I414" s="132" t="str">
        <f>IF(SP_SUL!O435="","*",SP_SUL!O435)</f>
        <v>*</v>
      </c>
      <c r="J414" s="132" t="str">
        <f>IF(SP_SUL!P435="","*",SP_SUL!P435)</f>
        <v>*</v>
      </c>
      <c r="K414" s="141" t="str">
        <f>IF(SP_SUL!AK435="","*",SP_SUL!AK435)</f>
        <v>-</v>
      </c>
      <c r="L414" s="141" t="str">
        <f>IF(SP_SUL!AM435="","*",SP_SUL!AM435)</f>
        <v>-</v>
      </c>
      <c r="M414" s="141" t="str">
        <f>IF(SP_SUL!AP435="","*",SP_SUL!AP435)</f>
        <v>-</v>
      </c>
      <c r="N414" s="141" t="str">
        <f>IF(SP_SUL!AM435="","*",SP_SUL!AM435)</f>
        <v>-</v>
      </c>
      <c r="O414" s="174" t="str">
        <f>IF(SP_SUL!BH435="","*",SP_SUL!BH435)</f>
        <v>*</v>
      </c>
      <c r="P414" s="91"/>
      <c r="Q414" s="145" t="str">
        <f>IF($A$2=1,IF(SP_SUL!BJ435="","*",SP_SUL!BJ435),IF(SP_SUL!BK435="","*",SP_SUL!BK435))</f>
        <v>*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 t="str">
        <f>IF(SP_SUL!B437="","*",SP_SUL!B437)</f>
        <v>*</v>
      </c>
      <c r="B416" s="99" t="str">
        <f>IF(SP_SUL!X437="","*",SP_SUL!X437)</f>
        <v>*</v>
      </c>
      <c r="C416" s="100" t="str">
        <f>IF(SP_SUL!S437="","*",SP_SUL!S437)</f>
        <v>-</v>
      </c>
      <c r="D416" s="100" t="str">
        <f>IF(SP_SUL!T437="","*",SP_SUL!T437)</f>
        <v>-</v>
      </c>
      <c r="E416" s="100" t="str">
        <f>IF(SP_SUL!D437="","*",SP_SUL!D437)</f>
        <v>*</v>
      </c>
      <c r="F416" s="100" t="str">
        <f>IF(SP_SUL!H437="","*",SP_SUL!H437)</f>
        <v>*</v>
      </c>
      <c r="G416" s="100" t="str">
        <f>IF(SP_SUL!M437="","*",SP_SUL!M437)</f>
        <v>-</v>
      </c>
      <c r="H416" s="154" t="str">
        <f>IF(SP_SUL!K437="","*",SP_SUL!K437)</f>
        <v>*</v>
      </c>
      <c r="I416" s="132" t="str">
        <f>IF(SP_SUL!O437="","*",SP_SUL!O437)</f>
        <v>*</v>
      </c>
      <c r="J416" s="132" t="str">
        <f>IF(SP_SUL!P437="","*",SP_SUL!P437)</f>
        <v>*</v>
      </c>
      <c r="K416" s="141" t="str">
        <f>IF(SP_SUL!AK437="","*",SP_SUL!AK437)</f>
        <v>-</v>
      </c>
      <c r="L416" s="141" t="str">
        <f>IF(SP_SUL!AM437="","*",SP_SUL!AM437)</f>
        <v>-</v>
      </c>
      <c r="M416" s="141" t="str">
        <f>IF(SP_SUL!AP437="","*",SP_SUL!AP437)</f>
        <v>-</v>
      </c>
      <c r="N416" s="141" t="str">
        <f>IF(SP_SUL!AM437="","*",SP_SUL!AM437)</f>
        <v>-</v>
      </c>
      <c r="O416" s="174" t="str">
        <f>IF(SP_SUL!BH437="","*",SP_SUL!BH437)</f>
        <v>*</v>
      </c>
      <c r="P416" s="91"/>
      <c r="Q416" s="145" t="str">
        <f>IF($A$2=1,IF(SP_SUL!BJ437="","*",SP_SUL!BJ437),IF(SP_SUL!BK437="","*",SP_SUL!BK437))</f>
        <v>*</v>
      </c>
    </row>
    <row r="417" spans="1:17" hidden="1">
      <c r="A417" s="98" t="str">
        <f>IF(SP_SUL!B438="","*",SP_SUL!B438)</f>
        <v>*</v>
      </c>
      <c r="B417" s="99" t="str">
        <f>IF(SP_SUL!X438="","*",SP_SUL!X438)</f>
        <v>*</v>
      </c>
      <c r="C417" s="100" t="str">
        <f>IF(SP_SUL!S438="","*",SP_SUL!S438)</f>
        <v>-</v>
      </c>
      <c r="D417" s="100" t="str">
        <f>IF(SP_SUL!T438="","*",SP_SUL!T438)</f>
        <v>-</v>
      </c>
      <c r="E417" s="100" t="str">
        <f>IF(SP_SUL!D438="","*",SP_SUL!D438)</f>
        <v>*</v>
      </c>
      <c r="F417" s="100" t="str">
        <f>IF(SP_SUL!H438="","*",SP_SUL!H438)</f>
        <v>*</v>
      </c>
      <c r="G417" s="100" t="str">
        <f>IF(SP_SUL!M438="","*",SP_SUL!M438)</f>
        <v>-</v>
      </c>
      <c r="H417" s="154" t="str">
        <f>IF(SP_SUL!K438="","*",SP_SUL!K438)</f>
        <v>*</v>
      </c>
      <c r="I417" s="132" t="str">
        <f>IF(SP_SUL!O438="","*",SP_SUL!O438)</f>
        <v>*</v>
      </c>
      <c r="J417" s="132" t="str">
        <f>IF(SP_SUL!P438="","*",SP_SUL!P438)</f>
        <v>*</v>
      </c>
      <c r="K417" s="141" t="str">
        <f>IF(SP_SUL!AK438="","*",SP_SUL!AK438)</f>
        <v>-</v>
      </c>
      <c r="L417" s="141" t="str">
        <f>IF(SP_SUL!AM438="","*",SP_SUL!AM438)</f>
        <v>-</v>
      </c>
      <c r="M417" s="141" t="str">
        <f>IF(SP_SUL!AP438="","*",SP_SUL!AP438)</f>
        <v>-</v>
      </c>
      <c r="N417" s="141" t="str">
        <f>IF(SP_SUL!AM438="","*",SP_SUL!AM438)</f>
        <v>-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 t="str">
        <f>IF(SP_SUL!B439="","*",SP_SUL!B439)</f>
        <v>*</v>
      </c>
      <c r="B418" s="99" t="str">
        <f>IF(SP_SUL!X439="","*",SP_SUL!X439)</f>
        <v>*</v>
      </c>
      <c r="C418" s="100" t="str">
        <f>IF(SP_SUL!S439="","*",SP_SUL!S439)</f>
        <v>-</v>
      </c>
      <c r="D418" s="100" t="str">
        <f>IF(SP_SUL!T439="","*",SP_SUL!T439)</f>
        <v>-</v>
      </c>
      <c r="E418" s="100" t="str">
        <f>IF(SP_SUL!D439="","*",SP_SUL!D439)</f>
        <v>*</v>
      </c>
      <c r="F418" s="100" t="str">
        <f>IF(SP_SUL!H439="","*",SP_SUL!H439)</f>
        <v>*</v>
      </c>
      <c r="G418" s="100" t="str">
        <f>IF(SP_SUL!M439="","*",SP_SUL!M439)</f>
        <v>-</v>
      </c>
      <c r="H418" s="154" t="str">
        <f>IF(SP_SUL!K439="","*",SP_SUL!K439)</f>
        <v>*</v>
      </c>
      <c r="I418" s="132" t="str">
        <f>IF(SP_SUL!O439="","*",SP_SUL!O439)</f>
        <v>*</v>
      </c>
      <c r="J418" s="132" t="str">
        <f>IF(SP_SUL!P439="","*",SP_SUL!P439)</f>
        <v>*</v>
      </c>
      <c r="K418" s="141" t="str">
        <f>IF(SP_SUL!AK439="","*",SP_SUL!AK439)</f>
        <v>-</v>
      </c>
      <c r="L418" s="141" t="str">
        <f>IF(SP_SUL!AM439="","*",SP_SUL!AM439)</f>
        <v>-</v>
      </c>
      <c r="M418" s="141" t="str">
        <f>IF(SP_SUL!AP439="","*",SP_SUL!AP439)</f>
        <v>-</v>
      </c>
      <c r="N418" s="141" t="str">
        <f>IF(SP_SUL!AM439="","*",SP_SUL!AM439)</f>
        <v>-</v>
      </c>
      <c r="O418" s="174" t="str">
        <f>IF(SP_SUL!BH439="","*",SP_SUL!BH439)</f>
        <v>*</v>
      </c>
      <c r="P418" s="91"/>
      <c r="Q418" s="145" t="str">
        <f>IF($A$2=1,IF(SP_SUL!BJ439="","*",SP_SUL!BJ439),IF(SP_SUL!BK439="","*",SP_SUL!BK439))</f>
        <v>*</v>
      </c>
    </row>
    <row r="419" spans="1:17" hidden="1">
      <c r="A419" s="98" t="str">
        <f>IF(SP_SUL!B440="","*",SP_SUL!B440)</f>
        <v>*</v>
      </c>
      <c r="B419" s="99" t="str">
        <f>IF(SP_SUL!X440="","*",SP_SUL!X440)</f>
        <v>*</v>
      </c>
      <c r="C419" s="100" t="str">
        <f>IF(SP_SUL!S440="","*",SP_SUL!S440)</f>
        <v>-</v>
      </c>
      <c r="D419" s="100" t="str">
        <f>IF(SP_SUL!T440="","*",SP_SUL!T440)</f>
        <v>-</v>
      </c>
      <c r="E419" s="100" t="str">
        <f>IF(SP_SUL!D440="","*",SP_SUL!D440)</f>
        <v>*</v>
      </c>
      <c r="F419" s="100" t="str">
        <f>IF(SP_SUL!H440="","*",SP_SUL!H440)</f>
        <v>*</v>
      </c>
      <c r="G419" s="100" t="str">
        <f>IF(SP_SUL!M440="","*",SP_SUL!M440)</f>
        <v>-</v>
      </c>
      <c r="H419" s="154" t="str">
        <f>IF(SP_SUL!K440="","*",SP_SUL!K440)</f>
        <v>*</v>
      </c>
      <c r="I419" s="132" t="str">
        <f>IF(SP_SUL!O440="","*",SP_SUL!O440)</f>
        <v>*</v>
      </c>
      <c r="J419" s="132" t="str">
        <f>IF(SP_SUL!P440="","*",SP_SUL!P440)</f>
        <v>*</v>
      </c>
      <c r="K419" s="141" t="str">
        <f>IF(SP_SUL!AK440="","*",SP_SUL!AK440)</f>
        <v>-</v>
      </c>
      <c r="L419" s="141" t="str">
        <f>IF(SP_SUL!AM440="","*",SP_SUL!AM440)</f>
        <v>-</v>
      </c>
      <c r="M419" s="141" t="str">
        <f>IF(SP_SUL!AP440="","*",SP_SUL!AP440)</f>
        <v>-</v>
      </c>
      <c r="N419" s="141" t="str">
        <f>IF(SP_SUL!AM440="","*",SP_SUL!AM440)</f>
        <v>-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 t="str">
        <f>IF(SP_SUL!B441="","*",SP_SUL!B441)</f>
        <v>*</v>
      </c>
      <c r="B420" s="99" t="str">
        <f>IF(SP_SUL!X441="","*",SP_SUL!X441)</f>
        <v>*</v>
      </c>
      <c r="C420" s="100" t="str">
        <f>IF(SP_SUL!S441="","*",SP_SUL!S441)</f>
        <v>-</v>
      </c>
      <c r="D420" s="100" t="str">
        <f>IF(SP_SUL!T441="","*",SP_SUL!T441)</f>
        <v>-</v>
      </c>
      <c r="E420" s="100" t="str">
        <f>IF(SP_SUL!D441="","*",SP_SUL!D441)</f>
        <v>*</v>
      </c>
      <c r="F420" s="100" t="str">
        <f>IF(SP_SUL!H441="","*",SP_SUL!H441)</f>
        <v>*</v>
      </c>
      <c r="G420" s="100" t="str">
        <f>IF(SP_SUL!M441="","*",SP_SUL!M441)</f>
        <v>-</v>
      </c>
      <c r="H420" s="154" t="str">
        <f>IF(SP_SUL!K441="","*",SP_SUL!K441)</f>
        <v>*</v>
      </c>
      <c r="I420" s="132" t="str">
        <f>IF(SP_SUL!O441="","*",SP_SUL!O441)</f>
        <v>*</v>
      </c>
      <c r="J420" s="132" t="str">
        <f>IF(SP_SUL!P441="","*",SP_SUL!P441)</f>
        <v>*</v>
      </c>
      <c r="K420" s="141" t="str">
        <f>IF(SP_SUL!AK441="","*",SP_SUL!AK441)</f>
        <v>-</v>
      </c>
      <c r="L420" s="141" t="str">
        <f>IF(SP_SUL!AM441="","*",SP_SUL!AM441)</f>
        <v>-</v>
      </c>
      <c r="M420" s="141" t="str">
        <f>IF(SP_SUL!AP441="","*",SP_SUL!AP441)</f>
        <v>-</v>
      </c>
      <c r="N420" s="141" t="str">
        <f>IF(SP_SUL!AM441="","*",SP_SUL!AM441)</f>
        <v>-</v>
      </c>
      <c r="O420" s="174" t="str">
        <f>IF(SP_SUL!BH441="","*",SP_SUL!BH441)</f>
        <v>*</v>
      </c>
      <c r="P420" s="91"/>
      <c r="Q420" s="145" t="str">
        <f>IF($A$2=1,IF(SP_SUL!BJ441="","*",SP_SUL!BJ441),IF(SP_SUL!BK441="","*",SP_SUL!BK441))</f>
        <v>*</v>
      </c>
    </row>
    <row r="421" spans="1:17" hidden="1">
      <c r="A421" s="98" t="str">
        <f>IF(SP_SUL!B442="","*",SP_SUL!B442)</f>
        <v>*</v>
      </c>
      <c r="B421" s="99" t="str">
        <f>IF(SP_SUL!X442="","*",SP_SUL!X442)</f>
        <v>*</v>
      </c>
      <c r="C421" s="100" t="str">
        <f>IF(SP_SUL!S442="","*",SP_SUL!S442)</f>
        <v>-</v>
      </c>
      <c r="D421" s="100" t="str">
        <f>IF(SP_SUL!T442="","*",SP_SUL!T442)</f>
        <v>-</v>
      </c>
      <c r="E421" s="100" t="str">
        <f>IF(SP_SUL!D442="","*",SP_SUL!D442)</f>
        <v>*</v>
      </c>
      <c r="F421" s="100" t="str">
        <f>IF(SP_SUL!H442="","*",SP_SUL!H442)</f>
        <v>*</v>
      </c>
      <c r="G421" s="100" t="str">
        <f>IF(SP_SUL!M442="","*",SP_SUL!M442)</f>
        <v>-</v>
      </c>
      <c r="H421" s="154" t="str">
        <f>IF(SP_SUL!K442="","*",SP_SUL!K442)</f>
        <v>*</v>
      </c>
      <c r="I421" s="132" t="str">
        <f>IF(SP_SUL!O442="","*",SP_SUL!O442)</f>
        <v>*</v>
      </c>
      <c r="J421" s="132" t="str">
        <f>IF(SP_SUL!P442="","*",SP_SUL!P442)</f>
        <v>*</v>
      </c>
      <c r="K421" s="141" t="str">
        <f>IF(SP_SUL!AK442="","*",SP_SUL!AK442)</f>
        <v>-</v>
      </c>
      <c r="L421" s="141" t="str">
        <f>IF(SP_SUL!AM442="","*",SP_SUL!AM442)</f>
        <v>-</v>
      </c>
      <c r="M421" s="141" t="str">
        <f>IF(SP_SUL!AP442="","*",SP_SUL!AP442)</f>
        <v>-</v>
      </c>
      <c r="N421" s="141" t="str">
        <f>IF(SP_SUL!AM442="","*",SP_SUL!AM442)</f>
        <v>-</v>
      </c>
      <c r="O421" s="174" t="str">
        <f>IF(SP_SUL!BH442="","*",SP_SUL!BH442)</f>
        <v>*</v>
      </c>
      <c r="P421" s="91"/>
      <c r="Q421" s="145" t="str">
        <f>IF($A$2=1,IF(SP_SUL!BJ442="","*",SP_SUL!BJ442),IF(SP_SUL!BK442="","*",SP_SUL!BK442))</f>
        <v>*</v>
      </c>
    </row>
    <row r="422" spans="1:17" hidden="1">
      <c r="A422" s="98" t="str">
        <f>IF(SP_SUL!B443="","*",SP_SUL!B443)</f>
        <v>*</v>
      </c>
      <c r="B422" s="99" t="str">
        <f>IF(SP_SUL!X443="","*",SP_SUL!X443)</f>
        <v>*</v>
      </c>
      <c r="C422" s="100" t="str">
        <f>IF(SP_SUL!S443="","*",SP_SUL!S443)</f>
        <v>-</v>
      </c>
      <c r="D422" s="100" t="str">
        <f>IF(SP_SUL!T443="","*",SP_SUL!T443)</f>
        <v>-</v>
      </c>
      <c r="E422" s="100" t="str">
        <f>IF(SP_SUL!D443="","*",SP_SUL!D443)</f>
        <v>*</v>
      </c>
      <c r="F422" s="100" t="str">
        <f>IF(SP_SUL!H443="","*",SP_SUL!H443)</f>
        <v>*</v>
      </c>
      <c r="G422" s="100" t="str">
        <f>IF(SP_SUL!M443="","*",SP_SUL!M443)</f>
        <v>-</v>
      </c>
      <c r="H422" s="154" t="str">
        <f>IF(SP_SUL!K443="","*",SP_SUL!K443)</f>
        <v>*</v>
      </c>
      <c r="I422" s="132" t="str">
        <f>IF(SP_SUL!O443="","*",SP_SUL!O443)</f>
        <v>*</v>
      </c>
      <c r="J422" s="132" t="str">
        <f>IF(SP_SUL!P443="","*",SP_SUL!P443)</f>
        <v>*</v>
      </c>
      <c r="K422" s="141" t="str">
        <f>IF(SP_SUL!AK443="","*",SP_SUL!AK443)</f>
        <v>-</v>
      </c>
      <c r="L422" s="141" t="str">
        <f>IF(SP_SUL!AM443="","*",SP_SUL!AM443)</f>
        <v>-</v>
      </c>
      <c r="M422" s="141" t="str">
        <f>IF(SP_SUL!AP443="","*",SP_SUL!AP443)</f>
        <v>-</v>
      </c>
      <c r="N422" s="141" t="str">
        <f>IF(SP_SUL!AM443="","*",SP_SUL!AM443)</f>
        <v>-</v>
      </c>
      <c r="O422" s="174" t="str">
        <f>IF(SP_SUL!BH443="","*",SP_SUL!BH443)</f>
        <v>*</v>
      </c>
      <c r="P422" s="91"/>
      <c r="Q422" s="145" t="str">
        <f>IF($A$2=1,IF(SP_SUL!BJ443="","*",SP_SUL!BJ443),IF(SP_SUL!BK443="","*",SP_SUL!BK443))</f>
        <v>*</v>
      </c>
    </row>
    <row r="423" spans="1:17" hidden="1">
      <c r="A423" s="98" t="str">
        <f>IF(SP_SUL!B444="","*",SP_SUL!B444)</f>
        <v>*</v>
      </c>
      <c r="B423" s="99" t="str">
        <f>IF(SP_SUL!X444="","*",SP_SUL!X444)</f>
        <v>*</v>
      </c>
      <c r="C423" s="100" t="str">
        <f>IF(SP_SUL!S444="","*",SP_SUL!S444)</f>
        <v>-</v>
      </c>
      <c r="D423" s="100" t="str">
        <f>IF(SP_SUL!T444="","*",SP_SUL!T444)</f>
        <v>-</v>
      </c>
      <c r="E423" s="100" t="str">
        <f>IF(SP_SUL!D444="","*",SP_SUL!D444)</f>
        <v>*</v>
      </c>
      <c r="F423" s="100" t="str">
        <f>IF(SP_SUL!H444="","*",SP_SUL!H444)</f>
        <v>*</v>
      </c>
      <c r="G423" s="100" t="str">
        <f>IF(SP_SUL!M444="","*",SP_SUL!M444)</f>
        <v>-</v>
      </c>
      <c r="H423" s="154" t="str">
        <f>IF(SP_SUL!K444="","*",SP_SUL!K444)</f>
        <v>*</v>
      </c>
      <c r="I423" s="132" t="str">
        <f>IF(SP_SUL!O444="","*",SP_SUL!O444)</f>
        <v>*</v>
      </c>
      <c r="J423" s="132" t="str">
        <f>IF(SP_SUL!P444="","*",SP_SUL!P444)</f>
        <v>*</v>
      </c>
      <c r="K423" s="141" t="str">
        <f>IF(SP_SUL!AK444="","*",SP_SUL!AK444)</f>
        <v>-</v>
      </c>
      <c r="L423" s="141" t="str">
        <f>IF(SP_SUL!AM444="","*",SP_SUL!AM444)</f>
        <v>-</v>
      </c>
      <c r="M423" s="141" t="str">
        <f>IF(SP_SUL!AP444="","*",SP_SUL!AP444)</f>
        <v>-</v>
      </c>
      <c r="N423" s="141" t="str">
        <f>IF(SP_SUL!AM444="","*",SP_SUL!AM444)</f>
        <v>-</v>
      </c>
      <c r="O423" s="174" t="str">
        <f>IF(SP_SUL!BH444="","*",SP_SUL!BH444)</f>
        <v>*</v>
      </c>
      <c r="P423" s="91"/>
      <c r="Q423" s="145" t="str">
        <f>IF($A$2=1,IF(SP_SUL!BJ444="","*",SP_SUL!BJ444),IF(SP_SUL!BK444="","*",SP_SUL!BK444))</f>
        <v>*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 t="str">
        <f>IF(SP_SUL!B448="","*",SP_SUL!B448)</f>
        <v>*</v>
      </c>
      <c r="B427" s="99" t="str">
        <f>IF(SP_SUL!X448="","*",SP_SUL!X448)</f>
        <v>*</v>
      </c>
      <c r="C427" s="100" t="str">
        <f>IF(SP_SUL!S448="","*",SP_SUL!S448)</f>
        <v>-</v>
      </c>
      <c r="D427" s="100" t="str">
        <f>IF(SP_SUL!T448="","*",SP_SUL!T448)</f>
        <v>-</v>
      </c>
      <c r="E427" s="100" t="str">
        <f>IF(SP_SUL!D448="","*",SP_SUL!D448)</f>
        <v>*</v>
      </c>
      <c r="F427" s="100" t="str">
        <f>IF(SP_SUL!H448="","*",SP_SUL!H448)</f>
        <v>*</v>
      </c>
      <c r="G427" s="100" t="str">
        <f>IF(SP_SUL!M448="","*",SP_SUL!M448)</f>
        <v>-</v>
      </c>
      <c r="H427" s="154" t="str">
        <f>IF(SP_SUL!K448="","*",SP_SUL!K448)</f>
        <v>*</v>
      </c>
      <c r="I427" s="132" t="str">
        <f>IF(SP_SUL!O448="","*",SP_SUL!O448)</f>
        <v>*</v>
      </c>
      <c r="J427" s="132" t="str">
        <f>IF(SP_SUL!P448="","*",SP_SUL!P448)</f>
        <v>*</v>
      </c>
      <c r="K427" s="141" t="str">
        <f>IF(SP_SUL!AK448="","*",SP_SUL!AK448)</f>
        <v>-</v>
      </c>
      <c r="L427" s="141" t="str">
        <f>IF(SP_SUL!AM448="","*",SP_SUL!AM448)</f>
        <v>-</v>
      </c>
      <c r="M427" s="141" t="str">
        <f>IF(SP_SUL!AP448="","*",SP_SUL!AP448)</f>
        <v>-</v>
      </c>
      <c r="N427" s="141" t="str">
        <f>IF(SP_SUL!AM448="","*",SP_SUL!AM448)</f>
        <v>-</v>
      </c>
      <c r="O427" s="174" t="str">
        <f>IF(SP_SUL!BH448="","*",SP_SUL!BH448)</f>
        <v>*</v>
      </c>
      <c r="P427" s="91"/>
      <c r="Q427" s="145" t="str">
        <f>IF($A$2=1,IF(SP_SUL!BJ448="","*",SP_SUL!BJ448),IF(SP_SUL!BK448="","*",SP_SUL!BK448))</f>
        <v>*</v>
      </c>
    </row>
    <row r="428" spans="1:17" hidden="1">
      <c r="A428" s="98" t="str">
        <f>IF(SP_SUL!B449="","*",SP_SUL!B449)</f>
        <v>*</v>
      </c>
      <c r="B428" s="99" t="str">
        <f>IF(SP_SUL!X449="","*",SP_SUL!X449)</f>
        <v>*</v>
      </c>
      <c r="C428" s="100" t="str">
        <f>IF(SP_SUL!S449="","*",SP_SUL!S449)</f>
        <v>-</v>
      </c>
      <c r="D428" s="100" t="str">
        <f>IF(SP_SUL!T449="","*",SP_SUL!T449)</f>
        <v>-</v>
      </c>
      <c r="E428" s="100" t="str">
        <f>IF(SP_SUL!D449="","*",SP_SUL!D449)</f>
        <v>*</v>
      </c>
      <c r="F428" s="100" t="str">
        <f>IF(SP_SUL!H449="","*",SP_SUL!H449)</f>
        <v>*</v>
      </c>
      <c r="G428" s="100" t="str">
        <f>IF(SP_SUL!M449="","*",SP_SUL!M449)</f>
        <v>-</v>
      </c>
      <c r="H428" s="154" t="str">
        <f>IF(SP_SUL!K449="","*",SP_SUL!K449)</f>
        <v>*</v>
      </c>
      <c r="I428" s="132" t="str">
        <f>IF(SP_SUL!O449="","*",SP_SUL!O449)</f>
        <v>*</v>
      </c>
      <c r="J428" s="132" t="str">
        <f>IF(SP_SUL!P449="","*",SP_SUL!P449)</f>
        <v>*</v>
      </c>
      <c r="K428" s="141" t="str">
        <f>IF(SP_SUL!AK449="","*",SP_SUL!AK449)</f>
        <v>-</v>
      </c>
      <c r="L428" s="141" t="str">
        <f>IF(SP_SUL!AM449="","*",SP_SUL!AM449)</f>
        <v>-</v>
      </c>
      <c r="M428" s="141" t="str">
        <f>IF(SP_SUL!AP449="","*",SP_SUL!AP449)</f>
        <v>-</v>
      </c>
      <c r="N428" s="141" t="str">
        <f>IF(SP_SUL!AM449="","*",SP_SUL!AM449)</f>
        <v>-</v>
      </c>
      <c r="O428" s="174" t="str">
        <f>IF(SP_SUL!BH449="","*",SP_SUL!BH449)</f>
        <v>*</v>
      </c>
      <c r="P428" s="91"/>
      <c r="Q428" s="145" t="str">
        <f>IF($A$2=1,IF(SP_SUL!BJ449="","*",SP_SUL!BJ449),IF(SP_SUL!BK449="","*",SP_SUL!BK449))</f>
        <v>*</v>
      </c>
    </row>
    <row r="429" spans="1:17" hidden="1">
      <c r="A429" s="98" t="str">
        <f>IF(SP_SUL!B450="","*",SP_SUL!B450)</f>
        <v>*</v>
      </c>
      <c r="B429" s="99" t="str">
        <f>IF(SP_SUL!X450="","*",SP_SUL!X450)</f>
        <v>*</v>
      </c>
      <c r="C429" s="100" t="str">
        <f>IF(SP_SUL!S450="","*",SP_SUL!S450)</f>
        <v>-</v>
      </c>
      <c r="D429" s="100" t="str">
        <f>IF(SP_SUL!T450="","*",SP_SUL!T450)</f>
        <v>-</v>
      </c>
      <c r="E429" s="100" t="str">
        <f>IF(SP_SUL!D450="","*",SP_SUL!D450)</f>
        <v>*</v>
      </c>
      <c r="F429" s="100" t="str">
        <f>IF(SP_SUL!H450="","*",SP_SUL!H450)</f>
        <v>*</v>
      </c>
      <c r="G429" s="100" t="str">
        <f>IF(SP_SUL!M450="","*",SP_SUL!M450)</f>
        <v>-</v>
      </c>
      <c r="H429" s="154" t="str">
        <f>IF(SP_SUL!K450="","*",SP_SUL!K450)</f>
        <v>*</v>
      </c>
      <c r="I429" s="132" t="str">
        <f>IF(SP_SUL!O450="","*",SP_SUL!O450)</f>
        <v>*</v>
      </c>
      <c r="J429" s="132" t="str">
        <f>IF(SP_SUL!P450="","*",SP_SUL!P450)</f>
        <v>*</v>
      </c>
      <c r="K429" s="141" t="str">
        <f>IF(SP_SUL!AK450="","*",SP_SUL!AK450)</f>
        <v>-</v>
      </c>
      <c r="L429" s="141" t="str">
        <f>IF(SP_SUL!AM450="","*",SP_SUL!AM450)</f>
        <v>-</v>
      </c>
      <c r="M429" s="141" t="str">
        <f>IF(SP_SUL!AP450="","*",SP_SUL!AP450)</f>
        <v>-</v>
      </c>
      <c r="N429" s="141" t="str">
        <f>IF(SP_SUL!AM450="","*",SP_SUL!AM450)</f>
        <v>-</v>
      </c>
      <c r="O429" s="174" t="str">
        <f>IF(SP_SUL!BH450="","*",SP_SUL!BH450)</f>
        <v>*</v>
      </c>
      <c r="P429" s="91"/>
      <c r="Q429" s="145" t="str">
        <f>IF($A$2=1,IF(SP_SUL!BJ450="","*",SP_SUL!BJ450),IF(SP_SUL!BK450="","*",SP_SUL!BK450))</f>
        <v>*</v>
      </c>
    </row>
    <row r="430" spans="1:17" hidden="1">
      <c r="A430" s="98" t="str">
        <f>IF(SP_SUL!B451="","*",SP_SUL!B451)</f>
        <v>*</v>
      </c>
      <c r="B430" s="99" t="str">
        <f>IF(SP_SUL!X451="","*",SP_SUL!X451)</f>
        <v>*</v>
      </c>
      <c r="C430" s="100" t="str">
        <f>IF(SP_SUL!S451="","*",SP_SUL!S451)</f>
        <v>-</v>
      </c>
      <c r="D430" s="100" t="str">
        <f>IF(SP_SUL!T451="","*",SP_SUL!T451)</f>
        <v>-</v>
      </c>
      <c r="E430" s="100" t="str">
        <f>IF(SP_SUL!D451="","*",SP_SUL!D451)</f>
        <v>*</v>
      </c>
      <c r="F430" s="100" t="str">
        <f>IF(SP_SUL!H451="","*",SP_SUL!H451)</f>
        <v>*</v>
      </c>
      <c r="G430" s="100" t="str">
        <f>IF(SP_SUL!M451="","*",SP_SUL!M451)</f>
        <v>-</v>
      </c>
      <c r="H430" s="154" t="str">
        <f>IF(SP_SUL!K451="","*",SP_SUL!K451)</f>
        <v>*</v>
      </c>
      <c r="I430" s="132" t="str">
        <f>IF(SP_SUL!O451="","*",SP_SUL!O451)</f>
        <v>*</v>
      </c>
      <c r="J430" s="132" t="str">
        <f>IF(SP_SUL!P451="","*",SP_SUL!P451)</f>
        <v>*</v>
      </c>
      <c r="K430" s="141" t="str">
        <f>IF(SP_SUL!AK451="","*",SP_SUL!AK451)</f>
        <v>-</v>
      </c>
      <c r="L430" s="141" t="str">
        <f>IF(SP_SUL!AM451="","*",SP_SUL!AM451)</f>
        <v>-</v>
      </c>
      <c r="M430" s="141" t="str">
        <f>IF(SP_SUL!AP451="","*",SP_SUL!AP451)</f>
        <v>-</v>
      </c>
      <c r="N430" s="141" t="str">
        <f>IF(SP_SUL!AM451="","*",SP_SUL!AM451)</f>
        <v>-</v>
      </c>
      <c r="O430" s="174" t="str">
        <f>IF(SP_SUL!BH451="","*",SP_SUL!BH451)</f>
        <v>*</v>
      </c>
      <c r="P430" s="91"/>
      <c r="Q430" s="145" t="str">
        <f>IF($A$2=1,IF(SP_SUL!BJ451="","*",SP_SUL!BJ451),IF(SP_SUL!BK451="","*",SP_SUL!BK451))</f>
        <v>*</v>
      </c>
    </row>
    <row r="431" spans="1:17" hidden="1">
      <c r="A431" s="98" t="str">
        <f>IF(SP_SUL!B452="","*",SP_SUL!B452)</f>
        <v>*</v>
      </c>
      <c r="B431" s="99" t="str">
        <f>IF(SP_SUL!X452="","*",SP_SUL!X452)</f>
        <v>*</v>
      </c>
      <c r="C431" s="100" t="str">
        <f>IF(SP_SUL!S452="","*",SP_SUL!S452)</f>
        <v>-</v>
      </c>
      <c r="D431" s="100" t="str">
        <f>IF(SP_SUL!T452="","*",SP_SUL!T452)</f>
        <v>-</v>
      </c>
      <c r="E431" s="100" t="str">
        <f>IF(SP_SUL!D452="","*",SP_SUL!D452)</f>
        <v>*</v>
      </c>
      <c r="F431" s="100" t="str">
        <f>IF(SP_SUL!H452="","*",SP_SUL!H452)</f>
        <v>*</v>
      </c>
      <c r="G431" s="100" t="str">
        <f>IF(SP_SUL!M452="","*",SP_SUL!M452)</f>
        <v>-</v>
      </c>
      <c r="H431" s="154" t="str">
        <f>IF(SP_SUL!K452="","*",SP_SUL!K452)</f>
        <v>*</v>
      </c>
      <c r="I431" s="132" t="str">
        <f>IF(SP_SUL!O452="","*",SP_SUL!O452)</f>
        <v>*</v>
      </c>
      <c r="J431" s="132" t="str">
        <f>IF(SP_SUL!P452="","*",SP_SUL!P452)</f>
        <v>*</v>
      </c>
      <c r="K431" s="141" t="str">
        <f>IF(SP_SUL!AK452="","*",SP_SUL!AK452)</f>
        <v>-</v>
      </c>
      <c r="L431" s="141" t="str">
        <f>IF(SP_SUL!AM452="","*",SP_SUL!AM452)</f>
        <v>-</v>
      </c>
      <c r="M431" s="141" t="str">
        <f>IF(SP_SUL!AP452="","*",SP_SUL!AP452)</f>
        <v>-</v>
      </c>
      <c r="N431" s="141" t="str">
        <f>IF(SP_SUL!AM452="","*",SP_SUL!AM452)</f>
        <v>-</v>
      </c>
      <c r="O431" s="174" t="str">
        <f>IF(SP_SUL!BH452="","*",SP_SUL!BH452)</f>
        <v>*</v>
      </c>
      <c r="P431" s="91"/>
      <c r="Q431" s="145" t="str">
        <f>IF($A$2=1,IF(SP_SUL!BJ452="","*",SP_SUL!BJ452),IF(SP_SUL!BK452="","*",SP_SUL!BK452))</f>
        <v>*</v>
      </c>
    </row>
    <row r="432" spans="1:17" hidden="1">
      <c r="A432" s="98" t="str">
        <f>IF(SP_SUL!B453="","*",SP_SUL!B453)</f>
        <v>*</v>
      </c>
      <c r="B432" s="99" t="str">
        <f>IF(SP_SUL!X453="","*",SP_SUL!X453)</f>
        <v>*</v>
      </c>
      <c r="C432" s="100" t="str">
        <f>IF(SP_SUL!S453="","*",SP_SUL!S453)</f>
        <v>-</v>
      </c>
      <c r="D432" s="100" t="str">
        <f>IF(SP_SUL!T453="","*",SP_SUL!T453)</f>
        <v>-</v>
      </c>
      <c r="E432" s="100" t="str">
        <f>IF(SP_SUL!D453="","*",SP_SUL!D453)</f>
        <v>*</v>
      </c>
      <c r="F432" s="100" t="str">
        <f>IF(SP_SUL!H453="","*",SP_SUL!H453)</f>
        <v>*</v>
      </c>
      <c r="G432" s="100" t="str">
        <f>IF(SP_SUL!M453="","*",SP_SUL!M453)</f>
        <v>-</v>
      </c>
      <c r="H432" s="154" t="str">
        <f>IF(SP_SUL!K453="","*",SP_SUL!K453)</f>
        <v>*</v>
      </c>
      <c r="I432" s="132" t="str">
        <f>IF(SP_SUL!O453="","*",SP_SUL!O453)</f>
        <v>*</v>
      </c>
      <c r="J432" s="132" t="str">
        <f>IF(SP_SUL!P453="","*",SP_SUL!P453)</f>
        <v>*</v>
      </c>
      <c r="K432" s="141" t="str">
        <f>IF(SP_SUL!AK453="","*",SP_SUL!AK453)</f>
        <v>-</v>
      </c>
      <c r="L432" s="141" t="str">
        <f>IF(SP_SUL!AM453="","*",SP_SUL!AM453)</f>
        <v>-</v>
      </c>
      <c r="M432" s="141" t="str">
        <f>IF(SP_SUL!AP453="","*",SP_SUL!AP453)</f>
        <v>-</v>
      </c>
      <c r="N432" s="141" t="str">
        <f>IF(SP_SUL!AM453="","*",SP_SUL!AM453)</f>
        <v>-</v>
      </c>
      <c r="O432" s="174" t="str">
        <f>IF(SP_SUL!BH453="","*",SP_SUL!BH453)</f>
        <v>*</v>
      </c>
      <c r="P432" s="91"/>
      <c r="Q432" s="145" t="str">
        <f>IF($A$2=1,IF(SP_SUL!BJ453="","*",SP_SUL!BJ453),IF(SP_SUL!BK453="","*",SP_SUL!BK453))</f>
        <v>*</v>
      </c>
    </row>
    <row r="433" spans="1:17" hidden="1">
      <c r="A433" s="98" t="str">
        <f>IF(SP_SUL!B454="","*",SP_SUL!B454)</f>
        <v>*</v>
      </c>
      <c r="B433" s="99" t="str">
        <f>IF(SP_SUL!X454="","*",SP_SUL!X454)</f>
        <v>*</v>
      </c>
      <c r="C433" s="100" t="str">
        <f>IF(SP_SUL!S454="","*",SP_SUL!S454)</f>
        <v>-</v>
      </c>
      <c r="D433" s="100" t="str">
        <f>IF(SP_SUL!T454="","*",SP_SUL!T454)</f>
        <v>-</v>
      </c>
      <c r="E433" s="100" t="str">
        <f>IF(SP_SUL!D454="","*",SP_SUL!D454)</f>
        <v>*</v>
      </c>
      <c r="F433" s="100" t="str">
        <f>IF(SP_SUL!H454="","*",SP_SUL!H454)</f>
        <v>*</v>
      </c>
      <c r="G433" s="100" t="str">
        <f>IF(SP_SUL!M454="","*",SP_SUL!M454)</f>
        <v>-</v>
      </c>
      <c r="H433" s="154" t="str">
        <f>IF(SP_SUL!K454="","*",SP_SUL!K454)</f>
        <v>*</v>
      </c>
      <c r="I433" s="132" t="str">
        <f>IF(SP_SUL!O454="","*",SP_SUL!O454)</f>
        <v>*</v>
      </c>
      <c r="J433" s="132" t="str">
        <f>IF(SP_SUL!P454="","*",SP_SUL!P454)</f>
        <v>*</v>
      </c>
      <c r="K433" s="141" t="str">
        <f>IF(SP_SUL!AK454="","*",SP_SUL!AK454)</f>
        <v>-</v>
      </c>
      <c r="L433" s="141" t="str">
        <f>IF(SP_SUL!AM454="","*",SP_SUL!AM454)</f>
        <v>-</v>
      </c>
      <c r="M433" s="141" t="str">
        <f>IF(SP_SUL!AP454="","*",SP_SUL!AP454)</f>
        <v>-</v>
      </c>
      <c r="N433" s="141" t="str">
        <f>IF(SP_SUL!AM454="","*",SP_SUL!AM454)</f>
        <v>-</v>
      </c>
      <c r="O433" s="174" t="str">
        <f>IF(SP_SUL!BH454="","*",SP_SUL!BH454)</f>
        <v>*</v>
      </c>
      <c r="P433" s="91"/>
      <c r="Q433" s="145" t="str">
        <f>IF($A$2=1,IF(SP_SUL!BJ454="","*",SP_SUL!BJ454),IF(SP_SUL!BK454="","*",SP_SUL!BK454))</f>
        <v>*</v>
      </c>
    </row>
    <row r="434" spans="1:17" hidden="1">
      <c r="A434" s="98" t="str">
        <f>IF(SP_SUL!B455="","*",SP_SUL!B455)</f>
        <v>*</v>
      </c>
      <c r="B434" s="99" t="str">
        <f>IF(SP_SUL!X455="","*",SP_SUL!X455)</f>
        <v>*</v>
      </c>
      <c r="C434" s="100" t="str">
        <f>IF(SP_SUL!S455="","*",SP_SUL!S455)</f>
        <v>-</v>
      </c>
      <c r="D434" s="100" t="str">
        <f>IF(SP_SUL!T455="","*",SP_SUL!T455)</f>
        <v>-</v>
      </c>
      <c r="E434" s="100" t="str">
        <f>IF(SP_SUL!D455="","*",SP_SUL!D455)</f>
        <v>*</v>
      </c>
      <c r="F434" s="100" t="str">
        <f>IF(SP_SUL!H455="","*",SP_SUL!H455)</f>
        <v>*</v>
      </c>
      <c r="G434" s="100" t="str">
        <f>IF(SP_SUL!M455="","*",SP_SUL!M455)</f>
        <v>-</v>
      </c>
      <c r="H434" s="154" t="str">
        <f>IF(SP_SUL!K455="","*",SP_SUL!K455)</f>
        <v>*</v>
      </c>
      <c r="I434" s="132" t="str">
        <f>IF(SP_SUL!O455="","*",SP_SUL!O455)</f>
        <v>*</v>
      </c>
      <c r="J434" s="132" t="str">
        <f>IF(SP_SUL!P455="","*",SP_SUL!P455)</f>
        <v>*</v>
      </c>
      <c r="K434" s="141" t="str">
        <f>IF(SP_SUL!AK455="","*",SP_SUL!AK455)</f>
        <v>-</v>
      </c>
      <c r="L434" s="141" t="str">
        <f>IF(SP_SUL!AM455="","*",SP_SUL!AM455)</f>
        <v>-</v>
      </c>
      <c r="M434" s="141" t="str">
        <f>IF(SP_SUL!AP455="","*",SP_SUL!AP455)</f>
        <v>-</v>
      </c>
      <c r="N434" s="141" t="str">
        <f>IF(SP_SUL!AM455="","*",SP_SUL!AM455)</f>
        <v>-</v>
      </c>
      <c r="O434" s="174" t="str">
        <f>IF(SP_SUL!BH455="","*",SP_SUL!BH455)</f>
        <v>*</v>
      </c>
      <c r="P434" s="91"/>
      <c r="Q434" s="145" t="str">
        <f>IF($A$2=1,IF(SP_SUL!BJ455="","*",SP_SUL!BJ455),IF(SP_SUL!BK455="","*",SP_SUL!BK455))</f>
        <v>*</v>
      </c>
    </row>
    <row r="435" spans="1:17" hidden="1">
      <c r="A435" s="98" t="str">
        <f>IF(SP_SUL!B456="","*",SP_SUL!B456)</f>
        <v>*</v>
      </c>
      <c r="B435" s="99" t="str">
        <f>IF(SP_SUL!X456="","*",SP_SUL!X456)</f>
        <v>*</v>
      </c>
      <c r="C435" s="100" t="str">
        <f>IF(SP_SUL!S456="","*",SP_SUL!S456)</f>
        <v>-</v>
      </c>
      <c r="D435" s="100" t="str">
        <f>IF(SP_SUL!T456="","*",SP_SUL!T456)</f>
        <v>-</v>
      </c>
      <c r="E435" s="100" t="str">
        <f>IF(SP_SUL!D456="","*",SP_SUL!D456)</f>
        <v>*</v>
      </c>
      <c r="F435" s="100" t="str">
        <f>IF(SP_SUL!H456="","*",SP_SUL!H456)</f>
        <v>*</v>
      </c>
      <c r="G435" s="100" t="str">
        <f>IF(SP_SUL!M456="","*",SP_SUL!M456)</f>
        <v>-</v>
      </c>
      <c r="H435" s="154" t="str">
        <f>IF(SP_SUL!K456="","*",SP_SUL!K456)</f>
        <v>*</v>
      </c>
      <c r="I435" s="132" t="str">
        <f>IF(SP_SUL!O456="","*",SP_SUL!O456)</f>
        <v>*</v>
      </c>
      <c r="J435" s="132" t="str">
        <f>IF(SP_SUL!P456="","*",SP_SUL!P456)</f>
        <v>*</v>
      </c>
      <c r="K435" s="141" t="str">
        <f>IF(SP_SUL!AK456="","*",SP_SUL!AK456)</f>
        <v>-</v>
      </c>
      <c r="L435" s="141" t="str">
        <f>IF(SP_SUL!AM456="","*",SP_SUL!AM456)</f>
        <v>-</v>
      </c>
      <c r="M435" s="141" t="str">
        <f>IF(SP_SUL!AP456="","*",SP_SUL!AP456)</f>
        <v>-</v>
      </c>
      <c r="N435" s="141" t="str">
        <f>IF(SP_SUL!AM456="","*",SP_SUL!AM456)</f>
        <v>-</v>
      </c>
      <c r="O435" s="174" t="str">
        <f>IF(SP_SUL!BH456="","*",SP_SUL!BH456)</f>
        <v>*</v>
      </c>
      <c r="P435" s="91"/>
      <c r="Q435" s="145" t="str">
        <f>IF($A$2=1,IF(SP_SUL!BJ456="","*",SP_SUL!BJ456),IF(SP_SUL!BK456="","*",SP_SUL!BK456))</f>
        <v>*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 t="str">
        <f>IF(SP_SUL!B458="","*",SP_SUL!B458)</f>
        <v>*</v>
      </c>
      <c r="B437" s="99" t="str">
        <f>IF(SP_SUL!X458="","*",SP_SUL!X458)</f>
        <v>*</v>
      </c>
      <c r="C437" s="100" t="str">
        <f>IF(SP_SUL!S458="","*",SP_SUL!S458)</f>
        <v>-</v>
      </c>
      <c r="D437" s="100" t="str">
        <f>IF(SP_SUL!T458="","*",SP_SUL!T458)</f>
        <v>-</v>
      </c>
      <c r="E437" s="100" t="str">
        <f>IF(SP_SUL!D458="","*",SP_SUL!D458)</f>
        <v>*</v>
      </c>
      <c r="F437" s="100" t="str">
        <f>IF(SP_SUL!H458="","*",SP_SUL!H458)</f>
        <v>*</v>
      </c>
      <c r="G437" s="100" t="str">
        <f>IF(SP_SUL!M458="","*",SP_SUL!M458)</f>
        <v>-</v>
      </c>
      <c r="H437" s="154" t="str">
        <f>IF(SP_SUL!K458="","*",SP_SUL!K458)</f>
        <v>*</v>
      </c>
      <c r="I437" s="132" t="str">
        <f>IF(SP_SUL!O458="","*",SP_SUL!O458)</f>
        <v>*</v>
      </c>
      <c r="J437" s="132" t="str">
        <f>IF(SP_SUL!P458="","*",SP_SUL!P458)</f>
        <v>*</v>
      </c>
      <c r="K437" s="141" t="str">
        <f>IF(SP_SUL!AK458="","*",SP_SUL!AK458)</f>
        <v>-</v>
      </c>
      <c r="L437" s="141" t="str">
        <f>IF(SP_SUL!AM458="","*",SP_SUL!AM458)</f>
        <v>-</v>
      </c>
      <c r="M437" s="141" t="str">
        <f>IF(SP_SUL!AP458="","*",SP_SUL!AP458)</f>
        <v>-</v>
      </c>
      <c r="N437" s="141" t="str">
        <f>IF(SP_SUL!AM458="","*",SP_SUL!AM458)</f>
        <v>-</v>
      </c>
      <c r="O437" s="174" t="str">
        <f>IF(SP_SUL!BH458="","*",SP_SUL!BH458)</f>
        <v>*</v>
      </c>
      <c r="P437" s="91"/>
      <c r="Q437" s="145" t="str">
        <f>IF($A$2=1,IF(SP_SUL!BJ458="","*",SP_SUL!BJ458),IF(SP_SUL!BK458="","*",SP_SUL!BK458))</f>
        <v>*</v>
      </c>
    </row>
    <row r="438" spans="1:17" hidden="1">
      <c r="A438" s="98" t="str">
        <f>IF(SP_SUL!B459="","*",SP_SUL!B459)</f>
        <v>*</v>
      </c>
      <c r="B438" s="99" t="str">
        <f>IF(SP_SUL!X459="","*",SP_SUL!X459)</f>
        <v>*</v>
      </c>
      <c r="C438" s="100" t="str">
        <f>IF(SP_SUL!S459="","*",SP_SUL!S459)</f>
        <v>-</v>
      </c>
      <c r="D438" s="100" t="str">
        <f>IF(SP_SUL!T459="","*",SP_SUL!T459)</f>
        <v>-</v>
      </c>
      <c r="E438" s="100" t="str">
        <f>IF(SP_SUL!D459="","*",SP_SUL!D459)</f>
        <v>*</v>
      </c>
      <c r="F438" s="100" t="str">
        <f>IF(SP_SUL!H459="","*",SP_SUL!H459)</f>
        <v>*</v>
      </c>
      <c r="G438" s="100" t="str">
        <f>IF(SP_SUL!M459="","*",SP_SUL!M459)</f>
        <v>-</v>
      </c>
      <c r="H438" s="154" t="str">
        <f>IF(SP_SUL!K459="","*",SP_SUL!K459)</f>
        <v>*</v>
      </c>
      <c r="I438" s="132" t="str">
        <f>IF(SP_SUL!O459="","*",SP_SUL!O459)</f>
        <v>*</v>
      </c>
      <c r="J438" s="132" t="str">
        <f>IF(SP_SUL!P459="","*",SP_SUL!P459)</f>
        <v>*</v>
      </c>
      <c r="K438" s="141" t="str">
        <f>IF(SP_SUL!AK459="","*",SP_SUL!AK459)</f>
        <v>-</v>
      </c>
      <c r="L438" s="141" t="str">
        <f>IF(SP_SUL!AM459="","*",SP_SUL!AM459)</f>
        <v>-</v>
      </c>
      <c r="M438" s="141" t="str">
        <f>IF(SP_SUL!AP459="","*",SP_SUL!AP459)</f>
        <v>-</v>
      </c>
      <c r="N438" s="141" t="str">
        <f>IF(SP_SUL!AM459="","*",SP_SUL!AM459)</f>
        <v>-</v>
      </c>
      <c r="O438" s="174" t="str">
        <f>IF(SP_SUL!BH459="","*",SP_SUL!BH459)</f>
        <v>*</v>
      </c>
      <c r="P438" s="91"/>
      <c r="Q438" s="145" t="str">
        <f>IF($A$2=1,IF(SP_SUL!BJ459="","*",SP_SUL!BJ459),IF(SP_SUL!BK459="","*",SP_SUL!BK459))</f>
        <v>*</v>
      </c>
    </row>
    <row r="439" spans="1:17" hidden="1">
      <c r="A439" s="98" t="str">
        <f>IF(SP_SUL!B460="","*",SP_SUL!B460)</f>
        <v>*</v>
      </c>
      <c r="B439" s="99" t="str">
        <f>IF(SP_SUL!X460="","*",SP_SUL!X460)</f>
        <v>*</v>
      </c>
      <c r="C439" s="100" t="str">
        <f>IF(SP_SUL!S460="","*",SP_SUL!S460)</f>
        <v>-</v>
      </c>
      <c r="D439" s="100" t="str">
        <f>IF(SP_SUL!T460="","*",SP_SUL!T460)</f>
        <v>-</v>
      </c>
      <c r="E439" s="100" t="str">
        <f>IF(SP_SUL!D460="","*",SP_SUL!D460)</f>
        <v>*</v>
      </c>
      <c r="F439" s="100" t="str">
        <f>IF(SP_SUL!H460="","*",SP_SUL!H460)</f>
        <v>*</v>
      </c>
      <c r="G439" s="100" t="str">
        <f>IF(SP_SUL!M460="","*",SP_SUL!M460)</f>
        <v>-</v>
      </c>
      <c r="H439" s="154" t="str">
        <f>IF(SP_SUL!K460="","*",SP_SUL!K460)</f>
        <v>*</v>
      </c>
      <c r="I439" s="132" t="str">
        <f>IF(SP_SUL!O460="","*",SP_SUL!O460)</f>
        <v>*</v>
      </c>
      <c r="J439" s="132" t="str">
        <f>IF(SP_SUL!P460="","*",SP_SUL!P460)</f>
        <v>*</v>
      </c>
      <c r="K439" s="141" t="str">
        <f>IF(SP_SUL!AK460="","*",SP_SUL!AK460)</f>
        <v>-</v>
      </c>
      <c r="L439" s="141" t="str">
        <f>IF(SP_SUL!AM460="","*",SP_SUL!AM460)</f>
        <v>-</v>
      </c>
      <c r="M439" s="141" t="str">
        <f>IF(SP_SUL!AP460="","*",SP_SUL!AP460)</f>
        <v>-</v>
      </c>
      <c r="N439" s="141" t="str">
        <f>IF(SP_SUL!AM460="","*",SP_SUL!AM460)</f>
        <v>-</v>
      </c>
      <c r="O439" s="174" t="str">
        <f>IF(SP_SUL!BH460="","*",SP_SUL!BH460)</f>
        <v>*</v>
      </c>
      <c r="P439" s="91"/>
      <c r="Q439" s="145" t="str">
        <f>IF($A$2=1,IF(SP_SUL!BJ460="","*",SP_SUL!BJ460),IF(SP_SUL!BK460="","*",SP_SUL!BK460))</f>
        <v>*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-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 t="str">
        <f>IF(SP_SUL!B463="","*",SP_SUL!B463)</f>
        <v>*</v>
      </c>
      <c r="B442" s="99" t="str">
        <f>IF(SP_SUL!X463="","*",SP_SUL!X463)</f>
        <v>*</v>
      </c>
      <c r="C442" s="100" t="str">
        <f>IF(SP_SUL!S463="","*",SP_SUL!S463)</f>
        <v>-</v>
      </c>
      <c r="D442" s="100" t="str">
        <f>IF(SP_SUL!T463="","*",SP_SUL!T463)</f>
        <v>-</v>
      </c>
      <c r="E442" s="100" t="str">
        <f>IF(SP_SUL!D463="","*",SP_SUL!D463)</f>
        <v>*</v>
      </c>
      <c r="F442" s="100" t="str">
        <f>IF(SP_SUL!H463="","*",SP_SUL!H463)</f>
        <v>*</v>
      </c>
      <c r="G442" s="100" t="str">
        <f>IF(SP_SUL!M463="","*",SP_SUL!M463)</f>
        <v>-</v>
      </c>
      <c r="H442" s="154" t="str">
        <f>IF(SP_SUL!K463="","*",SP_SUL!K463)</f>
        <v>*</v>
      </c>
      <c r="I442" s="132" t="str">
        <f>IF(SP_SUL!O463="","*",SP_SUL!O463)</f>
        <v>*</v>
      </c>
      <c r="J442" s="132" t="str">
        <f>IF(SP_SUL!P463="","*",SP_SUL!P463)</f>
        <v>*</v>
      </c>
      <c r="K442" s="141" t="str">
        <f>IF(SP_SUL!AK463="","*",SP_SUL!AK463)</f>
        <v>-</v>
      </c>
      <c r="L442" s="141" t="str">
        <f>IF(SP_SUL!AM463="","*",SP_SUL!AM463)</f>
        <v>-</v>
      </c>
      <c r="M442" s="141" t="str">
        <f>IF(SP_SUL!AP463="","*",SP_SUL!AP463)</f>
        <v>-</v>
      </c>
      <c r="N442" s="141" t="str">
        <f>IF(SP_SUL!AM463="","*",SP_SUL!AM463)</f>
        <v>-</v>
      </c>
      <c r="O442" s="174" t="str">
        <f>IF(SP_SUL!BH463="","*",SP_SUL!BH463)</f>
        <v>*</v>
      </c>
      <c r="P442" s="91"/>
      <c r="Q442" s="145" t="str">
        <f>IF($A$2=1,IF(SP_SUL!BJ463="","*",SP_SUL!BJ463),IF(SP_SUL!BK463="","*",SP_SUL!BK463))</f>
        <v>*</v>
      </c>
    </row>
    <row r="443" spans="1:17" hidden="1">
      <c r="A443" s="98" t="str">
        <f>IF(SP_SUL!B464="","*",SP_SUL!B464)</f>
        <v>*</v>
      </c>
      <c r="B443" s="99" t="str">
        <f>IF(SP_SUL!X464="","*",SP_SUL!X464)</f>
        <v>*</v>
      </c>
      <c r="C443" s="100" t="str">
        <f>IF(SP_SUL!S464="","*",SP_SUL!S464)</f>
        <v>-</v>
      </c>
      <c r="D443" s="100" t="str">
        <f>IF(SP_SUL!T464="","*",SP_SUL!T464)</f>
        <v>-</v>
      </c>
      <c r="E443" s="100" t="str">
        <f>IF(SP_SUL!D464="","*",SP_SUL!D464)</f>
        <v>*</v>
      </c>
      <c r="F443" s="100" t="str">
        <f>IF(SP_SUL!H464="","*",SP_SUL!H464)</f>
        <v>*</v>
      </c>
      <c r="G443" s="100" t="str">
        <f>IF(SP_SUL!M464="","*",SP_SUL!M464)</f>
        <v>-</v>
      </c>
      <c r="H443" s="154" t="str">
        <f>IF(SP_SUL!K464="","*",SP_SUL!K464)</f>
        <v>*</v>
      </c>
      <c r="I443" s="132" t="str">
        <f>IF(SP_SUL!O464="","*",SP_SUL!O464)</f>
        <v>*</v>
      </c>
      <c r="J443" s="132" t="str">
        <f>IF(SP_SUL!P464="","*",SP_SUL!P464)</f>
        <v>*</v>
      </c>
      <c r="K443" s="141" t="str">
        <f>IF(SP_SUL!AK464="","*",SP_SUL!AK464)</f>
        <v>-</v>
      </c>
      <c r="L443" s="141" t="str">
        <f>IF(SP_SUL!AM464="","*",SP_SUL!AM464)</f>
        <v>-</v>
      </c>
      <c r="M443" s="141" t="str">
        <f>IF(SP_SUL!AP464="","*",SP_SUL!AP464)</f>
        <v>-</v>
      </c>
      <c r="N443" s="141" t="str">
        <f>IF(SP_SUL!AM464="","*",SP_SUL!AM464)</f>
        <v>-</v>
      </c>
      <c r="O443" s="174" t="str">
        <f>IF(SP_SUL!BH464="","*",SP_SUL!BH464)</f>
        <v>*</v>
      </c>
      <c r="P443" s="91"/>
      <c r="Q443" s="145" t="str">
        <f>IF($A$2=1,IF(SP_SUL!BJ464="","*",SP_SUL!BJ464),IF(SP_SUL!BK464="","*",SP_SUL!BK464))</f>
        <v>*</v>
      </c>
    </row>
    <row r="444" spans="1:17" hidden="1">
      <c r="A444" s="98" t="str">
        <f>IF(SP_SUL!B465="","*",SP_SUL!B465)</f>
        <v>*</v>
      </c>
      <c r="B444" s="99" t="str">
        <f>IF(SP_SUL!X465="","*",SP_SUL!X465)</f>
        <v>*</v>
      </c>
      <c r="C444" s="100" t="str">
        <f>IF(SP_SUL!S465="","*",SP_SUL!S465)</f>
        <v>-</v>
      </c>
      <c r="D444" s="100" t="str">
        <f>IF(SP_SUL!T465="","*",SP_SUL!T465)</f>
        <v>-</v>
      </c>
      <c r="E444" s="100" t="str">
        <f>IF(SP_SUL!D465="","*",SP_SUL!D465)</f>
        <v>*</v>
      </c>
      <c r="F444" s="100" t="str">
        <f>IF(SP_SUL!H465="","*",SP_SUL!H465)</f>
        <v>*</v>
      </c>
      <c r="G444" s="100" t="str">
        <f>IF(SP_SUL!M465="","*",SP_SUL!M465)</f>
        <v>-</v>
      </c>
      <c r="H444" s="154" t="str">
        <f>IF(SP_SUL!K465="","*",SP_SUL!K465)</f>
        <v>*</v>
      </c>
      <c r="I444" s="132" t="str">
        <f>IF(SP_SUL!O465="","*",SP_SUL!O465)</f>
        <v>*</v>
      </c>
      <c r="J444" s="132" t="str">
        <f>IF(SP_SUL!P465="","*",SP_SUL!P465)</f>
        <v>*</v>
      </c>
      <c r="K444" s="141" t="str">
        <f>IF(SP_SUL!AK465="","*",SP_SUL!AK465)</f>
        <v>-</v>
      </c>
      <c r="L444" s="141" t="str">
        <f>IF(SP_SUL!AM465="","*",SP_SUL!AM465)</f>
        <v>-</v>
      </c>
      <c r="M444" s="141" t="str">
        <f>IF(SP_SUL!AP465="","*",SP_SUL!AP465)</f>
        <v>-</v>
      </c>
      <c r="N444" s="141" t="str">
        <f>IF(SP_SUL!AM465="","*",SP_SUL!AM465)</f>
        <v>-</v>
      </c>
      <c r="O444" s="174" t="str">
        <f>IF(SP_SUL!BH465="","*",SP_SUL!BH465)</f>
        <v>*</v>
      </c>
      <c r="P444" s="91"/>
      <c r="Q444" s="145" t="str">
        <f>IF($A$2=1,IF(SP_SUL!BJ465="","*",SP_SUL!BJ465),IF(SP_SUL!BK465="","*",SP_SUL!BK465))</f>
        <v>*</v>
      </c>
    </row>
    <row r="445" spans="1:17" hidden="1">
      <c r="A445" s="98" t="str">
        <f>IF(SP_SUL!B466="","*",SP_SUL!B466)</f>
        <v>*</v>
      </c>
      <c r="B445" s="99" t="str">
        <f>IF(SP_SUL!X466="","*",SP_SUL!X466)</f>
        <v>*</v>
      </c>
      <c r="C445" s="100" t="str">
        <f>IF(SP_SUL!S466="","*",SP_SUL!S466)</f>
        <v>-</v>
      </c>
      <c r="D445" s="100" t="str">
        <f>IF(SP_SUL!T466="","*",SP_SUL!T466)</f>
        <v>-</v>
      </c>
      <c r="E445" s="100" t="str">
        <f>IF(SP_SUL!D466="","*",SP_SUL!D466)</f>
        <v>*</v>
      </c>
      <c r="F445" s="100" t="str">
        <f>IF(SP_SUL!H466="","*",SP_SUL!H466)</f>
        <v>*</v>
      </c>
      <c r="G445" s="100" t="str">
        <f>IF(SP_SUL!M466="","*",SP_SUL!M466)</f>
        <v>-</v>
      </c>
      <c r="H445" s="154" t="str">
        <f>IF(SP_SUL!K466="","*",SP_SUL!K466)</f>
        <v>*</v>
      </c>
      <c r="I445" s="132" t="str">
        <f>IF(SP_SUL!O466="","*",SP_SUL!O466)</f>
        <v>*</v>
      </c>
      <c r="J445" s="132" t="str">
        <f>IF(SP_SUL!P466="","*",SP_SUL!P466)</f>
        <v>*</v>
      </c>
      <c r="K445" s="141" t="str">
        <f>IF(SP_SUL!AK466="","*",SP_SUL!AK466)</f>
        <v>-</v>
      </c>
      <c r="L445" s="141" t="str">
        <f>IF(SP_SUL!AM466="","*",SP_SUL!AM466)</f>
        <v>-</v>
      </c>
      <c r="M445" s="141" t="str">
        <f>IF(SP_SUL!AP466="","*",SP_SUL!AP466)</f>
        <v>-</v>
      </c>
      <c r="N445" s="141" t="str">
        <f>IF(SP_SUL!AM466="","*",SP_SUL!AM466)</f>
        <v>-</v>
      </c>
      <c r="O445" s="174" t="str">
        <f>IF(SP_SUL!BH466="","*",SP_SUL!BH466)</f>
        <v>*</v>
      </c>
      <c r="P445" s="91"/>
      <c r="Q445" s="145" t="str">
        <f>IF($A$2=1,IF(SP_SUL!BJ466="","*",SP_SUL!BJ466),IF(SP_SUL!BK466="","*",SP_SUL!BK466))</f>
        <v>*</v>
      </c>
    </row>
    <row r="446" spans="1:17" hidden="1">
      <c r="A446" s="98" t="str">
        <f>IF(SP_SUL!B467="","*",SP_SUL!B467)</f>
        <v>*</v>
      </c>
      <c r="B446" s="99" t="str">
        <f>IF(SP_SUL!X467="","*",SP_SUL!X467)</f>
        <v>*</v>
      </c>
      <c r="C446" s="100" t="str">
        <f>IF(SP_SUL!S467="","*",SP_SUL!S467)</f>
        <v>-</v>
      </c>
      <c r="D446" s="100" t="str">
        <f>IF(SP_SUL!T467="","*",SP_SUL!T467)</f>
        <v>-</v>
      </c>
      <c r="E446" s="100" t="str">
        <f>IF(SP_SUL!D467="","*",SP_SUL!D467)</f>
        <v>*</v>
      </c>
      <c r="F446" s="100" t="str">
        <f>IF(SP_SUL!H467="","*",SP_SUL!H467)</f>
        <v>*</v>
      </c>
      <c r="G446" s="100" t="str">
        <f>IF(SP_SUL!M467="","*",SP_SUL!M467)</f>
        <v>-</v>
      </c>
      <c r="H446" s="154" t="str">
        <f>IF(SP_SUL!K467="","*",SP_SUL!K467)</f>
        <v>*</v>
      </c>
      <c r="I446" s="132" t="str">
        <f>IF(SP_SUL!O467="","*",SP_SUL!O467)</f>
        <v>*</v>
      </c>
      <c r="J446" s="132" t="str">
        <f>IF(SP_SUL!P467="","*",SP_SUL!P467)</f>
        <v>*</v>
      </c>
      <c r="K446" s="141" t="str">
        <f>IF(SP_SUL!AK467="","*",SP_SUL!AK467)</f>
        <v>-</v>
      </c>
      <c r="L446" s="141" t="str">
        <f>IF(SP_SUL!AM467="","*",SP_SUL!AM467)</f>
        <v>-</v>
      </c>
      <c r="M446" s="141" t="str">
        <f>IF(SP_SUL!AP467="","*",SP_SUL!AP467)</f>
        <v>-</v>
      </c>
      <c r="N446" s="141" t="str">
        <f>IF(SP_SUL!AM467="","*",SP_SUL!AM467)</f>
        <v>-</v>
      </c>
      <c r="O446" s="174" t="str">
        <f>IF(SP_SUL!BH467="","*",SP_SUL!BH467)</f>
        <v>*</v>
      </c>
      <c r="P446" s="91"/>
      <c r="Q446" s="145" t="str">
        <f>IF($A$2=1,IF(SP_SUL!BJ467="","*",SP_SUL!BJ467),IF(SP_SUL!BK467="","*",SP_SUL!BK467))</f>
        <v>*</v>
      </c>
    </row>
    <row r="447" spans="1:17" hidden="1">
      <c r="A447" s="98" t="str">
        <f>IF(SP_SUL!B468="","*",SP_SUL!B468)</f>
        <v>*</v>
      </c>
      <c r="B447" s="99" t="str">
        <f>IF(SP_SUL!X468="","*",SP_SUL!X468)</f>
        <v>*</v>
      </c>
      <c r="C447" s="100" t="str">
        <f>IF(SP_SUL!S468="","*",SP_SUL!S468)</f>
        <v>-</v>
      </c>
      <c r="D447" s="100" t="str">
        <f>IF(SP_SUL!T468="","*",SP_SUL!T468)</f>
        <v>-</v>
      </c>
      <c r="E447" s="100" t="str">
        <f>IF(SP_SUL!D468="","*",SP_SUL!D468)</f>
        <v>*</v>
      </c>
      <c r="F447" s="100" t="str">
        <f>IF(SP_SUL!H468="","*",SP_SUL!H468)</f>
        <v>*</v>
      </c>
      <c r="G447" s="100" t="str">
        <f>IF(SP_SUL!M468="","*",SP_SUL!M468)</f>
        <v>-</v>
      </c>
      <c r="H447" s="154" t="str">
        <f>IF(SP_SUL!K468="","*",SP_SUL!K468)</f>
        <v>*</v>
      </c>
      <c r="I447" s="132" t="str">
        <f>IF(SP_SUL!O468="","*",SP_SUL!O468)</f>
        <v>*</v>
      </c>
      <c r="J447" s="132" t="str">
        <f>IF(SP_SUL!P468="","*",SP_SUL!P468)</f>
        <v>*</v>
      </c>
      <c r="K447" s="141" t="str">
        <f>IF(SP_SUL!AK468="","*",SP_SUL!AK468)</f>
        <v>-</v>
      </c>
      <c r="L447" s="141" t="str">
        <f>IF(SP_SUL!AM468="","*",SP_SUL!AM468)</f>
        <v>-</v>
      </c>
      <c r="M447" s="141" t="str">
        <f>IF(SP_SUL!AP468="","*",SP_SUL!AP468)</f>
        <v>-</v>
      </c>
      <c r="N447" s="141" t="str">
        <f>IF(SP_SUL!AM468="","*",SP_SUL!AM468)</f>
        <v>-</v>
      </c>
      <c r="O447" s="174" t="str">
        <f>IF(SP_SUL!BH468="","*",SP_SUL!BH468)</f>
        <v>*</v>
      </c>
      <c r="P447" s="91"/>
      <c r="Q447" s="145" t="str">
        <f>IF($A$2=1,IF(SP_SUL!BJ468="","*",SP_SUL!BJ468),IF(SP_SUL!BK468="","*",SP_SUL!BK468))</f>
        <v>*</v>
      </c>
    </row>
    <row r="448" spans="1:17" hidden="1">
      <c r="A448" s="98" t="str">
        <f>IF(SP_SUL!B469="","*",SP_SUL!B469)</f>
        <v>*</v>
      </c>
      <c r="B448" s="99" t="str">
        <f>IF(SP_SUL!X469="","*",SP_SUL!X469)</f>
        <v>*</v>
      </c>
      <c r="C448" s="100" t="str">
        <f>IF(SP_SUL!S469="","*",SP_SUL!S469)</f>
        <v>-</v>
      </c>
      <c r="D448" s="100" t="str">
        <f>IF(SP_SUL!T469="","*",SP_SUL!T469)</f>
        <v>-</v>
      </c>
      <c r="E448" s="100" t="str">
        <f>IF(SP_SUL!D469="","*",SP_SUL!D469)</f>
        <v>*</v>
      </c>
      <c r="F448" s="100" t="str">
        <f>IF(SP_SUL!H469="","*",SP_SUL!H469)</f>
        <v>*</v>
      </c>
      <c r="G448" s="100" t="str">
        <f>IF(SP_SUL!M469="","*",SP_SUL!M469)</f>
        <v>-</v>
      </c>
      <c r="H448" s="154" t="str">
        <f>IF(SP_SUL!K469="","*",SP_SUL!K469)</f>
        <v>*</v>
      </c>
      <c r="I448" s="132" t="str">
        <f>IF(SP_SUL!O469="","*",SP_SUL!O469)</f>
        <v>*</v>
      </c>
      <c r="J448" s="132" t="str">
        <f>IF(SP_SUL!P469="","*",SP_SUL!P469)</f>
        <v>*</v>
      </c>
      <c r="K448" s="141" t="str">
        <f>IF(SP_SUL!AK469="","*",SP_SUL!AK469)</f>
        <v>-</v>
      </c>
      <c r="L448" s="141" t="str">
        <f>IF(SP_SUL!AM469="","*",SP_SUL!AM469)</f>
        <v>-</v>
      </c>
      <c r="M448" s="141" t="str">
        <f>IF(SP_SUL!AP469="","*",SP_SUL!AP469)</f>
        <v>-</v>
      </c>
      <c r="N448" s="141" t="str">
        <f>IF(SP_SUL!AM469="","*",SP_SUL!AM469)</f>
        <v>-</v>
      </c>
      <c r="O448" s="174" t="str">
        <f>IF(SP_SUL!BH469="","*",SP_SUL!BH469)</f>
        <v>*</v>
      </c>
      <c r="P448" s="91"/>
      <c r="Q448" s="145" t="str">
        <f>IF($A$2=1,IF(SP_SUL!BJ469="","*",SP_SUL!BJ469),IF(SP_SUL!BK469="","*",SP_SUL!BK469))</f>
        <v>*</v>
      </c>
    </row>
    <row r="449" spans="1:17" hidden="1">
      <c r="A449" s="98" t="str">
        <f>IF(SP_SUL!B470="","*",SP_SUL!B470)</f>
        <v>*</v>
      </c>
      <c r="B449" s="99" t="str">
        <f>IF(SP_SUL!X470="","*",SP_SUL!X470)</f>
        <v>*</v>
      </c>
      <c r="C449" s="100" t="str">
        <f>IF(SP_SUL!S470="","*",SP_SUL!S470)</f>
        <v>-</v>
      </c>
      <c r="D449" s="100" t="str">
        <f>IF(SP_SUL!T470="","*",SP_SUL!T470)</f>
        <v>-</v>
      </c>
      <c r="E449" s="100" t="str">
        <f>IF(SP_SUL!D470="","*",SP_SUL!D470)</f>
        <v>*</v>
      </c>
      <c r="F449" s="100" t="str">
        <f>IF(SP_SUL!H470="","*",SP_SUL!H470)</f>
        <v>*</v>
      </c>
      <c r="G449" s="100" t="str">
        <f>IF(SP_SUL!M470="","*",SP_SUL!M470)</f>
        <v>-</v>
      </c>
      <c r="H449" s="154" t="str">
        <f>IF(SP_SUL!K470="","*",SP_SUL!K470)</f>
        <v>*</v>
      </c>
      <c r="I449" s="132" t="str">
        <f>IF(SP_SUL!O470="","*",SP_SUL!O470)</f>
        <v>*</v>
      </c>
      <c r="J449" s="132" t="str">
        <f>IF(SP_SUL!P470="","*",SP_SUL!P470)</f>
        <v>*</v>
      </c>
      <c r="K449" s="141" t="str">
        <f>IF(SP_SUL!AK470="","*",SP_SUL!AK470)</f>
        <v>-</v>
      </c>
      <c r="L449" s="141" t="str">
        <f>IF(SP_SUL!AM470="","*",SP_SUL!AM470)</f>
        <v>-</v>
      </c>
      <c r="M449" s="141" t="str">
        <f>IF(SP_SUL!AP470="","*",SP_SUL!AP470)</f>
        <v>-</v>
      </c>
      <c r="N449" s="141" t="str">
        <f>IF(SP_SUL!AM470="","*",SP_SUL!AM470)</f>
        <v>-</v>
      </c>
      <c r="O449" s="174" t="str">
        <f>IF(SP_SUL!BH470="","*",SP_SUL!BH470)</f>
        <v>*</v>
      </c>
      <c r="P449" s="91"/>
      <c r="Q449" s="145" t="str">
        <f>IF($A$2=1,IF(SP_SUL!BJ470="","*",SP_SUL!BJ470),IF(SP_SUL!BK470="","*",SP_SUL!BK470))</f>
        <v>*</v>
      </c>
    </row>
    <row r="450" spans="1:17" hidden="1">
      <c r="A450" s="98" t="str">
        <f>IF(SP_SUL!B471="","*",SP_SUL!B471)</f>
        <v>*</v>
      </c>
      <c r="B450" s="99" t="str">
        <f>IF(SP_SUL!X471="","*",SP_SUL!X471)</f>
        <v>*</v>
      </c>
      <c r="C450" s="100" t="str">
        <f>IF(SP_SUL!S471="","*",SP_SUL!S471)</f>
        <v>-</v>
      </c>
      <c r="D450" s="100" t="str">
        <f>IF(SP_SUL!T471="","*",SP_SUL!T471)</f>
        <v>-</v>
      </c>
      <c r="E450" s="100" t="str">
        <f>IF(SP_SUL!D471="","*",SP_SUL!D471)</f>
        <v>*</v>
      </c>
      <c r="F450" s="100" t="str">
        <f>IF(SP_SUL!H471="","*",SP_SUL!H471)</f>
        <v>*</v>
      </c>
      <c r="G450" s="100" t="str">
        <f>IF(SP_SUL!M471="","*",SP_SUL!M471)</f>
        <v>-</v>
      </c>
      <c r="H450" s="154" t="str">
        <f>IF(SP_SUL!K471="","*",SP_SUL!K471)</f>
        <v>*</v>
      </c>
      <c r="I450" s="132" t="str">
        <f>IF(SP_SUL!O471="","*",SP_SUL!O471)</f>
        <v>*</v>
      </c>
      <c r="J450" s="132" t="str">
        <f>IF(SP_SUL!P471="","*",SP_SUL!P471)</f>
        <v>*</v>
      </c>
      <c r="K450" s="141" t="str">
        <f>IF(SP_SUL!AK471="","*",SP_SUL!AK471)</f>
        <v>-</v>
      </c>
      <c r="L450" s="141" t="str">
        <f>IF(SP_SUL!AM471="","*",SP_SUL!AM471)</f>
        <v>-</v>
      </c>
      <c r="M450" s="141" t="str">
        <f>IF(SP_SUL!AP471="","*",SP_SUL!AP471)</f>
        <v>-</v>
      </c>
      <c r="N450" s="141" t="str">
        <f>IF(SP_SUL!AM471="","*",SP_SUL!AM471)</f>
        <v>-</v>
      </c>
      <c r="O450" s="174" t="str">
        <f>IF(SP_SUL!BH471="","*",SP_SUL!BH471)</f>
        <v>*</v>
      </c>
      <c r="P450" s="91"/>
      <c r="Q450" s="145" t="str">
        <f>IF($A$2=1,IF(SP_SUL!BJ471="","*",SP_SUL!BJ471),IF(SP_SUL!BK471="","*",SP_SUL!BK471))</f>
        <v>*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 t="str">
        <f>IF(SP_SUL!B474="","*",SP_SUL!B474)</f>
        <v>*</v>
      </c>
      <c r="B453" s="99" t="str">
        <f>IF(SP_SUL!X474="","*",SP_SUL!X474)</f>
        <v>*</v>
      </c>
      <c r="C453" s="100" t="str">
        <f>IF(SP_SUL!S474="","*",SP_SUL!S474)</f>
        <v>-</v>
      </c>
      <c r="D453" s="100" t="str">
        <f>IF(SP_SUL!T474="","*",SP_SUL!T474)</f>
        <v>-</v>
      </c>
      <c r="E453" s="100" t="str">
        <f>IF(SP_SUL!D474="","*",SP_SUL!D474)</f>
        <v>*</v>
      </c>
      <c r="F453" s="100" t="str">
        <f>IF(SP_SUL!H474="","*",SP_SUL!H474)</f>
        <v>*</v>
      </c>
      <c r="G453" s="100" t="str">
        <f>IF(SP_SUL!M474="","*",SP_SUL!M474)</f>
        <v>-</v>
      </c>
      <c r="H453" s="154" t="str">
        <f>IF(SP_SUL!K474="","*",SP_SUL!K474)</f>
        <v>*</v>
      </c>
      <c r="I453" s="132" t="str">
        <f>IF(SP_SUL!O474="","*",SP_SUL!O474)</f>
        <v>*</v>
      </c>
      <c r="J453" s="132" t="str">
        <f>IF(SP_SUL!P474="","*",SP_SUL!P474)</f>
        <v>*</v>
      </c>
      <c r="K453" s="141" t="str">
        <f>IF(SP_SUL!AK474="","*",SP_SUL!AK474)</f>
        <v>-</v>
      </c>
      <c r="L453" s="141" t="str">
        <f>IF(SP_SUL!AM474="","*",SP_SUL!AM474)</f>
        <v>-</v>
      </c>
      <c r="M453" s="141" t="str">
        <f>IF(SP_SUL!AP474="","*",SP_SUL!AP474)</f>
        <v>-</v>
      </c>
      <c r="N453" s="141" t="str">
        <f>IF(SP_SUL!AM474="","*",SP_SUL!AM474)</f>
        <v>-</v>
      </c>
      <c r="O453" s="174" t="str">
        <f>IF(SP_SUL!BH474="","*",SP_SUL!BH474)</f>
        <v>*</v>
      </c>
      <c r="P453" s="91"/>
      <c r="Q453" s="145" t="str">
        <f>IF($A$2=1,IF(SP_SUL!BJ474="","*",SP_SUL!BJ474),IF(SP_SUL!BK474="","*",SP_SUL!BK474))</f>
        <v>*</v>
      </c>
    </row>
    <row r="454" spans="1:17" hidden="1">
      <c r="A454" s="98" t="str">
        <f>IF(SP_SUL!B475="","*",SP_SUL!B475)</f>
        <v>*</v>
      </c>
      <c r="B454" s="99" t="str">
        <f>IF(SP_SUL!X475="","*",SP_SUL!X475)</f>
        <v>*</v>
      </c>
      <c r="C454" s="100" t="str">
        <f>IF(SP_SUL!S475="","*",SP_SUL!S475)</f>
        <v>-</v>
      </c>
      <c r="D454" s="100" t="str">
        <f>IF(SP_SUL!T475="","*",SP_SUL!T475)</f>
        <v>-</v>
      </c>
      <c r="E454" s="100" t="str">
        <f>IF(SP_SUL!D475="","*",SP_SUL!D475)</f>
        <v>*</v>
      </c>
      <c r="F454" s="100" t="str">
        <f>IF(SP_SUL!H475="","*",SP_SUL!H475)</f>
        <v>*</v>
      </c>
      <c r="G454" s="100" t="str">
        <f>IF(SP_SUL!M475="","*",SP_SUL!M475)</f>
        <v>-</v>
      </c>
      <c r="H454" s="154" t="str">
        <f>IF(SP_SUL!K475="","*",SP_SUL!K475)</f>
        <v>*</v>
      </c>
      <c r="I454" s="132" t="str">
        <f>IF(SP_SUL!O475="","*",SP_SUL!O475)</f>
        <v>*</v>
      </c>
      <c r="J454" s="132" t="str">
        <f>IF(SP_SUL!P475="","*",SP_SUL!P475)</f>
        <v>*</v>
      </c>
      <c r="K454" s="141" t="str">
        <f>IF(SP_SUL!AK475="","*",SP_SUL!AK475)</f>
        <v>-</v>
      </c>
      <c r="L454" s="141" t="str">
        <f>IF(SP_SUL!AM475="","*",SP_SUL!AM475)</f>
        <v>-</v>
      </c>
      <c r="M454" s="141" t="str">
        <f>IF(SP_SUL!AP475="","*",SP_SUL!AP475)</f>
        <v>-</v>
      </c>
      <c r="N454" s="141" t="str">
        <f>IF(SP_SUL!AM475="","*",SP_SUL!AM475)</f>
        <v>-</v>
      </c>
      <c r="O454" s="174" t="str">
        <f>IF(SP_SUL!BH475="","*",SP_SUL!BH475)</f>
        <v>*</v>
      </c>
      <c r="P454" s="91"/>
      <c r="Q454" s="145" t="str">
        <f>IF($A$2=1,IF(SP_SUL!BJ475="","*",SP_SUL!BJ475),IF(SP_SUL!BK475="","*",SP_SUL!BK475))</f>
        <v>*</v>
      </c>
    </row>
    <row r="455" spans="1:17" hidden="1">
      <c r="A455" s="98" t="str">
        <f>IF(SP_SUL!B476="","*",SP_SUL!B476)</f>
        <v>*</v>
      </c>
      <c r="B455" s="99" t="str">
        <f>IF(SP_SUL!X476="","*",SP_SUL!X476)</f>
        <v>*</v>
      </c>
      <c r="C455" s="100" t="str">
        <f>IF(SP_SUL!S476="","*",SP_SUL!S476)</f>
        <v>-</v>
      </c>
      <c r="D455" s="100" t="str">
        <f>IF(SP_SUL!T476="","*",SP_SUL!T476)</f>
        <v>-</v>
      </c>
      <c r="E455" s="100" t="str">
        <f>IF(SP_SUL!D476="","*",SP_SUL!D476)</f>
        <v>*</v>
      </c>
      <c r="F455" s="100" t="str">
        <f>IF(SP_SUL!H476="","*",SP_SUL!H476)</f>
        <v>*</v>
      </c>
      <c r="G455" s="100" t="str">
        <f>IF(SP_SUL!M476="","*",SP_SUL!M476)</f>
        <v>-</v>
      </c>
      <c r="H455" s="154" t="str">
        <f>IF(SP_SUL!K476="","*",SP_SUL!K476)</f>
        <v>*</v>
      </c>
      <c r="I455" s="132" t="str">
        <f>IF(SP_SUL!O476="","*",SP_SUL!O476)</f>
        <v>*</v>
      </c>
      <c r="J455" s="132" t="str">
        <f>IF(SP_SUL!P476="","*",SP_SUL!P476)</f>
        <v>*</v>
      </c>
      <c r="K455" s="141" t="str">
        <f>IF(SP_SUL!AK476="","*",SP_SUL!AK476)</f>
        <v>-</v>
      </c>
      <c r="L455" s="141" t="str">
        <f>IF(SP_SUL!AM476="","*",SP_SUL!AM476)</f>
        <v>-</v>
      </c>
      <c r="M455" s="141" t="str">
        <f>IF(SP_SUL!AP476="","*",SP_SUL!AP476)</f>
        <v>-</v>
      </c>
      <c r="N455" s="141" t="str">
        <f>IF(SP_SUL!AM476="","*",SP_SUL!AM476)</f>
        <v>-</v>
      </c>
      <c r="O455" s="174" t="str">
        <f>IF(SP_SUL!BH476="","*",SP_SUL!BH476)</f>
        <v>*</v>
      </c>
      <c r="P455" s="91"/>
      <c r="Q455" s="145" t="str">
        <f>IF($A$2=1,IF(SP_SUL!BJ476="","*",SP_SUL!BJ476),IF(SP_SUL!BK476="","*",SP_SUL!BK476))</f>
        <v>*</v>
      </c>
    </row>
    <row r="456" spans="1:17" hidden="1">
      <c r="A456" s="98" t="str">
        <f>IF(SP_SUL!B477="","*",SP_SUL!B477)</f>
        <v>*</v>
      </c>
      <c r="B456" s="99" t="str">
        <f>IF(SP_SUL!X477="","*",SP_SUL!X477)</f>
        <v>*</v>
      </c>
      <c r="C456" s="100" t="str">
        <f>IF(SP_SUL!S477="","*",SP_SUL!S477)</f>
        <v>-</v>
      </c>
      <c r="D456" s="100" t="str">
        <f>IF(SP_SUL!T477="","*",SP_SUL!T477)</f>
        <v>-</v>
      </c>
      <c r="E456" s="100" t="str">
        <f>IF(SP_SUL!D477="","*",SP_SUL!D477)</f>
        <v>*</v>
      </c>
      <c r="F456" s="100" t="str">
        <f>IF(SP_SUL!H477="","*",SP_SUL!H477)</f>
        <v>*</v>
      </c>
      <c r="G456" s="100" t="str">
        <f>IF(SP_SUL!M477="","*",SP_SUL!M477)</f>
        <v>-</v>
      </c>
      <c r="H456" s="154" t="str">
        <f>IF(SP_SUL!K477="","*",SP_SUL!K477)</f>
        <v>*</v>
      </c>
      <c r="I456" s="132" t="str">
        <f>IF(SP_SUL!O477="","*",SP_SUL!O477)</f>
        <v>*</v>
      </c>
      <c r="J456" s="132" t="str">
        <f>IF(SP_SUL!P477="","*",SP_SUL!P477)</f>
        <v>*</v>
      </c>
      <c r="K456" s="141" t="str">
        <f>IF(SP_SUL!AK477="","*",SP_SUL!AK477)</f>
        <v>-</v>
      </c>
      <c r="L456" s="141" t="str">
        <f>IF(SP_SUL!AM477="","*",SP_SUL!AM477)</f>
        <v>-</v>
      </c>
      <c r="M456" s="141" t="str">
        <f>IF(SP_SUL!AP477="","*",SP_SUL!AP477)</f>
        <v>-</v>
      </c>
      <c r="N456" s="141" t="str">
        <f>IF(SP_SUL!AM477="","*",SP_SUL!AM477)</f>
        <v>-</v>
      </c>
      <c r="O456" s="174" t="str">
        <f>IF(SP_SUL!BH477="","*",SP_SUL!BH477)</f>
        <v>*</v>
      </c>
      <c r="P456" s="91"/>
      <c r="Q456" s="145" t="str">
        <f>IF($A$2=1,IF(SP_SUL!BJ477="","*",SP_SUL!BJ477),IF(SP_SUL!BK477="","*",SP_SUL!BK477))</f>
        <v>*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 t="str">
        <f>IF(SP_SUL!B479="","*",SP_SUL!B479)</f>
        <v>*</v>
      </c>
      <c r="B458" s="99" t="str">
        <f>IF(SP_SUL!X479="","*",SP_SUL!X479)</f>
        <v>*</v>
      </c>
      <c r="C458" s="100" t="str">
        <f>IF(SP_SUL!S479="","*",SP_SUL!S479)</f>
        <v>-</v>
      </c>
      <c r="D458" s="100" t="str">
        <f>IF(SP_SUL!T479="","*",SP_SUL!T479)</f>
        <v>-</v>
      </c>
      <c r="E458" s="100" t="str">
        <f>IF(SP_SUL!D479="","*",SP_SUL!D479)</f>
        <v>*</v>
      </c>
      <c r="F458" s="100" t="str">
        <f>IF(SP_SUL!H479="","*",SP_SUL!H479)</f>
        <v>*</v>
      </c>
      <c r="G458" s="100" t="str">
        <f>IF(SP_SUL!M479="","*",SP_SUL!M479)</f>
        <v>-</v>
      </c>
      <c r="H458" s="154" t="str">
        <f>IF(SP_SUL!K479="","*",SP_SUL!K479)</f>
        <v>*</v>
      </c>
      <c r="I458" s="132" t="str">
        <f>IF(SP_SUL!O479="","*",SP_SUL!O479)</f>
        <v>*</v>
      </c>
      <c r="J458" s="132" t="str">
        <f>IF(SP_SUL!P479="","*",SP_SUL!P479)</f>
        <v>*</v>
      </c>
      <c r="K458" s="141" t="str">
        <f>IF(SP_SUL!AK479="","*",SP_SUL!AK479)</f>
        <v>-</v>
      </c>
      <c r="L458" s="141" t="str">
        <f>IF(SP_SUL!AM479="","*",SP_SUL!AM479)</f>
        <v>-</v>
      </c>
      <c r="M458" s="141" t="str">
        <f>IF(SP_SUL!AP479="","*",SP_SUL!AP479)</f>
        <v>-</v>
      </c>
      <c r="N458" s="141" t="str">
        <f>IF(SP_SUL!AM479="","*",SP_SUL!AM479)</f>
        <v>-</v>
      </c>
      <c r="O458" s="174" t="str">
        <f>IF(SP_SUL!BH479="","*",SP_SUL!BH479)</f>
        <v>*</v>
      </c>
      <c r="P458" s="91"/>
      <c r="Q458" s="145" t="str">
        <f>IF($A$2=1,IF(SP_SUL!BJ479="","*",SP_SUL!BJ479),IF(SP_SUL!BK479="","*",SP_SUL!BK479))</f>
        <v>*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 t="str">
        <f>IF(SP_SUL!B481="","*",SP_SUL!B481)</f>
        <v>*</v>
      </c>
      <c r="B460" s="99" t="str">
        <f>IF(SP_SUL!X481="","*",SP_SUL!X481)</f>
        <v>*</v>
      </c>
      <c r="C460" s="100" t="str">
        <f>IF(SP_SUL!S481="","*",SP_SUL!S481)</f>
        <v>-</v>
      </c>
      <c r="D460" s="100" t="str">
        <f>IF(SP_SUL!T481="","*",SP_SUL!T481)</f>
        <v>-</v>
      </c>
      <c r="E460" s="100" t="str">
        <f>IF(SP_SUL!D481="","*",SP_SUL!D481)</f>
        <v>*</v>
      </c>
      <c r="F460" s="100" t="str">
        <f>IF(SP_SUL!H481="","*",SP_SUL!H481)</f>
        <v>*</v>
      </c>
      <c r="G460" s="100" t="str">
        <f>IF(SP_SUL!M481="","*",SP_SUL!M481)</f>
        <v>-</v>
      </c>
      <c r="H460" s="154" t="str">
        <f>IF(SP_SUL!K481="","*",SP_SUL!K481)</f>
        <v>*</v>
      </c>
      <c r="I460" s="132" t="str">
        <f>IF(SP_SUL!O481="","*",SP_SUL!O481)</f>
        <v>*</v>
      </c>
      <c r="J460" s="132" t="str">
        <f>IF(SP_SUL!P481="","*",SP_SUL!P481)</f>
        <v>*</v>
      </c>
      <c r="K460" s="141" t="str">
        <f>IF(SP_SUL!AK481="","*",SP_SUL!AK481)</f>
        <v>-</v>
      </c>
      <c r="L460" s="141" t="str">
        <f>IF(SP_SUL!AM481="","*",SP_SUL!AM481)</f>
        <v>-</v>
      </c>
      <c r="M460" s="141" t="str">
        <f>IF(SP_SUL!AP481="","*",SP_SUL!AP481)</f>
        <v>-</v>
      </c>
      <c r="N460" s="141" t="str">
        <f>IF(SP_SUL!AM481="","*",SP_SUL!AM481)</f>
        <v>-</v>
      </c>
      <c r="O460" s="174" t="str">
        <f>IF(SP_SUL!BH481="","*",SP_SUL!BH481)</f>
        <v>*</v>
      </c>
      <c r="P460" s="91"/>
      <c r="Q460" s="145" t="str">
        <f>IF($A$2=1,IF(SP_SUL!BJ481="","*",SP_SUL!BJ481),IF(SP_SUL!BK481="","*",SP_SUL!BK481))</f>
        <v>*</v>
      </c>
    </row>
    <row r="461" spans="1:17" hidden="1">
      <c r="A461" s="98" t="str">
        <f>IF(SP_SUL!B482="","*",SP_SUL!B482)</f>
        <v>*</v>
      </c>
      <c r="B461" s="99" t="str">
        <f>IF(SP_SUL!X482="","*",SP_SUL!X482)</f>
        <v>*</v>
      </c>
      <c r="C461" s="100" t="str">
        <f>IF(SP_SUL!S482="","*",SP_SUL!S482)</f>
        <v>-</v>
      </c>
      <c r="D461" s="100" t="str">
        <f>IF(SP_SUL!T482="","*",SP_SUL!T482)</f>
        <v>-</v>
      </c>
      <c r="E461" s="100" t="str">
        <f>IF(SP_SUL!D482="","*",SP_SUL!D482)</f>
        <v>*</v>
      </c>
      <c r="F461" s="100" t="str">
        <f>IF(SP_SUL!H482="","*",SP_SUL!H482)</f>
        <v>*</v>
      </c>
      <c r="G461" s="100" t="str">
        <f>IF(SP_SUL!M482="","*",SP_SUL!M482)</f>
        <v>-</v>
      </c>
      <c r="H461" s="154" t="str">
        <f>IF(SP_SUL!K482="","*",SP_SUL!K482)</f>
        <v>*</v>
      </c>
      <c r="I461" s="132" t="str">
        <f>IF(SP_SUL!O482="","*",SP_SUL!O482)</f>
        <v>*</v>
      </c>
      <c r="J461" s="132" t="str">
        <f>IF(SP_SUL!P482="","*",SP_SUL!P482)</f>
        <v>*</v>
      </c>
      <c r="K461" s="141" t="str">
        <f>IF(SP_SUL!AK482="","*",SP_SUL!AK482)</f>
        <v>-</v>
      </c>
      <c r="L461" s="141" t="str">
        <f>IF(SP_SUL!AM482="","*",SP_SUL!AM482)</f>
        <v>-</v>
      </c>
      <c r="M461" s="141" t="str">
        <f>IF(SP_SUL!AP482="","*",SP_SUL!AP482)</f>
        <v>-</v>
      </c>
      <c r="N461" s="141" t="str">
        <f>IF(SP_SUL!AM482="","*",SP_SUL!AM482)</f>
        <v>-</v>
      </c>
      <c r="O461" s="174" t="str">
        <f>IF(SP_SUL!BH482="","*",SP_SUL!BH482)</f>
        <v>*</v>
      </c>
      <c r="P461" s="91"/>
      <c r="Q461" s="145" t="str">
        <f>IF($A$2=1,IF(SP_SUL!BJ482="","*",SP_SUL!BJ482),IF(SP_SUL!BK482="","*",SP_SUL!BK482))</f>
        <v>*</v>
      </c>
    </row>
    <row r="462" spans="1:17" hidden="1">
      <c r="A462" s="98" t="str">
        <f>IF(SP_SUL!B483="","*",SP_SUL!B483)</f>
        <v>*</v>
      </c>
      <c r="B462" s="99" t="str">
        <f>IF(SP_SUL!X483="","*",SP_SUL!X483)</f>
        <v>*</v>
      </c>
      <c r="C462" s="100" t="str">
        <f>IF(SP_SUL!S483="","*",SP_SUL!S483)</f>
        <v>-</v>
      </c>
      <c r="D462" s="100" t="str">
        <f>IF(SP_SUL!T483="","*",SP_SUL!T483)</f>
        <v>-</v>
      </c>
      <c r="E462" s="100" t="str">
        <f>IF(SP_SUL!D483="","*",SP_SUL!D483)</f>
        <v>*</v>
      </c>
      <c r="F462" s="100" t="str">
        <f>IF(SP_SUL!H483="","*",SP_SUL!H483)</f>
        <v>*</v>
      </c>
      <c r="G462" s="100" t="str">
        <f>IF(SP_SUL!M483="","*",SP_SUL!M483)</f>
        <v>-</v>
      </c>
      <c r="H462" s="154" t="str">
        <f>IF(SP_SUL!K483="","*",SP_SUL!K483)</f>
        <v>*</v>
      </c>
      <c r="I462" s="132" t="str">
        <f>IF(SP_SUL!O483="","*",SP_SUL!O483)</f>
        <v>*</v>
      </c>
      <c r="J462" s="132" t="str">
        <f>IF(SP_SUL!P483="","*",SP_SUL!P483)</f>
        <v>*</v>
      </c>
      <c r="K462" s="141" t="str">
        <f>IF(SP_SUL!AK483="","*",SP_SUL!AK483)</f>
        <v>-</v>
      </c>
      <c r="L462" s="141" t="str">
        <f>IF(SP_SUL!AM483="","*",SP_SUL!AM483)</f>
        <v>-</v>
      </c>
      <c r="M462" s="141" t="str">
        <f>IF(SP_SUL!AP483="","*",SP_SUL!AP483)</f>
        <v>-</v>
      </c>
      <c r="N462" s="141" t="str">
        <f>IF(SP_SUL!AM483="","*",SP_SUL!AM483)</f>
        <v>-</v>
      </c>
      <c r="O462" s="174" t="str">
        <f>IF(SP_SUL!BH483="","*",SP_SUL!BH483)</f>
        <v>*</v>
      </c>
      <c r="P462" s="91"/>
      <c r="Q462" s="145" t="str">
        <f>IF($A$2=1,IF(SP_SUL!BJ483="","*",SP_SUL!BJ483),IF(SP_SUL!BK483="","*",SP_SUL!BK483))</f>
        <v>*</v>
      </c>
    </row>
    <row r="463" spans="1:17" hidden="1">
      <c r="A463" s="98" t="str">
        <f>IF(SP_SUL!B484="","*",SP_SUL!B484)</f>
        <v>*</v>
      </c>
      <c r="B463" s="99" t="str">
        <f>IF(SP_SUL!X484="","*",SP_SUL!X484)</f>
        <v>*</v>
      </c>
      <c r="C463" s="100" t="str">
        <f>IF(SP_SUL!S484="","*",SP_SUL!S484)</f>
        <v>-</v>
      </c>
      <c r="D463" s="100" t="str">
        <f>IF(SP_SUL!T484="","*",SP_SUL!T484)</f>
        <v>-</v>
      </c>
      <c r="E463" s="100" t="str">
        <f>IF(SP_SUL!D484="","*",SP_SUL!D484)</f>
        <v>*</v>
      </c>
      <c r="F463" s="100" t="str">
        <f>IF(SP_SUL!H484="","*",SP_SUL!H484)</f>
        <v>*</v>
      </c>
      <c r="G463" s="100" t="str">
        <f>IF(SP_SUL!M484="","*",SP_SUL!M484)</f>
        <v>-</v>
      </c>
      <c r="H463" s="154" t="str">
        <f>IF(SP_SUL!K484="","*",SP_SUL!K484)</f>
        <v>*</v>
      </c>
      <c r="I463" s="132" t="str">
        <f>IF(SP_SUL!O484="","*",SP_SUL!O484)</f>
        <v>*</v>
      </c>
      <c r="J463" s="132" t="str">
        <f>IF(SP_SUL!P484="","*",SP_SUL!P484)</f>
        <v>*</v>
      </c>
      <c r="K463" s="141" t="str">
        <f>IF(SP_SUL!AK484="","*",SP_SUL!AK484)</f>
        <v>-</v>
      </c>
      <c r="L463" s="141" t="str">
        <f>IF(SP_SUL!AM484="","*",SP_SUL!AM484)</f>
        <v>-</v>
      </c>
      <c r="M463" s="141" t="str">
        <f>IF(SP_SUL!AP484="","*",SP_SUL!AP484)</f>
        <v>-</v>
      </c>
      <c r="N463" s="141" t="str">
        <f>IF(SP_SUL!AM484="","*",SP_SUL!AM484)</f>
        <v>-</v>
      </c>
      <c r="O463" s="174" t="str">
        <f>IF(SP_SUL!BH484="","*",SP_SUL!BH484)</f>
        <v>*</v>
      </c>
      <c r="P463" s="91"/>
      <c r="Q463" s="145" t="str">
        <f>IF($A$2=1,IF(SP_SUL!BJ484="","*",SP_SUL!BJ484),IF(SP_SUL!BK484="","*",SP_SUL!BK484))</f>
        <v>*</v>
      </c>
    </row>
    <row r="464" spans="1:17" hidden="1">
      <c r="A464" s="98" t="str">
        <f>IF(SP_SUL!B485="","*",SP_SUL!B485)</f>
        <v>*</v>
      </c>
      <c r="B464" s="99" t="str">
        <f>IF(SP_SUL!X485="","*",SP_SUL!X485)</f>
        <v>*</v>
      </c>
      <c r="C464" s="100" t="str">
        <f>IF(SP_SUL!S485="","*",SP_SUL!S485)</f>
        <v>-</v>
      </c>
      <c r="D464" s="100" t="str">
        <f>IF(SP_SUL!T485="","*",SP_SUL!T485)</f>
        <v>-</v>
      </c>
      <c r="E464" s="100" t="str">
        <f>IF(SP_SUL!D485="","*",SP_SUL!D485)</f>
        <v>*</v>
      </c>
      <c r="F464" s="100" t="str">
        <f>IF(SP_SUL!H485="","*",SP_SUL!H485)</f>
        <v>*</v>
      </c>
      <c r="G464" s="100" t="str">
        <f>IF(SP_SUL!M485="","*",SP_SUL!M485)</f>
        <v>-</v>
      </c>
      <c r="H464" s="154" t="str">
        <f>IF(SP_SUL!K485="","*",SP_SUL!K485)</f>
        <v>*</v>
      </c>
      <c r="I464" s="132" t="str">
        <f>IF(SP_SUL!O485="","*",SP_SUL!O485)</f>
        <v>*</v>
      </c>
      <c r="J464" s="132" t="str">
        <f>IF(SP_SUL!P485="","*",SP_SUL!P485)</f>
        <v>*</v>
      </c>
      <c r="K464" s="141" t="str">
        <f>IF(SP_SUL!AK485="","*",SP_SUL!AK485)</f>
        <v>-</v>
      </c>
      <c r="L464" s="141" t="str">
        <f>IF(SP_SUL!AM485="","*",SP_SUL!AM485)</f>
        <v>-</v>
      </c>
      <c r="M464" s="141" t="str">
        <f>IF(SP_SUL!AP485="","*",SP_SUL!AP485)</f>
        <v>-</v>
      </c>
      <c r="N464" s="141" t="str">
        <f>IF(SP_SUL!AM485="","*",SP_SUL!AM485)</f>
        <v>-</v>
      </c>
      <c r="O464" s="174" t="str">
        <f>IF(SP_SUL!BH485="","*",SP_SUL!BH485)</f>
        <v>*</v>
      </c>
      <c r="P464" s="91"/>
      <c r="Q464" s="145" t="str">
        <f>IF($A$2=1,IF(SP_SUL!BJ485="","*",SP_SUL!BJ485),IF(SP_SUL!BK485="","*",SP_SUL!BK485))</f>
        <v>*</v>
      </c>
    </row>
    <row r="465" spans="1:17" hidden="1">
      <c r="A465" s="98" t="str">
        <f>IF(SP_SUL!B486="","*",SP_SUL!B486)</f>
        <v>*</v>
      </c>
      <c r="B465" s="99" t="str">
        <f>IF(SP_SUL!X486="","*",SP_SUL!X486)</f>
        <v>*</v>
      </c>
      <c r="C465" s="100" t="str">
        <f>IF(SP_SUL!S486="","*",SP_SUL!S486)</f>
        <v>-</v>
      </c>
      <c r="D465" s="100" t="str">
        <f>IF(SP_SUL!T486="","*",SP_SUL!T486)</f>
        <v>-</v>
      </c>
      <c r="E465" s="100" t="str">
        <f>IF(SP_SUL!D486="","*",SP_SUL!D486)</f>
        <v>*</v>
      </c>
      <c r="F465" s="100" t="str">
        <f>IF(SP_SUL!H486="","*",SP_SUL!H486)</f>
        <v>*</v>
      </c>
      <c r="G465" s="100" t="str">
        <f>IF(SP_SUL!M486="","*",SP_SUL!M486)</f>
        <v>-</v>
      </c>
      <c r="H465" s="154" t="str">
        <f>IF(SP_SUL!K486="","*",SP_SUL!K486)</f>
        <v>*</v>
      </c>
      <c r="I465" s="132" t="str">
        <f>IF(SP_SUL!O486="","*",SP_SUL!O486)</f>
        <v>*</v>
      </c>
      <c r="J465" s="132" t="str">
        <f>IF(SP_SUL!P486="","*",SP_SUL!P486)</f>
        <v>*</v>
      </c>
      <c r="K465" s="141" t="str">
        <f>IF(SP_SUL!AK486="","*",SP_SUL!AK486)</f>
        <v>-</v>
      </c>
      <c r="L465" s="141" t="str">
        <f>IF(SP_SUL!AM486="","*",SP_SUL!AM486)</f>
        <v>-</v>
      </c>
      <c r="M465" s="141" t="str">
        <f>IF(SP_SUL!AP486="","*",SP_SUL!AP486)</f>
        <v>-</v>
      </c>
      <c r="N465" s="141" t="str">
        <f>IF(SP_SUL!AM486="","*",SP_SUL!AM486)</f>
        <v>-</v>
      </c>
      <c r="O465" s="174" t="str">
        <f>IF(SP_SUL!BH486="","*",SP_SUL!BH486)</f>
        <v>*</v>
      </c>
      <c r="P465" s="91"/>
      <c r="Q465" s="145" t="str">
        <f>IF($A$2=1,IF(SP_SUL!BJ486="","*",SP_SUL!BJ486),IF(SP_SUL!BK486="","*",SP_SUL!BK486))</f>
        <v>*</v>
      </c>
    </row>
    <row r="466" spans="1:17" hidden="1">
      <c r="A466" s="98" t="str">
        <f>IF(SP_SUL!B487="","*",SP_SUL!B487)</f>
        <v>*</v>
      </c>
      <c r="B466" s="99" t="str">
        <f>IF(SP_SUL!X487="","*",SP_SUL!X487)</f>
        <v>*</v>
      </c>
      <c r="C466" s="100" t="str">
        <f>IF(SP_SUL!S487="","*",SP_SUL!S487)</f>
        <v>-</v>
      </c>
      <c r="D466" s="100" t="str">
        <f>IF(SP_SUL!T487="","*",SP_SUL!T487)</f>
        <v>-</v>
      </c>
      <c r="E466" s="100" t="str">
        <f>IF(SP_SUL!D487="","*",SP_SUL!D487)</f>
        <v>*</v>
      </c>
      <c r="F466" s="100" t="str">
        <f>IF(SP_SUL!H487="","*",SP_SUL!H487)</f>
        <v>*</v>
      </c>
      <c r="G466" s="100" t="str">
        <f>IF(SP_SUL!M487="","*",SP_SUL!M487)</f>
        <v>-</v>
      </c>
      <c r="H466" s="154" t="str">
        <f>IF(SP_SUL!K487="","*",SP_SUL!K487)</f>
        <v>*</v>
      </c>
      <c r="I466" s="132" t="str">
        <f>IF(SP_SUL!O487="","*",SP_SUL!O487)</f>
        <v>*</v>
      </c>
      <c r="J466" s="132" t="str">
        <f>IF(SP_SUL!P487="","*",SP_SUL!P487)</f>
        <v>*</v>
      </c>
      <c r="K466" s="141" t="str">
        <f>IF(SP_SUL!AK487="","*",SP_SUL!AK487)</f>
        <v>-</v>
      </c>
      <c r="L466" s="141" t="str">
        <f>IF(SP_SUL!AM487="","*",SP_SUL!AM487)</f>
        <v>-</v>
      </c>
      <c r="M466" s="141" t="str">
        <f>IF(SP_SUL!AP487="","*",SP_SUL!AP487)</f>
        <v>-</v>
      </c>
      <c r="N466" s="141" t="str">
        <f>IF(SP_SUL!AM487="","*",SP_SUL!AM487)</f>
        <v>-</v>
      </c>
      <c r="O466" s="174" t="str">
        <f>IF(SP_SUL!BH487="","*",SP_SUL!BH487)</f>
        <v>*</v>
      </c>
      <c r="P466" s="91"/>
      <c r="Q466" s="145" t="str">
        <f>IF($A$2=1,IF(SP_SUL!BJ487="","*",SP_SUL!BJ487),IF(SP_SUL!BK487="","*",SP_SUL!BK487))</f>
        <v>*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 t="str">
        <f>IF(SP_SUL!B489="","*",SP_SUL!B489)</f>
        <v>*</v>
      </c>
      <c r="B468" s="99" t="str">
        <f>IF(SP_SUL!X489="","*",SP_SUL!X489)</f>
        <v>*</v>
      </c>
      <c r="C468" s="100" t="str">
        <f>IF(SP_SUL!S489="","*",SP_SUL!S489)</f>
        <v>-</v>
      </c>
      <c r="D468" s="100" t="str">
        <f>IF(SP_SUL!T489="","*",SP_SUL!T489)</f>
        <v>-</v>
      </c>
      <c r="E468" s="100" t="str">
        <f>IF(SP_SUL!D489="","*",SP_SUL!D489)</f>
        <v>*</v>
      </c>
      <c r="F468" s="100" t="str">
        <f>IF(SP_SUL!H489="","*",SP_SUL!H489)</f>
        <v>*</v>
      </c>
      <c r="G468" s="100" t="str">
        <f>IF(SP_SUL!M489="","*",SP_SUL!M489)</f>
        <v>-</v>
      </c>
      <c r="H468" s="154" t="str">
        <f>IF(SP_SUL!K489="","*",SP_SUL!K489)</f>
        <v>*</v>
      </c>
      <c r="I468" s="132" t="str">
        <f>IF(SP_SUL!O489="","*",SP_SUL!O489)</f>
        <v>*</v>
      </c>
      <c r="J468" s="132" t="str">
        <f>IF(SP_SUL!P489="","*",SP_SUL!P489)</f>
        <v>*</v>
      </c>
      <c r="K468" s="141" t="str">
        <f>IF(SP_SUL!AK489="","*",SP_SUL!AK489)</f>
        <v>-</v>
      </c>
      <c r="L468" s="141" t="str">
        <f>IF(SP_SUL!AM489="","*",SP_SUL!AM489)</f>
        <v>-</v>
      </c>
      <c r="M468" s="141" t="str">
        <f>IF(SP_SUL!AP489="","*",SP_SUL!AP489)</f>
        <v>-</v>
      </c>
      <c r="N468" s="141" t="str">
        <f>IF(SP_SUL!AM489="","*",SP_SUL!AM489)</f>
        <v>-</v>
      </c>
      <c r="O468" s="174" t="str">
        <f>IF(SP_SUL!BH489="","*",SP_SUL!BH489)</f>
        <v>*</v>
      </c>
      <c r="P468" s="91"/>
      <c r="Q468" s="145" t="str">
        <f>IF($A$2=1,IF(SP_SUL!BJ489="","*",SP_SUL!BJ489),IF(SP_SUL!BK489="","*",SP_SUL!BK489))</f>
        <v>*</v>
      </c>
    </row>
    <row r="469" spans="1:17" hidden="1">
      <c r="A469" s="98" t="str">
        <f>IF(SP_SUL!B490="","*",SP_SUL!B490)</f>
        <v>*</v>
      </c>
      <c r="B469" s="99" t="str">
        <f>IF(SP_SUL!X490="","*",SP_SUL!X490)</f>
        <v>*</v>
      </c>
      <c r="C469" s="100" t="str">
        <f>IF(SP_SUL!S490="","*",SP_SUL!S490)</f>
        <v>-</v>
      </c>
      <c r="D469" s="100" t="str">
        <f>IF(SP_SUL!T490="","*",SP_SUL!T490)</f>
        <v>-</v>
      </c>
      <c r="E469" s="100" t="str">
        <f>IF(SP_SUL!D490="","*",SP_SUL!D490)</f>
        <v>*</v>
      </c>
      <c r="F469" s="100" t="str">
        <f>IF(SP_SUL!H490="","*",SP_SUL!H490)</f>
        <v>*</v>
      </c>
      <c r="G469" s="100" t="str">
        <f>IF(SP_SUL!M490="","*",SP_SUL!M490)</f>
        <v>-</v>
      </c>
      <c r="H469" s="154" t="str">
        <f>IF(SP_SUL!K490="","*",SP_SUL!K490)</f>
        <v>*</v>
      </c>
      <c r="I469" s="132" t="str">
        <f>IF(SP_SUL!O490="","*",SP_SUL!O490)</f>
        <v>*</v>
      </c>
      <c r="J469" s="132" t="str">
        <f>IF(SP_SUL!P490="","*",SP_SUL!P490)</f>
        <v>*</v>
      </c>
      <c r="K469" s="141" t="str">
        <f>IF(SP_SUL!AK490="","*",SP_SUL!AK490)</f>
        <v>-</v>
      </c>
      <c r="L469" s="141" t="str">
        <f>IF(SP_SUL!AM490="","*",SP_SUL!AM490)</f>
        <v>-</v>
      </c>
      <c r="M469" s="141" t="str">
        <f>IF(SP_SUL!AP490="","*",SP_SUL!AP490)</f>
        <v>-</v>
      </c>
      <c r="N469" s="141" t="str">
        <f>IF(SP_SUL!AM490="","*",SP_SUL!AM490)</f>
        <v>-</v>
      </c>
      <c r="O469" s="174" t="str">
        <f>IF(SP_SUL!BH490="","*",SP_SUL!BH490)</f>
        <v>*</v>
      </c>
      <c r="P469" s="91"/>
      <c r="Q469" s="145" t="str">
        <f>IF($A$2=1,IF(SP_SUL!BJ490="","*",SP_SUL!BJ490),IF(SP_SUL!BK490="","*",SP_SUL!BK490))</f>
        <v>*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 t="str">
        <f>IF(SP_SUL!B492="","*",SP_SUL!B492)</f>
        <v>*</v>
      </c>
      <c r="B471" s="99" t="str">
        <f>IF(SP_SUL!X492="","*",SP_SUL!X492)</f>
        <v>*</v>
      </c>
      <c r="C471" s="100" t="str">
        <f>IF(SP_SUL!S492="","*",SP_SUL!S492)</f>
        <v>-</v>
      </c>
      <c r="D471" s="100" t="str">
        <f>IF(SP_SUL!T492="","*",SP_SUL!T492)</f>
        <v>-</v>
      </c>
      <c r="E471" s="100" t="str">
        <f>IF(SP_SUL!D492="","*",SP_SUL!D492)</f>
        <v>*</v>
      </c>
      <c r="F471" s="100" t="str">
        <f>IF(SP_SUL!H492="","*",SP_SUL!H492)</f>
        <v>*</v>
      </c>
      <c r="G471" s="100" t="str">
        <f>IF(SP_SUL!M492="","*",SP_SUL!M492)</f>
        <v>-</v>
      </c>
      <c r="H471" s="154" t="str">
        <f>IF(SP_SUL!K492="","*",SP_SUL!K492)</f>
        <v>*</v>
      </c>
      <c r="I471" s="132" t="str">
        <f>IF(SP_SUL!O492="","*",SP_SUL!O492)</f>
        <v>*</v>
      </c>
      <c r="J471" s="132" t="str">
        <f>IF(SP_SUL!P492="","*",SP_SUL!P492)</f>
        <v>*</v>
      </c>
      <c r="K471" s="141" t="str">
        <f>IF(SP_SUL!AK492="","*",SP_SUL!AK492)</f>
        <v>-</v>
      </c>
      <c r="L471" s="141" t="str">
        <f>IF(SP_SUL!AM492="","*",SP_SUL!AM492)</f>
        <v>-</v>
      </c>
      <c r="M471" s="141" t="str">
        <f>IF(SP_SUL!AP492="","*",SP_SUL!AP492)</f>
        <v>-</v>
      </c>
      <c r="N471" s="141" t="str">
        <f>IF(SP_SUL!AM492="","*",SP_SUL!AM492)</f>
        <v>-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 t="str">
        <f>IF(SP_SUL!B493="","*",SP_SUL!B493)</f>
        <v>*</v>
      </c>
      <c r="B472" s="99" t="str">
        <f>IF(SP_SUL!X493="","*",SP_SUL!X493)</f>
        <v>*</v>
      </c>
      <c r="C472" s="100" t="str">
        <f>IF(SP_SUL!S493="","*",SP_SUL!S493)</f>
        <v>-</v>
      </c>
      <c r="D472" s="100" t="str">
        <f>IF(SP_SUL!T493="","*",SP_SUL!T493)</f>
        <v>-</v>
      </c>
      <c r="E472" s="100" t="str">
        <f>IF(SP_SUL!D493="","*",SP_SUL!D493)</f>
        <v>*</v>
      </c>
      <c r="F472" s="100" t="str">
        <f>IF(SP_SUL!H493="","*",SP_SUL!H493)</f>
        <v>*</v>
      </c>
      <c r="G472" s="100" t="str">
        <f>IF(SP_SUL!M493="","*",SP_SUL!M493)</f>
        <v>-</v>
      </c>
      <c r="H472" s="154" t="str">
        <f>IF(SP_SUL!K493="","*",SP_SUL!K493)</f>
        <v>*</v>
      </c>
      <c r="I472" s="132" t="str">
        <f>IF(SP_SUL!O493="","*",SP_SUL!O493)</f>
        <v>*</v>
      </c>
      <c r="J472" s="132" t="str">
        <f>IF(SP_SUL!P493="","*",SP_SUL!P493)</f>
        <v>*</v>
      </c>
      <c r="K472" s="141" t="str">
        <f>IF(SP_SUL!AK493="","*",SP_SUL!AK493)</f>
        <v>-</v>
      </c>
      <c r="L472" s="141" t="str">
        <f>IF(SP_SUL!AM493="","*",SP_SUL!AM493)</f>
        <v>-</v>
      </c>
      <c r="M472" s="141" t="str">
        <f>IF(SP_SUL!AP493="","*",SP_SUL!AP493)</f>
        <v>-</v>
      </c>
      <c r="N472" s="141" t="str">
        <f>IF(SP_SUL!AM493="","*",SP_SUL!AM493)</f>
        <v>-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 t="str">
        <f>IF(SP_SUL!B494="","*",SP_SUL!B494)</f>
        <v>*</v>
      </c>
      <c r="B473" s="99" t="str">
        <f>IF(SP_SUL!X494="","*",SP_SUL!X494)</f>
        <v>*</v>
      </c>
      <c r="C473" s="100" t="str">
        <f>IF(SP_SUL!S494="","*",SP_SUL!S494)</f>
        <v>-</v>
      </c>
      <c r="D473" s="100" t="str">
        <f>IF(SP_SUL!T494="","*",SP_SUL!T494)</f>
        <v>-</v>
      </c>
      <c r="E473" s="100" t="str">
        <f>IF(SP_SUL!D494="","*",SP_SUL!D494)</f>
        <v>*</v>
      </c>
      <c r="F473" s="100" t="str">
        <f>IF(SP_SUL!H494="","*",SP_SUL!H494)</f>
        <v>*</v>
      </c>
      <c r="G473" s="100" t="str">
        <f>IF(SP_SUL!M494="","*",SP_SUL!M494)</f>
        <v>-</v>
      </c>
      <c r="H473" s="154" t="str">
        <f>IF(SP_SUL!K494="","*",SP_SUL!K494)</f>
        <v>*</v>
      </c>
      <c r="I473" s="132" t="str">
        <f>IF(SP_SUL!O494="","*",SP_SUL!O494)</f>
        <v>*</v>
      </c>
      <c r="J473" s="132" t="str">
        <f>IF(SP_SUL!P494="","*",SP_SUL!P494)</f>
        <v>*</v>
      </c>
      <c r="K473" s="141" t="str">
        <f>IF(SP_SUL!AK494="","*",SP_SUL!AK494)</f>
        <v>-</v>
      </c>
      <c r="L473" s="141" t="str">
        <f>IF(SP_SUL!AM494="","*",SP_SUL!AM494)</f>
        <v>-</v>
      </c>
      <c r="M473" s="141" t="str">
        <f>IF(SP_SUL!AP494="","*",SP_SUL!AP494)</f>
        <v>-</v>
      </c>
      <c r="N473" s="141" t="str">
        <f>IF(SP_SUL!AM494="","*",SP_SUL!AM494)</f>
        <v>-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 t="str">
        <f>IF(SP_SUL!B495="","*",SP_SUL!B495)</f>
        <v>*</v>
      </c>
      <c r="B474" s="99" t="str">
        <f>IF(SP_SUL!X495="","*",SP_SUL!X495)</f>
        <v>*</v>
      </c>
      <c r="C474" s="100" t="str">
        <f>IF(SP_SUL!S495="","*",SP_SUL!S495)</f>
        <v>-</v>
      </c>
      <c r="D474" s="100" t="str">
        <f>IF(SP_SUL!T495="","*",SP_SUL!T495)</f>
        <v>-</v>
      </c>
      <c r="E474" s="100" t="str">
        <f>IF(SP_SUL!D495="","*",SP_SUL!D495)</f>
        <v>*</v>
      </c>
      <c r="F474" s="100" t="str">
        <f>IF(SP_SUL!H495="","*",SP_SUL!H495)</f>
        <v>*</v>
      </c>
      <c r="G474" s="100" t="str">
        <f>IF(SP_SUL!M495="","*",SP_SUL!M495)</f>
        <v>-</v>
      </c>
      <c r="H474" s="154" t="str">
        <f>IF(SP_SUL!K495="","*",SP_SUL!K495)</f>
        <v>*</v>
      </c>
      <c r="I474" s="132" t="str">
        <f>IF(SP_SUL!O495="","*",SP_SUL!O495)</f>
        <v>*</v>
      </c>
      <c r="J474" s="132" t="str">
        <f>IF(SP_SUL!P495="","*",SP_SUL!P495)</f>
        <v>*</v>
      </c>
      <c r="K474" s="141" t="str">
        <f>IF(SP_SUL!AK495="","*",SP_SUL!AK495)</f>
        <v>-</v>
      </c>
      <c r="L474" s="141" t="str">
        <f>IF(SP_SUL!AM495="","*",SP_SUL!AM495)</f>
        <v>-</v>
      </c>
      <c r="M474" s="141" t="str">
        <f>IF(SP_SUL!AP495="","*",SP_SUL!AP495)</f>
        <v>-</v>
      </c>
      <c r="N474" s="141" t="str">
        <f>IF(SP_SUL!AM495="","*",SP_SUL!AM495)</f>
        <v>-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 t="str">
        <f>IF(SP_SUL!B496="","*",SP_SUL!B496)</f>
        <v>*</v>
      </c>
      <c r="B475" s="99" t="str">
        <f>IF(SP_SUL!X496="","*",SP_SUL!X496)</f>
        <v>*</v>
      </c>
      <c r="C475" s="100" t="str">
        <f>IF(SP_SUL!S496="","*",SP_SUL!S496)</f>
        <v>-</v>
      </c>
      <c r="D475" s="100" t="str">
        <f>IF(SP_SUL!T496="","*",SP_SUL!T496)</f>
        <v>-</v>
      </c>
      <c r="E475" s="100" t="str">
        <f>IF(SP_SUL!D496="","*",SP_SUL!D496)</f>
        <v>*</v>
      </c>
      <c r="F475" s="100" t="str">
        <f>IF(SP_SUL!H496="","*",SP_SUL!H496)</f>
        <v>*</v>
      </c>
      <c r="G475" s="100" t="str">
        <f>IF(SP_SUL!M496="","*",SP_SUL!M496)</f>
        <v>-</v>
      </c>
      <c r="H475" s="154" t="str">
        <f>IF(SP_SUL!K496="","*",SP_SUL!K496)</f>
        <v>*</v>
      </c>
      <c r="I475" s="132" t="str">
        <f>IF(SP_SUL!O496="","*",SP_SUL!O496)</f>
        <v>*</v>
      </c>
      <c r="J475" s="132" t="str">
        <f>IF(SP_SUL!P496="","*",SP_SUL!P496)</f>
        <v>*</v>
      </c>
      <c r="K475" s="141" t="str">
        <f>IF(SP_SUL!AK496="","*",SP_SUL!AK496)</f>
        <v>-</v>
      </c>
      <c r="L475" s="141" t="str">
        <f>IF(SP_SUL!AM496="","*",SP_SUL!AM496)</f>
        <v>-</v>
      </c>
      <c r="M475" s="141" t="str">
        <f>IF(SP_SUL!AP496="","*",SP_SUL!AP496)</f>
        <v>-</v>
      </c>
      <c r="N475" s="141" t="str">
        <f>IF(SP_SUL!AM496="","*",SP_SUL!AM496)</f>
        <v>-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 t="str">
        <f>IF(SP_SUL!B497="","*",SP_SUL!B497)</f>
        <v>*</v>
      </c>
      <c r="B476" s="99" t="str">
        <f>IF(SP_SUL!X497="","*",SP_SUL!X497)</f>
        <v>*</v>
      </c>
      <c r="C476" s="100" t="str">
        <f>IF(SP_SUL!S497="","*",SP_SUL!S497)</f>
        <v>-</v>
      </c>
      <c r="D476" s="100" t="str">
        <f>IF(SP_SUL!T497="","*",SP_SUL!T497)</f>
        <v>-</v>
      </c>
      <c r="E476" s="100" t="str">
        <f>IF(SP_SUL!D497="","*",SP_SUL!D497)</f>
        <v>*</v>
      </c>
      <c r="F476" s="100" t="str">
        <f>IF(SP_SUL!H497="","*",SP_SUL!H497)</f>
        <v>*</v>
      </c>
      <c r="G476" s="100" t="str">
        <f>IF(SP_SUL!M497="","*",SP_SUL!M497)</f>
        <v>-</v>
      </c>
      <c r="H476" s="154" t="str">
        <f>IF(SP_SUL!K497="","*",SP_SUL!K497)</f>
        <v>*</v>
      </c>
      <c r="I476" s="132" t="str">
        <f>IF(SP_SUL!O497="","*",SP_SUL!O497)</f>
        <v>*</v>
      </c>
      <c r="J476" s="132" t="str">
        <f>IF(SP_SUL!P497="","*",SP_SUL!P497)</f>
        <v>*</v>
      </c>
      <c r="K476" s="141" t="str">
        <f>IF(SP_SUL!AK497="","*",SP_SUL!AK497)</f>
        <v>-</v>
      </c>
      <c r="L476" s="141" t="str">
        <f>IF(SP_SUL!AM497="","*",SP_SUL!AM497)</f>
        <v>-</v>
      </c>
      <c r="M476" s="141" t="str">
        <f>IF(SP_SUL!AP497="","*",SP_SUL!AP497)</f>
        <v>-</v>
      </c>
      <c r="N476" s="141" t="str">
        <f>IF(SP_SUL!AM497="","*",SP_SUL!AM497)</f>
        <v>-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 t="str">
        <f>IF(SP_SUL!B498="","*",SP_SUL!B498)</f>
        <v>*</v>
      </c>
      <c r="B477" s="99" t="str">
        <f>IF(SP_SUL!X498="","*",SP_SUL!X498)</f>
        <v>*</v>
      </c>
      <c r="C477" s="100" t="str">
        <f>IF(SP_SUL!S498="","*",SP_SUL!S498)</f>
        <v>-</v>
      </c>
      <c r="D477" s="100" t="str">
        <f>IF(SP_SUL!T498="","*",SP_SUL!T498)</f>
        <v>-</v>
      </c>
      <c r="E477" s="100" t="str">
        <f>IF(SP_SUL!D498="","*",SP_SUL!D498)</f>
        <v>*</v>
      </c>
      <c r="F477" s="100" t="str">
        <f>IF(SP_SUL!H498="","*",SP_SUL!H498)</f>
        <v>*</v>
      </c>
      <c r="G477" s="100" t="str">
        <f>IF(SP_SUL!M498="","*",SP_SUL!M498)</f>
        <v>-</v>
      </c>
      <c r="H477" s="154" t="str">
        <f>IF(SP_SUL!K498="","*",SP_SUL!K498)</f>
        <v>*</v>
      </c>
      <c r="I477" s="132" t="str">
        <f>IF(SP_SUL!O498="","*",SP_SUL!O498)</f>
        <v>*</v>
      </c>
      <c r="J477" s="132" t="str">
        <f>IF(SP_SUL!P498="","*",SP_SUL!P498)</f>
        <v>*</v>
      </c>
      <c r="K477" s="141" t="str">
        <f>IF(SP_SUL!AK498="","*",SP_SUL!AK498)</f>
        <v>-</v>
      </c>
      <c r="L477" s="141" t="str">
        <f>IF(SP_SUL!AM498="","*",SP_SUL!AM498)</f>
        <v>-</v>
      </c>
      <c r="M477" s="141" t="str">
        <f>IF(SP_SUL!AP498="","*",SP_SUL!AP498)</f>
        <v>-</v>
      </c>
      <c r="N477" s="141" t="str">
        <f>IF(SP_SUL!AM498="","*",SP_SUL!AM498)</f>
        <v>-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 t="str">
        <f>IF(SP_SUL!B500="","*",SP_SUL!B500)</f>
        <v>*</v>
      </c>
      <c r="B479" s="99" t="str">
        <f>IF(SP_SUL!X500="","*",SP_SUL!X500)</f>
        <v>*</v>
      </c>
      <c r="C479" s="100" t="str">
        <f>IF(SP_SUL!S500="","*",SP_SUL!S500)</f>
        <v>-</v>
      </c>
      <c r="D479" s="100" t="str">
        <f>IF(SP_SUL!T500="","*",SP_SUL!T500)</f>
        <v>-</v>
      </c>
      <c r="E479" s="100" t="str">
        <f>IF(SP_SUL!D500="","*",SP_SUL!D500)</f>
        <v>*</v>
      </c>
      <c r="F479" s="100" t="str">
        <f>IF(SP_SUL!H500="","*",SP_SUL!H500)</f>
        <v>*</v>
      </c>
      <c r="G479" s="100" t="str">
        <f>IF(SP_SUL!M500="","*",SP_SUL!M500)</f>
        <v>-</v>
      </c>
      <c r="H479" s="154" t="str">
        <f>IF(SP_SUL!K500="","*",SP_SUL!K500)</f>
        <v>*</v>
      </c>
      <c r="I479" s="132" t="str">
        <f>IF(SP_SUL!O500="","*",SP_SUL!O500)</f>
        <v>*</v>
      </c>
      <c r="J479" s="132" t="str">
        <f>IF(SP_SUL!P500="","*",SP_SUL!P500)</f>
        <v>*</v>
      </c>
      <c r="K479" s="141" t="str">
        <f>IF(SP_SUL!AK500="","*",SP_SUL!AK500)</f>
        <v>-</v>
      </c>
      <c r="L479" s="141" t="str">
        <f>IF(SP_SUL!AM500="","*",SP_SUL!AM500)</f>
        <v>-</v>
      </c>
      <c r="M479" s="141" t="str">
        <f>IF(SP_SUL!AP500="","*",SP_SUL!AP500)</f>
        <v>-</v>
      </c>
      <c r="N479" s="141" t="str">
        <f>IF(SP_SUL!AM500="","*",SP_SUL!AM500)</f>
        <v>-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 t="str">
        <f>IF(SP_SUL!B501="","*",SP_SUL!B501)</f>
        <v>*</v>
      </c>
      <c r="B480" s="99" t="str">
        <f>IF(SP_SUL!X501="","*",SP_SUL!X501)</f>
        <v>*</v>
      </c>
      <c r="C480" s="100" t="str">
        <f>IF(SP_SUL!S501="","*",SP_SUL!S501)</f>
        <v>-</v>
      </c>
      <c r="D480" s="100" t="str">
        <f>IF(SP_SUL!T501="","*",SP_SUL!T501)</f>
        <v>-</v>
      </c>
      <c r="E480" s="100" t="str">
        <f>IF(SP_SUL!D501="","*",SP_SUL!D501)</f>
        <v>*</v>
      </c>
      <c r="F480" s="100" t="str">
        <f>IF(SP_SUL!H501="","*",SP_SUL!H501)</f>
        <v>*</v>
      </c>
      <c r="G480" s="100" t="str">
        <f>IF(SP_SUL!M501="","*",SP_SUL!M501)</f>
        <v>-</v>
      </c>
      <c r="H480" s="154" t="str">
        <f>IF(SP_SUL!K501="","*",SP_SUL!K501)</f>
        <v>*</v>
      </c>
      <c r="I480" s="132" t="str">
        <f>IF(SP_SUL!O501="","*",SP_SUL!O501)</f>
        <v>*</v>
      </c>
      <c r="J480" s="132" t="str">
        <f>IF(SP_SUL!P501="","*",SP_SUL!P501)</f>
        <v>*</v>
      </c>
      <c r="K480" s="141" t="str">
        <f>IF(SP_SUL!AK501="","*",SP_SUL!AK501)</f>
        <v>-</v>
      </c>
      <c r="L480" s="141" t="str">
        <f>IF(SP_SUL!AM501="","*",SP_SUL!AM501)</f>
        <v>-</v>
      </c>
      <c r="M480" s="141" t="str">
        <f>IF(SP_SUL!AP501="","*",SP_SUL!AP501)</f>
        <v>-</v>
      </c>
      <c r="N480" s="141" t="str">
        <f>IF(SP_SUL!AM501="","*",SP_SUL!AM501)</f>
        <v>-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 t="str">
        <f>IF(SP_SUL!B502="","*",SP_SUL!B502)</f>
        <v>*</v>
      </c>
      <c r="B481" s="99" t="str">
        <f>IF(SP_SUL!X502="","*",SP_SUL!X502)</f>
        <v>*</v>
      </c>
      <c r="C481" s="100" t="str">
        <f>IF(SP_SUL!S502="","*",SP_SUL!S502)</f>
        <v>-</v>
      </c>
      <c r="D481" s="100" t="str">
        <f>IF(SP_SUL!T502="","*",SP_SUL!T502)</f>
        <v>-</v>
      </c>
      <c r="E481" s="100" t="str">
        <f>IF(SP_SUL!D502="","*",SP_SUL!D502)</f>
        <v>*</v>
      </c>
      <c r="F481" s="100" t="str">
        <f>IF(SP_SUL!H502="","*",SP_SUL!H502)</f>
        <v>*</v>
      </c>
      <c r="G481" s="100" t="str">
        <f>IF(SP_SUL!M502="","*",SP_SUL!M502)</f>
        <v>-</v>
      </c>
      <c r="H481" s="154" t="str">
        <f>IF(SP_SUL!K502="","*",SP_SUL!K502)</f>
        <v>*</v>
      </c>
      <c r="I481" s="132" t="str">
        <f>IF(SP_SUL!O502="","*",SP_SUL!O502)</f>
        <v>*</v>
      </c>
      <c r="J481" s="132" t="str">
        <f>IF(SP_SUL!P502="","*",SP_SUL!P502)</f>
        <v>*</v>
      </c>
      <c r="K481" s="141" t="str">
        <f>IF(SP_SUL!AK502="","*",SP_SUL!AK502)</f>
        <v>-</v>
      </c>
      <c r="L481" s="141" t="str">
        <f>IF(SP_SUL!AM502="","*",SP_SUL!AM502)</f>
        <v>-</v>
      </c>
      <c r="M481" s="141" t="str">
        <f>IF(SP_SUL!AP502="","*",SP_SUL!AP502)</f>
        <v>-</v>
      </c>
      <c r="N481" s="141" t="str">
        <f>IF(SP_SUL!AM502="","*",SP_SUL!AM502)</f>
        <v>-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 t="str">
        <f>IF(SP_SUL!B503="","*",SP_SUL!B503)</f>
        <v>*</v>
      </c>
      <c r="B482" s="99" t="str">
        <f>IF(SP_SUL!X503="","*",SP_SUL!X503)</f>
        <v>*</v>
      </c>
      <c r="C482" s="100" t="str">
        <f>IF(SP_SUL!S503="","*",SP_SUL!S503)</f>
        <v>-</v>
      </c>
      <c r="D482" s="100" t="str">
        <f>IF(SP_SUL!T503="","*",SP_SUL!T503)</f>
        <v>-</v>
      </c>
      <c r="E482" s="100" t="str">
        <f>IF(SP_SUL!D503="","*",SP_SUL!D503)</f>
        <v>*</v>
      </c>
      <c r="F482" s="100" t="str">
        <f>IF(SP_SUL!H503="","*",SP_SUL!H503)</f>
        <v>*</v>
      </c>
      <c r="G482" s="100" t="str">
        <f>IF(SP_SUL!M503="","*",SP_SUL!M503)</f>
        <v>-</v>
      </c>
      <c r="H482" s="154" t="str">
        <f>IF(SP_SUL!K503="","*",SP_SUL!K503)</f>
        <v>*</v>
      </c>
      <c r="I482" s="132" t="str">
        <f>IF(SP_SUL!O503="","*",SP_SUL!O503)</f>
        <v>*</v>
      </c>
      <c r="J482" s="132" t="str">
        <f>IF(SP_SUL!P503="","*",SP_SUL!P503)</f>
        <v>*</v>
      </c>
      <c r="K482" s="141" t="str">
        <f>IF(SP_SUL!AK503="","*",SP_SUL!AK503)</f>
        <v>-</v>
      </c>
      <c r="L482" s="141" t="str">
        <f>IF(SP_SUL!AM503="","*",SP_SUL!AM503)</f>
        <v>-</v>
      </c>
      <c r="M482" s="141" t="str">
        <f>IF(SP_SUL!AP503="","*",SP_SUL!AP503)</f>
        <v>-</v>
      </c>
      <c r="N482" s="141" t="str">
        <f>IF(SP_SUL!AM503="","*",SP_SUL!AM503)</f>
        <v>-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 t="str">
        <f>IF(SP_SUL!B504="","*",SP_SUL!B504)</f>
        <v>*</v>
      </c>
      <c r="B483" s="99" t="str">
        <f>IF(SP_SUL!X504="","*",SP_SUL!X504)</f>
        <v>*</v>
      </c>
      <c r="C483" s="100" t="str">
        <f>IF(SP_SUL!S504="","*",SP_SUL!S504)</f>
        <v>-</v>
      </c>
      <c r="D483" s="100" t="str">
        <f>IF(SP_SUL!T504="","*",SP_SUL!T504)</f>
        <v>-</v>
      </c>
      <c r="E483" s="100" t="str">
        <f>IF(SP_SUL!D504="","*",SP_SUL!D504)</f>
        <v>*</v>
      </c>
      <c r="F483" s="100" t="str">
        <f>IF(SP_SUL!H504="","*",SP_SUL!H504)</f>
        <v>*</v>
      </c>
      <c r="G483" s="100" t="str">
        <f>IF(SP_SUL!M504="","*",SP_SUL!M504)</f>
        <v>-</v>
      </c>
      <c r="H483" s="154" t="str">
        <f>IF(SP_SUL!K504="","*",SP_SUL!K504)</f>
        <v>*</v>
      </c>
      <c r="I483" s="132" t="str">
        <f>IF(SP_SUL!O504="","*",SP_SUL!O504)</f>
        <v>*</v>
      </c>
      <c r="J483" s="132" t="str">
        <f>IF(SP_SUL!P504="","*",SP_SUL!P504)</f>
        <v>*</v>
      </c>
      <c r="K483" s="141" t="str">
        <f>IF(SP_SUL!AK504="","*",SP_SUL!AK504)</f>
        <v>-</v>
      </c>
      <c r="L483" s="141" t="str">
        <f>IF(SP_SUL!AM504="","*",SP_SUL!AM504)</f>
        <v>-</v>
      </c>
      <c r="M483" s="141" t="str">
        <f>IF(SP_SUL!AP504="","*",SP_SUL!AP504)</f>
        <v>-</v>
      </c>
      <c r="N483" s="141" t="str">
        <f>IF(SP_SUL!AM504="","*",SP_SUL!AM504)</f>
        <v>-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 t="str">
        <f>IF(SP_SUL!B505="","*",SP_SUL!B505)</f>
        <v>*</v>
      </c>
      <c r="B484" s="99" t="str">
        <f>IF(SP_SUL!X505="","*",SP_SUL!X505)</f>
        <v>*</v>
      </c>
      <c r="C484" s="100" t="str">
        <f>IF(SP_SUL!S505="","*",SP_SUL!S505)</f>
        <v>-</v>
      </c>
      <c r="D484" s="100" t="str">
        <f>IF(SP_SUL!T505="","*",SP_SUL!T505)</f>
        <v>-</v>
      </c>
      <c r="E484" s="100" t="str">
        <f>IF(SP_SUL!D505="","*",SP_SUL!D505)</f>
        <v>*</v>
      </c>
      <c r="F484" s="100" t="str">
        <f>IF(SP_SUL!H505="","*",SP_SUL!H505)</f>
        <v>*</v>
      </c>
      <c r="G484" s="100" t="str">
        <f>IF(SP_SUL!M505="","*",SP_SUL!M505)</f>
        <v>-</v>
      </c>
      <c r="H484" s="154" t="str">
        <f>IF(SP_SUL!K505="","*",SP_SUL!K505)</f>
        <v>*</v>
      </c>
      <c r="I484" s="132" t="str">
        <f>IF(SP_SUL!O505="","*",SP_SUL!O505)</f>
        <v>*</v>
      </c>
      <c r="J484" s="132" t="str">
        <f>IF(SP_SUL!P505="","*",SP_SUL!P505)</f>
        <v>*</v>
      </c>
      <c r="K484" s="141" t="str">
        <f>IF(SP_SUL!AK505="","*",SP_SUL!AK505)</f>
        <v>-</v>
      </c>
      <c r="L484" s="141" t="str">
        <f>IF(SP_SUL!AM505="","*",SP_SUL!AM505)</f>
        <v>-</v>
      </c>
      <c r="M484" s="141" t="str">
        <f>IF(SP_SUL!AP505="","*",SP_SUL!AP505)</f>
        <v>-</v>
      </c>
      <c r="N484" s="141" t="str">
        <f>IF(SP_SUL!AM505="","*",SP_SUL!AM505)</f>
        <v>-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 t="str">
        <f>IF(SP_SUL!B507="","*",SP_SUL!B507)</f>
        <v>*</v>
      </c>
      <c r="B486" s="99" t="str">
        <f>IF(SP_SUL!X507="","*",SP_SUL!X507)</f>
        <v>*</v>
      </c>
      <c r="C486" s="100" t="str">
        <f>IF(SP_SUL!S507="","*",SP_SUL!S507)</f>
        <v>-</v>
      </c>
      <c r="D486" s="100" t="str">
        <f>IF(SP_SUL!T507="","*",SP_SUL!T507)</f>
        <v>-</v>
      </c>
      <c r="E486" s="100" t="str">
        <f>IF(SP_SUL!D507="","*",SP_SUL!D507)</f>
        <v>*</v>
      </c>
      <c r="F486" s="100" t="str">
        <f>IF(SP_SUL!H507="","*",SP_SUL!H507)</f>
        <v>*</v>
      </c>
      <c r="G486" s="100" t="str">
        <f>IF(SP_SUL!M507="","*",SP_SUL!M507)</f>
        <v>-</v>
      </c>
      <c r="H486" s="154" t="str">
        <f>IF(SP_SUL!K507="","*",SP_SUL!K507)</f>
        <v>*</v>
      </c>
      <c r="I486" s="132" t="str">
        <f>IF(SP_SUL!O507="","*",SP_SUL!O507)</f>
        <v>*</v>
      </c>
      <c r="J486" s="132" t="str">
        <f>IF(SP_SUL!P507="","*",SP_SUL!P507)</f>
        <v>*</v>
      </c>
      <c r="K486" s="141" t="str">
        <f>IF(SP_SUL!AK507="","*",SP_SUL!AK507)</f>
        <v>-</v>
      </c>
      <c r="L486" s="141" t="str">
        <f>IF(SP_SUL!AM507="","*",SP_SUL!AM507)</f>
        <v>-</v>
      </c>
      <c r="M486" s="141" t="str">
        <f>IF(SP_SUL!AP507="","*",SP_SUL!AP507)</f>
        <v>-</v>
      </c>
      <c r="N486" s="141" t="str">
        <f>IF(SP_SUL!AM507="","*",SP_SUL!AM507)</f>
        <v>-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 t="str">
        <f>IF(SP_SUL!B508="","*",SP_SUL!B508)</f>
        <v>*</v>
      </c>
      <c r="B487" s="99" t="str">
        <f>IF(SP_SUL!X508="","*",SP_SUL!X508)</f>
        <v>*</v>
      </c>
      <c r="C487" s="100" t="str">
        <f>IF(SP_SUL!S508="","*",SP_SUL!S508)</f>
        <v>-</v>
      </c>
      <c r="D487" s="100" t="str">
        <f>IF(SP_SUL!T508="","*",SP_SUL!T508)</f>
        <v>-</v>
      </c>
      <c r="E487" s="100" t="str">
        <f>IF(SP_SUL!D508="","*",SP_SUL!D508)</f>
        <v>*</v>
      </c>
      <c r="F487" s="100" t="str">
        <f>IF(SP_SUL!H508="","*",SP_SUL!H508)</f>
        <v>*</v>
      </c>
      <c r="G487" s="100" t="str">
        <f>IF(SP_SUL!M508="","*",SP_SUL!M508)</f>
        <v>-</v>
      </c>
      <c r="H487" s="154" t="str">
        <f>IF(SP_SUL!K508="","*",SP_SUL!K508)</f>
        <v>*</v>
      </c>
      <c r="I487" s="132" t="str">
        <f>IF(SP_SUL!O508="","*",SP_SUL!O508)</f>
        <v>*</v>
      </c>
      <c r="J487" s="132" t="str">
        <f>IF(SP_SUL!P508="","*",SP_SUL!P508)</f>
        <v>*</v>
      </c>
      <c r="K487" s="141" t="str">
        <f>IF(SP_SUL!AK508="","*",SP_SUL!AK508)</f>
        <v>-</v>
      </c>
      <c r="L487" s="141" t="str">
        <f>IF(SP_SUL!AM508="","*",SP_SUL!AM508)</f>
        <v>-</v>
      </c>
      <c r="M487" s="141" t="str">
        <f>IF(SP_SUL!AP508="","*",SP_SUL!AP508)</f>
        <v>-</v>
      </c>
      <c r="N487" s="141" t="str">
        <f>IF(SP_SUL!AM508="","*",SP_SUL!AM508)</f>
        <v>-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 t="str">
        <f>IF(SP_SUL!B509="","*",SP_SUL!B509)</f>
        <v>*</v>
      </c>
      <c r="B488" s="99" t="str">
        <f>IF(SP_SUL!X509="","*",SP_SUL!X509)</f>
        <v>*</v>
      </c>
      <c r="C488" s="100" t="str">
        <f>IF(SP_SUL!S509="","*",SP_SUL!S509)</f>
        <v>-</v>
      </c>
      <c r="D488" s="100" t="str">
        <f>IF(SP_SUL!T509="","*",SP_SUL!T509)</f>
        <v>-</v>
      </c>
      <c r="E488" s="100" t="str">
        <f>IF(SP_SUL!D509="","*",SP_SUL!D509)</f>
        <v>*</v>
      </c>
      <c r="F488" s="100" t="str">
        <f>IF(SP_SUL!H509="","*",SP_SUL!H509)</f>
        <v>*</v>
      </c>
      <c r="G488" s="100" t="str">
        <f>IF(SP_SUL!M509="","*",SP_SUL!M509)</f>
        <v>-</v>
      </c>
      <c r="H488" s="154" t="str">
        <f>IF(SP_SUL!K509="","*",SP_SUL!K509)</f>
        <v>*</v>
      </c>
      <c r="I488" s="132" t="str">
        <f>IF(SP_SUL!O509="","*",SP_SUL!O509)</f>
        <v>*</v>
      </c>
      <c r="J488" s="132" t="str">
        <f>IF(SP_SUL!P509="","*",SP_SUL!P509)</f>
        <v>*</v>
      </c>
      <c r="K488" s="141" t="str">
        <f>IF(SP_SUL!AK509="","*",SP_SUL!AK509)</f>
        <v>-</v>
      </c>
      <c r="L488" s="141" t="str">
        <f>IF(SP_SUL!AM509="","*",SP_SUL!AM509)</f>
        <v>-</v>
      </c>
      <c r="M488" s="141" t="str">
        <f>IF(SP_SUL!AP509="","*",SP_SUL!AP509)</f>
        <v>-</v>
      </c>
      <c r="N488" s="141" t="str">
        <f>IF(SP_SUL!AM509="","*",SP_SUL!AM509)</f>
        <v>-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 t="str">
        <f>IF(SP_SUL!B510="","*",SP_SUL!B510)</f>
        <v>*</v>
      </c>
      <c r="B489" s="99" t="str">
        <f>IF(SP_SUL!X510="","*",SP_SUL!X510)</f>
        <v>*</v>
      </c>
      <c r="C489" s="100" t="str">
        <f>IF(SP_SUL!S510="","*",SP_SUL!S510)</f>
        <v>-</v>
      </c>
      <c r="D489" s="100" t="str">
        <f>IF(SP_SUL!T510="","*",SP_SUL!T510)</f>
        <v>-</v>
      </c>
      <c r="E489" s="100" t="str">
        <f>IF(SP_SUL!D510="","*",SP_SUL!D510)</f>
        <v>*</v>
      </c>
      <c r="F489" s="100" t="str">
        <f>IF(SP_SUL!H510="","*",SP_SUL!H510)</f>
        <v>*</v>
      </c>
      <c r="G489" s="100" t="str">
        <f>IF(SP_SUL!M510="","*",SP_SUL!M510)</f>
        <v>-</v>
      </c>
      <c r="H489" s="154" t="str">
        <f>IF(SP_SUL!K510="","*",SP_SUL!K510)</f>
        <v>*</v>
      </c>
      <c r="I489" s="132" t="str">
        <f>IF(SP_SUL!O510="","*",SP_SUL!O510)</f>
        <v>*</v>
      </c>
      <c r="J489" s="132" t="str">
        <f>IF(SP_SUL!P510="","*",SP_SUL!P510)</f>
        <v>*</v>
      </c>
      <c r="K489" s="141" t="str">
        <f>IF(SP_SUL!AK510="","*",SP_SUL!AK510)</f>
        <v>-</v>
      </c>
      <c r="L489" s="141" t="str">
        <f>IF(SP_SUL!AM510="","*",SP_SUL!AM510)</f>
        <v>-</v>
      </c>
      <c r="M489" s="141" t="str">
        <f>IF(SP_SUL!AP510="","*",SP_SUL!AP510)</f>
        <v>-</v>
      </c>
      <c r="N489" s="141" t="str">
        <f>IF(SP_SUL!AM510="","*",SP_SUL!AM510)</f>
        <v>-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 t="str">
        <f>IF(SP_SUL!B512="","*",SP_SUL!B512)</f>
        <v>*</v>
      </c>
      <c r="B491" s="99" t="str">
        <f>IF(SP_SUL!X512="","*",SP_SUL!X512)</f>
        <v>*</v>
      </c>
      <c r="C491" s="100" t="str">
        <f>IF(SP_SUL!S512="","*",SP_SUL!S512)</f>
        <v>-</v>
      </c>
      <c r="D491" s="100" t="str">
        <f>IF(SP_SUL!T512="","*",SP_SUL!T512)</f>
        <v>-</v>
      </c>
      <c r="E491" s="100" t="str">
        <f>IF(SP_SUL!D512="","*",SP_SUL!D512)</f>
        <v>*</v>
      </c>
      <c r="F491" s="100" t="str">
        <f>IF(SP_SUL!H512="","*",SP_SUL!H512)</f>
        <v>*</v>
      </c>
      <c r="G491" s="100" t="str">
        <f>IF(SP_SUL!M512="","*",SP_SUL!M512)</f>
        <v>-</v>
      </c>
      <c r="H491" s="154" t="str">
        <f>IF(SP_SUL!K512="","*",SP_SUL!K512)</f>
        <v>*</v>
      </c>
      <c r="I491" s="132" t="str">
        <f>IF(SP_SUL!O512="","*",SP_SUL!O512)</f>
        <v>*</v>
      </c>
      <c r="J491" s="132" t="str">
        <f>IF(SP_SUL!P512="","*",SP_SUL!P512)</f>
        <v>*</v>
      </c>
      <c r="K491" s="141" t="str">
        <f>IF(SP_SUL!AK512="","*",SP_SUL!AK512)</f>
        <v>-</v>
      </c>
      <c r="L491" s="141" t="str">
        <f>IF(SP_SUL!AM512="","*",SP_SUL!AM512)</f>
        <v>-</v>
      </c>
      <c r="M491" s="141" t="str">
        <f>IF(SP_SUL!AP512="","*",SP_SUL!AP512)</f>
        <v>-</v>
      </c>
      <c r="N491" s="141" t="str">
        <f>IF(SP_SUL!AM512="","*",SP_SUL!AM512)</f>
        <v>-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 t="str">
        <f>IF(SP_SUL!B513="","*",SP_SUL!B513)</f>
        <v>*</v>
      </c>
      <c r="B492" s="99" t="str">
        <f>IF(SP_SUL!X513="","*",SP_SUL!X513)</f>
        <v>*</v>
      </c>
      <c r="C492" s="100" t="str">
        <f>IF(SP_SUL!S513="","*",SP_SUL!S513)</f>
        <v>-</v>
      </c>
      <c r="D492" s="100" t="str">
        <f>IF(SP_SUL!T513="","*",SP_SUL!T513)</f>
        <v>-</v>
      </c>
      <c r="E492" s="100" t="str">
        <f>IF(SP_SUL!D513="","*",SP_SUL!D513)</f>
        <v>*</v>
      </c>
      <c r="F492" s="100" t="str">
        <f>IF(SP_SUL!H513="","*",SP_SUL!H513)</f>
        <v>*</v>
      </c>
      <c r="G492" s="100" t="str">
        <f>IF(SP_SUL!M513="","*",SP_SUL!M513)</f>
        <v>-</v>
      </c>
      <c r="H492" s="154" t="str">
        <f>IF(SP_SUL!K513="","*",SP_SUL!K513)</f>
        <v>*</v>
      </c>
      <c r="I492" s="132" t="str">
        <f>IF(SP_SUL!O513="","*",SP_SUL!O513)</f>
        <v>*</v>
      </c>
      <c r="J492" s="132" t="str">
        <f>IF(SP_SUL!P513="","*",SP_SUL!P513)</f>
        <v>*</v>
      </c>
      <c r="K492" s="141" t="str">
        <f>IF(SP_SUL!AK513="","*",SP_SUL!AK513)</f>
        <v>-</v>
      </c>
      <c r="L492" s="141" t="str">
        <f>IF(SP_SUL!AM513="","*",SP_SUL!AM513)</f>
        <v>-</v>
      </c>
      <c r="M492" s="141" t="str">
        <f>IF(SP_SUL!AP513="","*",SP_SUL!AP513)</f>
        <v>-</v>
      </c>
      <c r="N492" s="141" t="str">
        <f>IF(SP_SUL!AM513="","*",SP_SUL!AM513)</f>
        <v>-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 t="str">
        <f>IF(SP_SUL!B514="","*",SP_SUL!B514)</f>
        <v>*</v>
      </c>
      <c r="B493" s="99" t="str">
        <f>IF(SP_SUL!X514="","*",SP_SUL!X514)</f>
        <v>*</v>
      </c>
      <c r="C493" s="100" t="str">
        <f>IF(SP_SUL!S514="","*",SP_SUL!S514)</f>
        <v>-</v>
      </c>
      <c r="D493" s="100" t="str">
        <f>IF(SP_SUL!T514="","*",SP_SUL!T514)</f>
        <v>-</v>
      </c>
      <c r="E493" s="100" t="str">
        <f>IF(SP_SUL!D514="","*",SP_SUL!D514)</f>
        <v>*</v>
      </c>
      <c r="F493" s="100" t="str">
        <f>IF(SP_SUL!H514="","*",SP_SUL!H514)</f>
        <v>*</v>
      </c>
      <c r="G493" s="100" t="str">
        <f>IF(SP_SUL!M514="","*",SP_SUL!M514)</f>
        <v>-</v>
      </c>
      <c r="H493" s="154" t="str">
        <f>IF(SP_SUL!K514="","*",SP_SUL!K514)</f>
        <v>*</v>
      </c>
      <c r="I493" s="132" t="str">
        <f>IF(SP_SUL!O514="","*",SP_SUL!O514)</f>
        <v>*</v>
      </c>
      <c r="J493" s="132" t="str">
        <f>IF(SP_SUL!P514="","*",SP_SUL!P514)</f>
        <v>*</v>
      </c>
      <c r="K493" s="141" t="str">
        <f>IF(SP_SUL!AK514="","*",SP_SUL!AK514)</f>
        <v>-</v>
      </c>
      <c r="L493" s="141" t="str">
        <f>IF(SP_SUL!AM514="","*",SP_SUL!AM514)</f>
        <v>-</v>
      </c>
      <c r="M493" s="141" t="str">
        <f>IF(SP_SUL!AP514="","*",SP_SUL!AP514)</f>
        <v>-</v>
      </c>
      <c r="N493" s="141" t="str">
        <f>IF(SP_SUL!AM514="","*",SP_SUL!AM514)</f>
        <v>-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 t="str">
        <f>IF(SP_SUL!B515="","*",SP_SUL!B515)</f>
        <v>*</v>
      </c>
      <c r="B494" s="99" t="str">
        <f>IF(SP_SUL!X515="","*",SP_SUL!X515)</f>
        <v>*</v>
      </c>
      <c r="C494" s="100" t="str">
        <f>IF(SP_SUL!S515="","*",SP_SUL!S515)</f>
        <v>-</v>
      </c>
      <c r="D494" s="100" t="str">
        <f>IF(SP_SUL!T515="","*",SP_SUL!T515)</f>
        <v>-</v>
      </c>
      <c r="E494" s="100" t="str">
        <f>IF(SP_SUL!D515="","*",SP_SUL!D515)</f>
        <v>*</v>
      </c>
      <c r="F494" s="100" t="str">
        <f>IF(SP_SUL!H515="","*",SP_SUL!H515)</f>
        <v>*</v>
      </c>
      <c r="G494" s="100" t="str">
        <f>IF(SP_SUL!M515="","*",SP_SUL!M515)</f>
        <v>-</v>
      </c>
      <c r="H494" s="154" t="str">
        <f>IF(SP_SUL!K515="","*",SP_SUL!K515)</f>
        <v>*</v>
      </c>
      <c r="I494" s="132" t="str">
        <f>IF(SP_SUL!O515="","*",SP_SUL!O515)</f>
        <v>*</v>
      </c>
      <c r="J494" s="132" t="str">
        <f>IF(SP_SUL!P515="","*",SP_SUL!P515)</f>
        <v>*</v>
      </c>
      <c r="K494" s="141" t="str">
        <f>IF(SP_SUL!AK515="","*",SP_SUL!AK515)</f>
        <v>-</v>
      </c>
      <c r="L494" s="141" t="str">
        <f>IF(SP_SUL!AM515="","*",SP_SUL!AM515)</f>
        <v>-</v>
      </c>
      <c r="M494" s="141" t="str">
        <f>IF(SP_SUL!AP515="","*",SP_SUL!AP515)</f>
        <v>-</v>
      </c>
      <c r="N494" s="141" t="str">
        <f>IF(SP_SUL!AM515="","*",SP_SUL!AM515)</f>
        <v>-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 t="str">
        <f>IF(SP_SUL!B516="","*",SP_SUL!B516)</f>
        <v>*</v>
      </c>
      <c r="B495" s="99" t="str">
        <f>IF(SP_SUL!X516="","*",SP_SUL!X516)</f>
        <v>*</v>
      </c>
      <c r="C495" s="100" t="str">
        <f>IF(SP_SUL!S516="","*",SP_SUL!S516)</f>
        <v>-</v>
      </c>
      <c r="D495" s="100" t="str">
        <f>IF(SP_SUL!T516="","*",SP_SUL!T516)</f>
        <v>-</v>
      </c>
      <c r="E495" s="100" t="str">
        <f>IF(SP_SUL!D516="","*",SP_SUL!D516)</f>
        <v>*</v>
      </c>
      <c r="F495" s="100" t="str">
        <f>IF(SP_SUL!H516="","*",SP_SUL!H516)</f>
        <v>*</v>
      </c>
      <c r="G495" s="100" t="str">
        <f>IF(SP_SUL!M516="","*",SP_SUL!M516)</f>
        <v>-</v>
      </c>
      <c r="H495" s="154" t="str">
        <f>IF(SP_SUL!K516="","*",SP_SUL!K516)</f>
        <v>*</v>
      </c>
      <c r="I495" s="132" t="str">
        <f>IF(SP_SUL!O516="","*",SP_SUL!O516)</f>
        <v>*</v>
      </c>
      <c r="J495" s="132" t="str">
        <f>IF(SP_SUL!P516="","*",SP_SUL!P516)</f>
        <v>*</v>
      </c>
      <c r="K495" s="141" t="str">
        <f>IF(SP_SUL!AK516="","*",SP_SUL!AK516)</f>
        <v>-</v>
      </c>
      <c r="L495" s="141" t="str">
        <f>IF(SP_SUL!AM516="","*",SP_SUL!AM516)</f>
        <v>-</v>
      </c>
      <c r="M495" s="141" t="str">
        <f>IF(SP_SUL!AP516="","*",SP_SUL!AP516)</f>
        <v>-</v>
      </c>
      <c r="N495" s="141" t="str">
        <f>IF(SP_SUL!AM516="","*",SP_SUL!AM516)</f>
        <v>-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 t="str">
        <f>IF(SP_SUL!B517="","*",SP_SUL!B517)</f>
        <v>*</v>
      </c>
      <c r="B496" s="99" t="str">
        <f>IF(SP_SUL!X517="","*",SP_SUL!X517)</f>
        <v>*</v>
      </c>
      <c r="C496" s="100" t="str">
        <f>IF(SP_SUL!S517="","*",SP_SUL!S517)</f>
        <v>-</v>
      </c>
      <c r="D496" s="100" t="str">
        <f>IF(SP_SUL!T517="","*",SP_SUL!T517)</f>
        <v>-</v>
      </c>
      <c r="E496" s="100" t="str">
        <f>IF(SP_SUL!D517="","*",SP_SUL!D517)</f>
        <v>*</v>
      </c>
      <c r="F496" s="100" t="str">
        <f>IF(SP_SUL!H517="","*",SP_SUL!H517)</f>
        <v>*</v>
      </c>
      <c r="G496" s="100" t="str">
        <f>IF(SP_SUL!M517="","*",SP_SUL!M517)</f>
        <v>-</v>
      </c>
      <c r="H496" s="154" t="str">
        <f>IF(SP_SUL!K517="","*",SP_SUL!K517)</f>
        <v>*</v>
      </c>
      <c r="I496" s="132" t="str">
        <f>IF(SP_SUL!O517="","*",SP_SUL!O517)</f>
        <v>*</v>
      </c>
      <c r="J496" s="132" t="str">
        <f>IF(SP_SUL!P517="","*",SP_SUL!P517)</f>
        <v>*</v>
      </c>
      <c r="K496" s="141" t="str">
        <f>IF(SP_SUL!AK517="","*",SP_SUL!AK517)</f>
        <v>-</v>
      </c>
      <c r="L496" s="141" t="str">
        <f>IF(SP_SUL!AM517="","*",SP_SUL!AM517)</f>
        <v>-</v>
      </c>
      <c r="M496" s="141" t="str">
        <f>IF(SP_SUL!AP517="","*",SP_SUL!AP517)</f>
        <v>-</v>
      </c>
      <c r="N496" s="141" t="str">
        <f>IF(SP_SUL!AM517="","*",SP_SUL!AM517)</f>
        <v>-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 t="str">
        <f>IF(SP_SUL!B518="","*",SP_SUL!B518)</f>
        <v>*</v>
      </c>
      <c r="B497" s="99" t="str">
        <f>IF(SP_SUL!X518="","*",SP_SUL!X518)</f>
        <v>*</v>
      </c>
      <c r="C497" s="100" t="str">
        <f>IF(SP_SUL!S518="","*",SP_SUL!S518)</f>
        <v>-</v>
      </c>
      <c r="D497" s="100" t="str">
        <f>IF(SP_SUL!T518="","*",SP_SUL!T518)</f>
        <v>-</v>
      </c>
      <c r="E497" s="100" t="str">
        <f>IF(SP_SUL!D518="","*",SP_SUL!D518)</f>
        <v>*</v>
      </c>
      <c r="F497" s="100" t="str">
        <f>IF(SP_SUL!H518="","*",SP_SUL!H518)</f>
        <v>*</v>
      </c>
      <c r="G497" s="100" t="str">
        <f>IF(SP_SUL!M518="","*",SP_SUL!M518)</f>
        <v>-</v>
      </c>
      <c r="H497" s="154" t="str">
        <f>IF(SP_SUL!K518="","*",SP_SUL!K518)</f>
        <v>*</v>
      </c>
      <c r="I497" s="132" t="str">
        <f>IF(SP_SUL!O518="","*",SP_SUL!O518)</f>
        <v>*</v>
      </c>
      <c r="J497" s="132" t="str">
        <f>IF(SP_SUL!P518="","*",SP_SUL!P518)</f>
        <v>*</v>
      </c>
      <c r="K497" s="141" t="str">
        <f>IF(SP_SUL!AK518="","*",SP_SUL!AK518)</f>
        <v>-</v>
      </c>
      <c r="L497" s="141" t="str">
        <f>IF(SP_SUL!AM518="","*",SP_SUL!AM518)</f>
        <v>-</v>
      </c>
      <c r="M497" s="141" t="str">
        <f>IF(SP_SUL!AP518="","*",SP_SUL!AP518)</f>
        <v>-</v>
      </c>
      <c r="N497" s="141" t="str">
        <f>IF(SP_SUL!AM518="","*",SP_SUL!AM518)</f>
        <v>-</v>
      </c>
      <c r="O497" s="174" t="str">
        <f>IF(SP_SUL!BH518="","*",SP_SUL!BH518)</f>
        <v>*</v>
      </c>
      <c r="P497" s="91"/>
      <c r="Q497" s="145" t="str">
        <f>IF($A$2=1,IF(SP_SUL!BJ518="","*",SP_SUL!BJ518),IF(SP_SUL!BK518="","*",SP_SUL!BK518))</f>
        <v>*</v>
      </c>
    </row>
    <row r="498" spans="1:17" hidden="1">
      <c r="A498" s="98" t="str">
        <f>IF(SP_SUL!B519="","*",SP_SUL!B519)</f>
        <v>*</v>
      </c>
      <c r="B498" s="99" t="str">
        <f>IF(SP_SUL!X519="","*",SP_SUL!X519)</f>
        <v>*</v>
      </c>
      <c r="C498" s="100" t="str">
        <f>IF(SP_SUL!S519="","*",SP_SUL!S519)</f>
        <v>-</v>
      </c>
      <c r="D498" s="100" t="str">
        <f>IF(SP_SUL!T519="","*",SP_SUL!T519)</f>
        <v>-</v>
      </c>
      <c r="E498" s="100" t="str">
        <f>IF(SP_SUL!D519="","*",SP_SUL!D519)</f>
        <v>*</v>
      </c>
      <c r="F498" s="100" t="str">
        <f>IF(SP_SUL!H519="","*",SP_SUL!H519)</f>
        <v>*</v>
      </c>
      <c r="G498" s="100" t="str">
        <f>IF(SP_SUL!M519="","*",SP_SUL!M519)</f>
        <v>-</v>
      </c>
      <c r="H498" s="154" t="str">
        <f>IF(SP_SUL!K519="","*",SP_SUL!K519)</f>
        <v>*</v>
      </c>
      <c r="I498" s="132" t="str">
        <f>IF(SP_SUL!O519="","*",SP_SUL!O519)</f>
        <v>*</v>
      </c>
      <c r="J498" s="132" t="str">
        <f>IF(SP_SUL!P519="","*",SP_SUL!P519)</f>
        <v>*</v>
      </c>
      <c r="K498" s="141" t="str">
        <f>IF(SP_SUL!AK519="","*",SP_SUL!AK519)</f>
        <v>-</v>
      </c>
      <c r="L498" s="141" t="str">
        <f>IF(SP_SUL!AM519="","*",SP_SUL!AM519)</f>
        <v>-</v>
      </c>
      <c r="M498" s="141" t="str">
        <f>IF(SP_SUL!AP519="","*",SP_SUL!AP519)</f>
        <v>-</v>
      </c>
      <c r="N498" s="141" t="str">
        <f>IF(SP_SUL!AM519="","*",SP_SUL!AM519)</f>
        <v>-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*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*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*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1583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F3045" sqref="F304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1584</v>
      </c>
      <c r="C2" s="96" t="s">
        <v>858</v>
      </c>
      <c r="D2" s="96" t="s">
        <v>860</v>
      </c>
      <c r="E2" s="96" t="s">
        <v>1585</v>
      </c>
      <c r="F2" s="96" t="s">
        <v>1586</v>
      </c>
      <c r="G2" s="96" t="s">
        <v>1587</v>
      </c>
      <c r="H2" s="96" t="s">
        <v>1588</v>
      </c>
      <c r="I2" s="96" t="s">
        <v>1589</v>
      </c>
      <c r="J2" s="96" t="s">
        <v>1590</v>
      </c>
      <c r="K2" s="131" t="s">
        <v>1591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OPORTUNIDADE</v>
      </c>
      <c r="C370" s="121">
        <f>IF(SP_SUL!B392="","*",SP_SUL!B392)</f>
        <v>46008</v>
      </c>
      <c r="D370" s="121" t="str">
        <f>IF(SP_SUL!D392="","*",SP_SUL!D392)</f>
        <v>W59</v>
      </c>
      <c r="E370" s="121" t="str">
        <f>IF(SP_SUL!H392="","*",SP_SUL!H392)</f>
        <v>ZYU1</v>
      </c>
      <c r="F370" s="137" t="str">
        <f>IF(SP_SUL!M392="","*",SP_SUL!M392)</f>
        <v>ZVK-ZDS</v>
      </c>
      <c r="G370" s="121" t="str">
        <f>IF(SP_SUL!I392="","*",SP_SUL!I392)</f>
        <v>ZYU1</v>
      </c>
      <c r="H370" s="121" t="str">
        <f>IF(SP_SUL!AB392="","*",SP_SUL!AB392)</f>
        <v>FIXO + ESCALA</v>
      </c>
      <c r="I370" s="121" t="str">
        <f>IF(SP_SUL!AC392="","*",SP_SUL!AC392)</f>
        <v>AGD ACIONAMENTO PCM</v>
      </c>
      <c r="J370" s="122">
        <f>IF(SP_SUL!AA392="","*",SP_SUL!AA392)</f>
        <v>1</v>
      </c>
      <c r="K370" s="134">
        <f>IF(SP_SUL!AD392="","*",SP_SUL!AD392)</f>
        <v>0.33333333333333331</v>
      </c>
    </row>
    <row r="371" spans="2:11" s="123" customFormat="1" hidden="1">
      <c r="B371" s="120" t="str">
        <f>IF(SP_SUL!Y393="","*",SP_SUL!Y393)</f>
        <v>OPORTUNIDADE</v>
      </c>
      <c r="C371" s="121">
        <f>IF(SP_SUL!B393="","*",SP_SUL!B393)</f>
        <v>46008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ZST-ZXI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OPORTUNIDADE</v>
      </c>
      <c r="C372" s="121">
        <f>IF(SP_SUL!B394="","*",SP_SUL!B394)</f>
        <v>46008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OPORTUNIDADE</v>
      </c>
      <c r="C373" s="121">
        <f>IF(SP_SUL!B395="","*",SP_SUL!B395)</f>
        <v>46008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OPORTUNIDADE</v>
      </c>
      <c r="C374" s="121">
        <f>IF(SP_SUL!B396="","*",SP_SUL!B396)</f>
        <v>46008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OPORTUNIDADE</v>
      </c>
      <c r="C375" s="121">
        <f>IF(SP_SUL!B397="","*",SP_SUL!B397)</f>
        <v>46008</v>
      </c>
      <c r="D375" s="121" t="str">
        <f>IF(SP_SUL!D397="","*",SP_SUL!D397)</f>
        <v xml:space="preserve">TURMA FIXA VIA </v>
      </c>
      <c r="E375" s="121" t="str">
        <f>IF(SP_SUL!H397="","*",SP_SUL!H397)</f>
        <v>-</v>
      </c>
      <c r="F375" s="137" t="str">
        <f>IF(SP_SUL!M397="","*",SP_SUL!M397)</f>
        <v>ZFY-S</v>
      </c>
      <c r="G375" s="121" t="str">
        <f>IF(SP_SUL!I397="","*",SP_SUL!I397)</f>
        <v>-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OPORTUNIDADE</v>
      </c>
      <c r="C376" s="121">
        <f>IF(SP_SUL!B398="","*",SP_SUL!B398)</f>
        <v>46008</v>
      </c>
      <c r="D376" s="121" t="str">
        <f>IF(SP_SUL!D398="","*",SP_SUL!D398)</f>
        <v>JOSÉ  (TF-521)</v>
      </c>
      <c r="E376" s="121" t="str">
        <f>IF(SP_SUL!H398="","*",SP_SUL!H398)</f>
        <v>-</v>
      </c>
      <c r="F376" s="137" t="str">
        <f>IF(SP_SUL!M398="","*",SP_SUL!M398)</f>
        <v>ZER-170</v>
      </c>
      <c r="G376" s="121" t="str">
        <f>IF(SP_SUL!I398="","*",SP_SUL!I398)</f>
        <v>-</v>
      </c>
      <c r="H376" s="121" t="str">
        <f>IF(SP_SUL!AB398="","*",SP_SUL!AB398)</f>
        <v>-</v>
      </c>
      <c r="I376" s="121" t="str">
        <f>IF(SP_SUL!AC398="","*",SP_SUL!AC398)</f>
        <v>-</v>
      </c>
      <c r="J376" s="122" t="str">
        <f>IF(SP_SUL!AA398="","*",SP_SUL!AA398)</f>
        <v>-</v>
      </c>
      <c r="K376" s="134" t="str">
        <f>IF(SP_SUL!AD398="","*",SP_SUL!AD398)</f>
        <v>-</v>
      </c>
    </row>
    <row r="377" spans="2:11" s="123" customFormat="1" hidden="1">
      <c r="B377" s="120" t="str">
        <f>IF(SP_SUL!Y400="","*",SP_SUL!Y400)</f>
        <v>OPORTUNIDADE</v>
      </c>
      <c r="C377" s="121">
        <f>IF(SP_SUL!B400="","*",SP_SUL!B400)</f>
        <v>46008</v>
      </c>
      <c r="D377" s="121" t="str">
        <f>IF(SP_SUL!D400="","*",SP_SUL!D400)</f>
        <v>W60</v>
      </c>
      <c r="E377" s="121" t="str">
        <f>IF(SP_SUL!H400="","*",SP_SUL!H400)</f>
        <v>ZEM1302</v>
      </c>
      <c r="F377" s="137" t="str">
        <f>IF(SP_SUL!M400="","*",SP_SUL!M400)</f>
        <v>ZLU-ZWI</v>
      </c>
      <c r="G377" s="121" t="str">
        <f>IF(SP_SUL!I400="","*",SP_SUL!I400)</f>
        <v>ZEM1302</v>
      </c>
      <c r="H377" s="121" t="str">
        <f>IF(SP_SUL!AB400="","*",SP_SUL!AB400)</f>
        <v>FIXO</v>
      </c>
      <c r="I377" s="121" t="str">
        <f>IF(SP_SUL!AC400="","*",SP_SUL!AC400)</f>
        <v>ACIONAMENTO</v>
      </c>
      <c r="J377" s="122" t="str">
        <f>IF(SP_SUL!AA400="","*",SP_SUL!AA400)</f>
        <v>2 (Allan + Danilo)</v>
      </c>
      <c r="K377" s="134">
        <f>IF(SP_SUL!AD400="","*",SP_SUL!AD400)</f>
        <v>0.33333333333333331</v>
      </c>
    </row>
    <row r="378" spans="2:11" s="123" customFormat="1" hidden="1">
      <c r="B378" s="120" t="str">
        <f>IF(SP_SUL!Y401="","*",SP_SUL!Y401)</f>
        <v>SIM</v>
      </c>
      <c r="C378" s="121">
        <f>IF(SP_SUL!B401="","*",SP_SUL!B401)</f>
        <v>46008</v>
      </c>
      <c r="D378" s="121" t="str">
        <f>IF(SP_SUL!D401="","*",SP_SUL!D401)</f>
        <v>MOD ZRB ZEV</v>
      </c>
      <c r="E378" s="121" t="str">
        <f>IF(SP_SUL!H401="","*",SP_SUL!H401)</f>
        <v>-</v>
      </c>
      <c r="F378" s="137" t="str">
        <f>IF(SP_SUL!M401="","*",SP_SUL!M401)</f>
        <v>ZRB-ZEV</v>
      </c>
      <c r="G378" s="121" t="str">
        <f>IF(SP_SUL!I401="","*",SP_SUL!I401)</f>
        <v>-</v>
      </c>
      <c r="H378" s="121" t="str">
        <f>IF(SP_SUL!AB401="","*",SP_SUL!AB401)</f>
        <v>-</v>
      </c>
      <c r="I378" s="121" t="str">
        <f>IF(SP_SUL!AC401="","*",SP_SUL!AC401)</f>
        <v>-</v>
      </c>
      <c r="J378" s="122" t="str">
        <f>IF(SP_SUL!AA401="","*",SP_SUL!AA401)</f>
        <v>-</v>
      </c>
      <c r="K378" s="134" t="str">
        <f>IF(SP_SUL!AD401="","*",SP_SUL!AD401)</f>
        <v>-</v>
      </c>
    </row>
    <row r="379" spans="2:11" s="123" customFormat="1" hidden="1">
      <c r="B379" s="120" t="str">
        <f>IF(SP_SUL!Y402="","*",SP_SUL!Y402)</f>
        <v>SIM</v>
      </c>
      <c r="C379" s="121">
        <f>IF(SP_SUL!B402="","*",SP_SUL!B402)</f>
        <v>46008</v>
      </c>
      <c r="D379" s="121" t="str">
        <f>IF(SP_SUL!D402="","*",SP_SUL!D402)</f>
        <v>V96</v>
      </c>
      <c r="E379" s="121" t="str">
        <f>IF(SP_SUL!H402="","*",SP_SUL!H402)</f>
        <v>K67ZEV2</v>
      </c>
      <c r="F379" s="137" t="str">
        <f>IF(SP_SUL!M402="","*",SP_SUL!M402)</f>
        <v>ZEJ-ZEV</v>
      </c>
      <c r="G379" s="121" t="str">
        <f>IF(SP_SUL!I402="","*",SP_SUL!I402)</f>
        <v>K67ZEV2</v>
      </c>
      <c r="H379" s="121" t="str">
        <f>IF(SP_SUL!AB402="","*",SP_SUL!AB402)</f>
        <v>FIXO</v>
      </c>
      <c r="I379" s="121" t="str">
        <f>IF(SP_SUL!AC402="","*",SP_SUL!AC402)</f>
        <v>ACIONAMENTO</v>
      </c>
      <c r="J379" s="122">
        <f>IF(SP_SUL!AA402="","*",SP_SUL!AA402)</f>
        <v>1</v>
      </c>
      <c r="K379" s="134">
        <f>IF(SP_SUL!AD402="","*",SP_SUL!AD402)</f>
        <v>0.29166666666666669</v>
      </c>
    </row>
    <row r="380" spans="2:11" s="123" customFormat="1" hidden="1">
      <c r="B380" s="120" t="str">
        <f>IF(SP_SUL!Y403="","*",SP_SUL!Y403)</f>
        <v>SIM</v>
      </c>
      <c r="C380" s="121">
        <f>IF(SP_SUL!B403="","*",SP_SUL!B403)</f>
        <v>46008</v>
      </c>
      <c r="D380" s="121" t="str">
        <f>IF(SP_SUL!D403="","*",SP_SUL!D403)</f>
        <v>W97</v>
      </c>
      <c r="E380" s="121" t="str">
        <f>IF(SP_SUL!H403="","*",SP_SUL!H403)</f>
        <v>ZEM1</v>
      </c>
      <c r="F380" s="137" t="str">
        <f>IF(SP_SUL!M403="","*",SP_SUL!M403)</f>
        <v>ZEJ-ZEV</v>
      </c>
      <c r="G380" s="121" t="str">
        <f>IF(SP_SUL!I403="","*",SP_SUL!I403)</f>
        <v>ZEM1</v>
      </c>
      <c r="H380" s="121" t="str">
        <f>IF(SP_SUL!AB403="","*",SP_SUL!AB403)</f>
        <v>FIXO</v>
      </c>
      <c r="I380" s="121" t="str">
        <f>IF(SP_SUL!AC403="","*",SP_SUL!AC403)</f>
        <v>ACIONAMENTO</v>
      </c>
      <c r="J380" s="122">
        <f>IF(SP_SUL!AA403="","*",SP_SUL!AA403)</f>
        <v>2</v>
      </c>
      <c r="K380" s="134">
        <f>IF(SP_SUL!AD403="","*",SP_SUL!AD403)</f>
        <v>0.2638888888888889</v>
      </c>
    </row>
    <row r="381" spans="2:11" s="123" customFormat="1" hidden="1">
      <c r="B381" s="120" t="str">
        <f>IF(SP_SUL!Y404="","*",SP_SUL!Y404)</f>
        <v>OPORTUNIDADE</v>
      </c>
      <c r="C381" s="121">
        <f>IF(SP_SUL!B404="","*",SP_SUL!B404)</f>
        <v>46008</v>
      </c>
      <c r="D381" s="121" t="str">
        <f>IF(SP_SUL!D404="","*",SP_SUL!D404)</f>
        <v>JACIANO (TF-674)</v>
      </c>
      <c r="E381" s="121" t="str">
        <f>IF(SP_SUL!H404="","*",SP_SUL!H404)</f>
        <v>-</v>
      </c>
      <c r="F381" s="137" t="str">
        <f>IF(SP_SUL!M404="","*",SP_SUL!M404)</f>
        <v>ZEZ-069</v>
      </c>
      <c r="G381" s="121" t="str">
        <f>IF(SP_SUL!I404="","*",SP_SUL!I404)</f>
        <v>-</v>
      </c>
      <c r="H381" s="121" t="str">
        <f>IF(SP_SUL!AB404="","*",SP_SUL!AB404)</f>
        <v>-</v>
      </c>
      <c r="I381" s="121" t="str">
        <f>IF(SP_SUL!AC404="","*",SP_SUL!AC404)</f>
        <v>-</v>
      </c>
      <c r="J381" s="122" t="str">
        <f>IF(SP_SUL!AA404="","*",SP_SUL!AA404)</f>
        <v>-</v>
      </c>
      <c r="K381" s="134" t="str">
        <f>IF(SP_SUL!AD404="","*",SP_SUL!AD404)</f>
        <v>-</v>
      </c>
    </row>
    <row r="382" spans="2:11" s="123" customFormat="1" hidden="1">
      <c r="B382" s="120" t="str">
        <f>IF(SP_SUL!Y405="","*",SP_SUL!Y405)</f>
        <v>OPORTUNIDADE</v>
      </c>
      <c r="C382" s="121">
        <f>IF(SP_SUL!B405="","*",SP_SUL!B405)</f>
        <v>46008</v>
      </c>
      <c r="D382" s="121" t="str">
        <f>IF(SP_SUL!D405="","*",SP_SUL!D405)</f>
        <v>WILLIAN (TP-811)</v>
      </c>
      <c r="E382" s="121" t="str">
        <f>IF(SP_SUL!H405="","*",SP_SUL!H405)</f>
        <v>-</v>
      </c>
      <c r="F382" s="137" t="str">
        <f>IF(SP_SUL!M405="","*",SP_SUL!M405)</f>
        <v>ZXW</v>
      </c>
      <c r="G382" s="121" t="str">
        <f>IF(SP_SUL!I405="","*",SP_SUL!I405)</f>
        <v>-</v>
      </c>
      <c r="H382" s="121" t="str">
        <f>IF(SP_SUL!AB405="","*",SP_SUL!AB405)</f>
        <v>-</v>
      </c>
      <c r="I382" s="121" t="str">
        <f>IF(SP_SUL!AC405="","*",SP_SUL!AC405)</f>
        <v>-</v>
      </c>
      <c r="J382" s="122" t="str">
        <f>IF(SP_SUL!AA405="","*",SP_SUL!AA405)</f>
        <v>-</v>
      </c>
      <c r="K382" s="134" t="str">
        <f>IF(SP_SUL!AD405="","*",SP_SUL!AD405)</f>
        <v>-</v>
      </c>
    </row>
    <row r="383" spans="2:11" s="123" customFormat="1" hidden="1">
      <c r="B383" s="120" t="str">
        <f>IF(SP_SUL!Y406="","*",SP_SUL!Y406)</f>
        <v>NÃO</v>
      </c>
      <c r="C383" s="121">
        <f>IF(SP_SUL!B406="","*",SP_SUL!B406)</f>
        <v>46008</v>
      </c>
      <c r="D383" s="121" t="str">
        <f>IF(SP_SUL!D406="","*",SP_SUL!D406)</f>
        <v>MOD ZGP</v>
      </c>
      <c r="E383" s="121" t="str">
        <f>IF(SP_SUL!H406="","*",SP_SUL!H406)</f>
        <v>-</v>
      </c>
      <c r="F383" s="137" t="str">
        <f>IF(SP_SUL!M406="","*",SP_SUL!M406)</f>
        <v>-</v>
      </c>
      <c r="G383" s="121" t="str">
        <f>IF(SP_SUL!I406="","*",SP_SUL!I406)</f>
        <v>-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NÃO</v>
      </c>
      <c r="C384" s="121">
        <f>IF(SP_SUL!B407="","*",SP_SUL!B407)</f>
        <v>46008</v>
      </c>
      <c r="D384" s="121" t="str">
        <f>IF(SP_SUL!D407="","*",SP_SUL!D407)</f>
        <v>V85</v>
      </c>
      <c r="E384" s="121" t="str">
        <f>IF(SP_SUL!H407="","*",SP_SUL!H407)</f>
        <v>ZPT1051</v>
      </c>
      <c r="F384" s="137" t="str">
        <f>IF(SP_SUL!M407="","*",SP_SUL!M407)</f>
        <v>-</v>
      </c>
      <c r="G384" s="121" t="str">
        <f>IF(SP_SUL!I407="","*",SP_SUL!I407)</f>
        <v>ZPTZDR</v>
      </c>
      <c r="H384" s="121" t="str">
        <f>IF(SP_SUL!AB407="","*",SP_SUL!AB407)</f>
        <v>FIXO</v>
      </c>
      <c r="I384" s="121" t="str">
        <f>IF(SP_SUL!AC407="","*",SP_SUL!AC407)</f>
        <v>ACIONAMENTO</v>
      </c>
      <c r="J384" s="122">
        <f>IF(SP_SUL!AA407="","*",SP_SUL!AA407)</f>
        <v>1</v>
      </c>
      <c r="K384" s="134">
        <f>IF(SP_SUL!AD407="","*",SP_SUL!AD407)</f>
        <v>0.33333333333333331</v>
      </c>
    </row>
    <row r="385" spans="2:11" s="123" customFormat="1" hidden="1">
      <c r="B385" s="120" t="str">
        <f>IF(SP_SUL!Y408="","*",SP_SUL!Y408)</f>
        <v>NÃO</v>
      </c>
      <c r="C385" s="121">
        <f>IF(SP_SUL!B408="","*",SP_SUL!B408)</f>
        <v>46008</v>
      </c>
      <c r="D385" s="121" t="str">
        <f>IF(SP_SUL!D408="","*",SP_SUL!D408)</f>
        <v>W62</v>
      </c>
      <c r="E385" s="121" t="str">
        <f>IF(SP_SUL!H408="","*",SP_SUL!H408)</f>
        <v>ZPT1051</v>
      </c>
      <c r="F385" s="137" t="str">
        <f>IF(SP_SUL!M408="","*",SP_SUL!M408)</f>
        <v>-</v>
      </c>
      <c r="G385" s="121" t="str">
        <f>IF(SP_SUL!I408="","*",SP_SUL!I408)</f>
        <v>ZPTZDR</v>
      </c>
      <c r="H385" s="121" t="str">
        <f>IF(SP_SUL!AB408="","*",SP_SUL!AB408)</f>
        <v>FIXO</v>
      </c>
      <c r="I385" s="121" t="str">
        <f>IF(SP_SUL!AC408="","*",SP_SUL!AC408)</f>
        <v>ACIONAMENTO</v>
      </c>
      <c r="J385" s="122">
        <f>IF(SP_SUL!AA408="","*",SP_SUL!AA408)</f>
        <v>1</v>
      </c>
      <c r="K385" s="134">
        <f>IF(SP_SUL!AD408="","*",SP_SUL!AD408)</f>
        <v>0.27083333333333331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>
        <f>IF(SP_SUL!B411="","*",SP_SUL!B411)</f>
        <v>46008</v>
      </c>
      <c r="D387" s="121" t="str">
        <f>IF(SP_SUL!D411="","*",SP_SUL!D411)</f>
        <v>DIEGO (TP-681)</v>
      </c>
      <c r="E387" s="121" t="str">
        <f>IF(SP_SUL!H411="","*",SP_SUL!H411)</f>
        <v>-</v>
      </c>
      <c r="F387" s="137" t="str">
        <f>IF(SP_SUL!M411="","*",SP_SUL!M411)</f>
        <v>ZEM-ZEJ</v>
      </c>
      <c r="G387" s="121" t="str">
        <f>IF(SP_SUL!I411="","*",SP_SUL!I411)</f>
        <v>-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IF(SP_SUL!Y431="","*",SP_SUL!Y431)</f>
        <v>*</v>
      </c>
      <c r="C408" s="121" t="str">
        <f>IF(SP_SUL!B431="","*",SP_SUL!B431)</f>
        <v>*</v>
      </c>
      <c r="D408" s="121" t="str">
        <f>IF(SP_SUL!D431="","*",SP_SUL!D431)</f>
        <v>*</v>
      </c>
      <c r="E408" s="121" t="str">
        <f>IF(SP_SUL!H431="","*",SP_SUL!H431)</f>
        <v>*</v>
      </c>
      <c r="F408" s="137" t="str">
        <f>IF(SP_SUL!M431="","*",SP_SUL!M431)</f>
        <v>-</v>
      </c>
      <c r="G408" s="121" t="str">
        <f>IF(SP_SUL!I431="","*",SP_SUL!I431)</f>
        <v>*</v>
      </c>
      <c r="H408" s="121" t="str">
        <f>IF(SP_SUL!AB431="","*",SP_SUL!AB431)</f>
        <v>*</v>
      </c>
      <c r="I408" s="121" t="str">
        <f>IF(SP_SUL!AC431="","*",SP_SUL!AC431)</f>
        <v>*</v>
      </c>
      <c r="J408" s="122" t="str">
        <f>IF(SP_SUL!AA431="","*",SP_SUL!AA431)</f>
        <v>*</v>
      </c>
      <c r="K408" s="134" t="str">
        <f>IF(SP_SUL!AD431="","*",SP_SUL!AD431)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15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2025-12-17T14:18:44Z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