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195" documentId="8_{C16AF0B1-DE6F-4D81-B6CC-DB7BBC320B89}" xr6:coauthVersionLast="47" xr6:coauthVersionMax="47" xr10:uidLastSave="{AED7BA48-6B0F-4A77-BDF8-CAC1845697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8" i="1" l="1" a="1"/>
  <c r="U738" i="1"/>
  <c r="M733" i="1" a="1"/>
  <c r="M733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<sst xmlns="http://schemas.openxmlformats.org/spreadsheetml/2006/main" count="15208" uniqueCount="2168">
  <si>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</si>
  <si>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</si>
  <si>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</si>
  <si>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</si>
  <si>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</si>
  <si>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</si>
  <si>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</si>
  <si>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</si>
  <si>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</si>
  <si>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</si>
  <si>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</si>
  <si>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</si>
  <si>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</si>
  <si>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</si>
  <si>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</si>
  <si>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</si>
  <si>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</si>
  <si>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</si>
  <si>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</si>
  <si>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</si>
  <si>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</si>
  <si>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</si>
  <si>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</si>
  <si>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</si>
  <si>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</si>
  <si>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</si>
  <si>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</si>
  <si>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</si>
  <si>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</si>
  <si>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</si>
  <si>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</si>
  <si>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</si>
  <si>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</si>
  <si>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</si>
  <si>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</si>
  <si>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</si>
  <si>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</si>
  <si>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</si>
  <si>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</si>
  <si>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</si>
  <si>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</si>
  <si>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</si>
  <si>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</si>
  <si>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</si>
  <si>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</si>
  <si>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</si>
  <si>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</si>
  <si>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</si>
  <si>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</si>
  <si>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</si>
  <si>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</si>
  <si>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</si>
  <si>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</si>
  <si>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</si>
  <si>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</si>
  <si>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</si>
  <si>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</si>
  <si>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</si>
  <si>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</si>
  <si>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</si>
  <si>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</si>
  <si>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</si>
  <si>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</si>
  <si>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</si>
  <si>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</si>
  <si>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</si>
  <si>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</si>
  <si>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</si>
  <si>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</si>
  <si>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</si>
  <si>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</si>
  <si>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</si>
  <si>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</si>
  <si>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</si>
  <si>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</si>
  <si>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</si>
  <si>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</si>
  <si>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</si>
  <si>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</si>
  <si>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</si>
  <si>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</si>
  <si>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</si>
  <si>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</si>
  <si>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</si>
  <si>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</si>
  <si>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</si>
  <si>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</si>
  <si>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</si>
  <si>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</si>
  <si>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</si>
  <si>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</si>
  <si>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</si>
  <si>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</si>
  <si>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</si>
  <si>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</si>
  <si>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</si>
  <si>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</si>
  <si>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</si>
  <si>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</si>
  <si>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</si>
  <si>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</si>
  <si>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</si>
  <si>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</si>
  <si>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</si>
  <si>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</si>
  <si>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</si>
  <si>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</si>
  <si>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</si>
  <si>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</si>
  <si>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</si>
  <si>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</si>
  <si>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</si>
  <si>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</si>
  <si>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</si>
  <si>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</si>
  <si>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</si>
  <si>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</si>
  <si>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</si>
  <si>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</si>
  <si>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</si>
  <si>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</si>
  <si>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</si>
  <si>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</si>
  <si>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</si>
  <si>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</si>
  <si>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</si>
  <si>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</si>
  <si>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</si>
  <si>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</si>
  <si>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</si>
  <si>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</si>
  <si>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</si>
  <si>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</si>
  <si>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</si>
  <si>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</si>
  <si>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</si>
  <si>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</si>
  <si>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</si>
  <si>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</si>
  <si>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</si>
  <si>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</si>
  <si>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</si>
  <si>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</si>
  <si>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</si>
  <si>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</si>
  <si>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</si>
  <si>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</si>
  <si>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</si>
  <si>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</si>
  <si>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</si>
  <si>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</si>
  <si>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</si>
  <si>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</si>
  <si>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</si>
  <si>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</si>
  <si>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</si>
  <si>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</si>
  <si>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</si>
  <si>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</si>
  <si>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</si>
  <si>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</si>
  <si>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</si>
  <si>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</si>
  <si>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</si>
  <si>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</si>
  <si>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</si>
  <si>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</si>
  <si>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</si>
  <si>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</si>
  <si>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</si>
  <si>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</si>
  <si>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</si>
  <si>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</si>
  <si>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</si>
  <si>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</si>
  <si>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</si>
  <si>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</si>
  <si>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</si>
  <si>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</si>
  <si>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</si>
  <si>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</si>
  <si>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</si>
  <si>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</si>
  <si>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</si>
  <si>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</si>
  <si>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</si>
  <si>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</si>
  <si>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</si>
  <si>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</si>
  <si>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</si>
  <si>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</si>
  <si>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</si>
  <si>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</si>
  <si>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</si>
  <si>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</si>
  <si>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</si>
  <si>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</si>
  <si>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</si>
  <si>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</si>
  <si>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</si>
  <si>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</si>
  <si>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</si>
  <si>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</si>
  <si>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</si>
  <si>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</si>
  <si>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</si>
  <si>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</si>
  <si>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</si>
  <si>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</si>
  <si>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</si>
  <si>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</si>
  <si>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</si>
  <si>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</si>
  <si>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</si>
  <si>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</si>
  <si>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</si>
  <si>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</si>
  <si>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</si>
  <si>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</si>
  <si>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</si>
  <si>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</si>
  <si>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</si>
  <si>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</si>
  <si>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</si>
  <si>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</si>
  <si>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</si>
  <si>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</si>
  <si>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</si>
  <si>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</si>
  <si>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</si>
  <si>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</si>
  <si>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</si>
  <si>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</si>
  <si>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</si>
  <si>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</si>
  <si>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</si>
  <si>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</si>
  <si>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</si>
  <si>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</si>
  <si>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</si>
  <si>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</si>
  <si>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</si>
  <si>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</si>
  <si>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</si>
  <si>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</si>
  <si>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</si>
  <si>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</si>
  <si>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</si>
  <si>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</si>
  <si>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</si>
  <si>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</si>
  <si>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</si>
  <si>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</si>
  <si>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</si>
  <si>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</si>
  <si>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</si>
  <si>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</si>
  <si>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</si>
  <si>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</si>
  <si>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</si>
  <si>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</si>
  <si>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</si>
  <si>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</si>
  <si>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</si>
  <si>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</si>
  <si>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</si>
  <si>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</si>
  <si>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</si>
  <si>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</si>
  <si>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</si>
  <si>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</si>
  <si>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</si>
  <si>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</si>
  <si>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</si>
  <si>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</si>
  <si>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</si>
  <si>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</si>
  <si>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</si>
  <si>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</si>
  <si>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</si>
  <si>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</si>
  <si>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</si>
  <si>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</si>
  <si>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</si>
  <si>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</si>
  <si>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</si>
  <si>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</si>
  <si>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</si>
  <si>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</si>
  <si>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</si>
  <si>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</si>
  <si>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</si>
  <si>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</si>
  <si>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</si>
  <si>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</si>
  <si>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</si>
  <si>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</si>
  <si>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</si>
  <si>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</si>
  <si>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</si>
  <si>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</si>
  <si>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</si>
  <si>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</si>
  <si>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</si>
  <si>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</si>
  <si>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</si>
  <si>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</si>
  <si>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</si>
  <si>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</si>
  <si>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</si>
  <si>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</si>
  <si>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</si>
  <si>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</si>
  <si>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</si>
  <si>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</si>
  <si>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</si>
  <si>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</si>
  <si>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</si>
  <si>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</si>
  <si>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</si>
  <si>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</si>
  <si>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</si>
  <si>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</si>
  <si>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</si>
  <si>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</si>
  <si>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</si>
  <si>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</si>
  <si>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</si>
  <si>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</si>
  <si>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</si>
  <si>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</si>
  <si>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</si>
  <si>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</si>
  <si>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</si>
  <si>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</si>
  <si>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</si>
  <si>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</si>
  <si>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</si>
  <si>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</si>
  <si>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</si>
  <si>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</si>
  <si>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</si>
  <si>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</si>
  <si>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</si>
  <si>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</si>
  <si>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</si>
  <si>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</si>
  <si>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</si>
  <si>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</si>
  <si>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</si>
  <si>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</si>
  <si>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</si>
  <si>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</si>
  <si>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</si>
  <si>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</si>
  <si>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</si>
  <si>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</si>
  <si>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</si>
  <si>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</si>
  <si>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</si>
  <si>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</si>
  <si>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</si>
  <si>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</si>
  <si>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</si>
  <si>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</si>
  <si>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</si>
  <si>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</si>
  <si>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</si>
  <si>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</si>
  <si>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</si>
  <si>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</si>
  <si>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</si>
  <si>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</si>
  <si>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</si>
  <si>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</si>
  <si>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</si>
  <si>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</si>
  <si>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</si>
  <si>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</si>
  <si>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</si>
  <si>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</si>
  <si>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</si>
  <si>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</si>
  <si>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</si>
  <si>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</si>
  <si>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</si>
  <si>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</si>
  <si>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</si>
  <si>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</si>
  <si>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</si>
  <si>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</si>
  <si>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</si>
  <si>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</si>
  <si>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</si>
  <si>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</si>
  <si>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</si>
  <si>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</si>
  <si>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</si>
  <si>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</si>
  <si>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</si>
  <si>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</si>
  <si>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</si>
  <si>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</si>
  <si>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</si>
  <si>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</si>
  <si>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</si>
  <si>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</si>
  <si>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</si>
  <si>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</si>
  <si>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</si>
  <si>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</si>
  <si>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</si>
  <si>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</si>
  <si>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</si>
  <si>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</si>
  <si>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</si>
  <si>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</si>
  <si>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</si>
  <si>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</si>
  <si>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</si>
  <si>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</si>
  <si>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</si>
  <si>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</si>
  <si>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</si>
  <si>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</si>
  <si>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</si>
  <si>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</si>
  <si>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</si>
  <si>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</si>
  <si>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</si>
  <si>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</si>
  <si>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</si>
  <si>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</si>
  <si>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</si>
  <si>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</si>
  <si>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</si>
  <si>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</si>
  <si>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</si>
  <si>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</si>
  <si>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</si>
  <si>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</si>
  <si>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</si>
  <si>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</si>
  <si>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</si>
  <si>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</si>
  <si>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</si>
  <si>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</si>
  <si>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</si>
  <si>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</si>
  <si>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</si>
  <si>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</si>
  <si>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</si>
  <si>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</si>
  <si>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</si>
  <si>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</si>
  <si>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</si>
  <si>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</si>
  <si>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</si>
  <si>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</si>
  <si>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</si>
  <si>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</si>
  <si>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</si>
  <si>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</si>
  <si>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</si>
  <si>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</si>
  <si>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</si>
  <si>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</si>
  <si>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</si>
  <si>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</si>
  <si>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</si>
  <si>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</si>
  <si>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</si>
  <si>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</si>
  <si>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</si>
  <si>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</si>
  <si>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</si>
  <si>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</si>
  <si>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</si>
  <si>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</si>
  <si>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</si>
  <si>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</si>
  <si>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</si>
  <si>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</si>
  <si>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</si>
  <si>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</si>
  <si>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</si>
  <si>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</si>
  <si>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</si>
  <si>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</si>
  <si>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</si>
  <si>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</si>
  <si>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</si>
  <si>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</si>
  <si>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</si>
  <si>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</si>
  <si>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</si>
  <si>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</si>
  <si>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</si>
  <si>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</si>
  <si>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</si>
  <si>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</si>
  <si>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</si>
  <si>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</si>
  <si>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</si>
  <si>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</si>
  <si>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</si>
  <si>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</si>
  <si>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</si>
  <si>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</si>
  <si>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</si>
  <si>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</si>
  <si>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</si>
  <si>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</si>
  <si>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</si>
  <si>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</si>
  <si>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</si>
  <si>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</si>
  <si>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</si>
  <si>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</si>
  <si>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</si>
  <si>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</si>
  <si>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</si>
  <si>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</si>
  <si>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</si>
  <si>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</si>
  <si>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</si>
  <si>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</si>
  <si>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</si>
  <si>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</si>
  <si>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</si>
  <si>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</si>
  <si>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</si>
  <si>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</si>
  <si>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</si>
  <si>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</si>
  <si>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</si>
  <si>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</si>
  <si>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</si>
  <si>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</si>
  <si>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</si>
  <si>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</si>
  <si>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</si>
  <si>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</si>
  <si>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</si>
  <si>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</si>
  <si>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</si>
  <si>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</si>
  <si>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</si>
  <si>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</si>
  <si>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</si>
  <si>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</si>
  <si>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</si>
  <si>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</si>
  <si>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</si>
  <si>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</si>
  <si>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</si>
  <si>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</si>
  <si>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</si>
  <si>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</si>
  <si>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</si>
  <si>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</si>
  <si>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</si>
  <si>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</si>
  <si>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</si>
  <si>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</si>
  <si>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</si>
  <si>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</si>
  <si>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</si>
  <si>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</si>
  <si>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</si>
  <si>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</si>
  <si>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</si>
  <si>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</si>
  <si>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</si>
  <si>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</si>
  <si>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</si>
  <si>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</si>
  <si>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</si>
  <si>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</si>
  <si>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</si>
  <si>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</si>
  <si>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</si>
  <si>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</si>
  <si>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</si>
  <si>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</si>
  <si>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</si>
  <si>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</si>
  <si>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</si>
  <si>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</si>
  <si>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</si>
  <si>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</si>
  <si>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</si>
  <si>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</si>
  <si>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</si>
  <si>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</si>
  <si>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</si>
  <si>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</si>
  <si>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</si>
  <si>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</si>
  <si>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</si>
  <si>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</si>
  <si>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</si>
  <si>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</si>
  <si>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</si>
  <si>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</si>
  <si>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</si>
  <si>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</si>
  <si>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</si>
  <si>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</si>
  <si>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</si>
  <si>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</si>
  <si>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</si>
  <si>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</si>
  <si>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</si>
  <si>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</si>
  <si>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</si>
  <si>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</si>
  <si>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</si>
  <si>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</si>
  <si>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</si>
  <si>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</si>
  <si>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</si>
  <si>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</si>
  <si>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</si>
  <si>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</si>
  <si>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</si>
  <si>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</si>
  <si>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</si>
  <si>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</si>
  <si>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</si>
  <si>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</si>
  <si>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</si>
  <si>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</si>
  <si>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</si>
  <si>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</si>
  <si>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</si>
  <si>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</si>
  <si>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</si>
  <si>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</si>
  <si>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</si>
  <si>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</si>
  <si>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</si>
  <si>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</si>
  <si>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</si>
  <si>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</si>
  <si>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</si>
  <si>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</si>
  <si>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</si>
  <si>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</si>
  <si>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</si>
  <si>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</si>
  <si>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</si>
  <si>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</si>
  <si>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</si>
  <si>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</si>
  <si>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</si>
  <si>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</si>
  <si>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</si>
  <si>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</si>
  <si>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</si>
  <si>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</si>
  <si>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</si>
  <si>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</si>
  <si>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</si>
  <si>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</si>
  <si>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</si>
  <si>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</si>
  <si>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</si>
  <si>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</si>
  <si>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</si>
  <si>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</si>
  <si>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</si>
  <si>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</si>
  <si>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</si>
  <si>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</si>
  <si>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</si>
  <si>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</si>
  <si>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</si>
  <si>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</si>
  <si>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</si>
  <si>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</si>
  <si>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</si>
  <si>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</si>
  <si>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</si>
  <si>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</si>
  <si>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</si>
  <si>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</si>
  <si>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</si>
  <si>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</si>
  <si>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</si>
  <si>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</si>
  <si>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</si>
  <si>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</si>
  <si>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</si>
  <si>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</si>
  <si>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</si>
  <si>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</si>
  <si>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</si>
  <si>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</si>
  <si>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</si>
  <si>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</si>
  <si>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</si>
  <si>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</si>
  <si>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</si>
  <si>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</si>
  <si>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</si>
  <si>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</si>
  <si>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</si>
  <si>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</si>
  <si>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</si>
  <si>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</si>
  <si>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</si>
  <si>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</si>
  <si>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</si>
  <si>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</si>
  <si>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</si>
  <si>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</si>
  <si>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</si>
  <si>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</si>
  <si>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</si>
  <si>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</si>
  <si>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</si>
  <si>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</si>
  <si>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</si>
  <si>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</si>
  <si>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</si>
  <si>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</si>
  <si>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</si>
  <si>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</si>
  <si>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</si>
  <si>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</si>
  <si>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</si>
  <si>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</si>
  <si>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</si>
  <si>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</si>
  <si>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</si>
  <si>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</si>
  <si>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</si>
  <si>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</si>
  <si>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</si>
  <si>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</si>
  <si>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</si>
  <si>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</si>
  <si>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</si>
  <si>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</si>
  <si>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</si>
  <si>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</si>
  <si>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</si>
  <si>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</si>
  <si>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</si>
  <si>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</si>
  <si>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</si>
  <si>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</si>
  <si>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</si>
  <si>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</si>
  <si>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</si>
  <si>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</si>
  <si>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</si>
  <si>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</si>
  <si>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</si>
  <si>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</si>
  <si>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</si>
  <si>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</si>
  <si>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</si>
  <si>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</si>
  <si>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</si>
  <si>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</si>
  <si>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</si>
  <si>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</si>
  <si>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</si>
  <si>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</si>
  <si>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</si>
  <si>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</si>
  <si>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</si>
  <si>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</si>
  <si>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</si>
  <si>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</si>
  <si>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</si>
  <si>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</si>
  <si>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</si>
  <si>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</si>
  <si>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</si>
  <si>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</si>
  <si>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</si>
  <si>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</si>
  <si>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</si>
  <si>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</si>
  <si>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</si>
  <si>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</si>
  <si>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</si>
  <si>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</si>
  <si>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</si>
  <si>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</si>
  <si>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</si>
  <si>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</si>
  <si>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</si>
  <si>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</si>
  <si>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</si>
  <si>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</si>
  <si>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</si>
  <si>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</si>
  <si>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</si>
  <si>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</si>
  <si>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</si>
  <si>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</si>
  <si>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</si>
  <si>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</si>
  <si>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</si>
  <si>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</si>
  <si>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</si>
  <si>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</si>
  <si>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</si>
  <si>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</si>
  <si>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</si>
  <si>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</si>
  <si>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</si>
  <si>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</si>
  <si>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</si>
  <si>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</si>
  <si>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</si>
  <si>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</si>
  <si>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</si>
  <si>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</si>
  <si>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</si>
  <si>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</si>
  <si>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</si>
  <si>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</si>
  <si>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</si>
  <si>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</si>
  <si>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</si>
  <si>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</si>
  <si>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</si>
  <si>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</si>
  <si>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</si>
  <si>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</si>
  <si>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</si>
  <si>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</si>
  <si>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</si>
  <si>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</si>
  <si>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</si>
  <si>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</si>
  <si>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</si>
  <si>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</si>
  <si>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</si>
  <si>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</si>
  <si>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</si>
  <si>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</si>
  <si>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</si>
  <si>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</si>
  <si>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</si>
  <si>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</si>
  <si>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</si>
  <si>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</si>
  <si>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</si>
  <si>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</si>
  <si>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</si>
  <si>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</si>
  <si>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</si>
  <si>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</si>
  <si>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</si>
  <si>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</si>
  <si>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</si>
  <si>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</si>
  <si>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</si>
  <si>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</si>
  <si>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</si>
  <si>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</si>
  <si>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</si>
  <si>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</si>
  <si>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</si>
  <si>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</si>
  <si>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</si>
  <si>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</si>
  <si>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</si>
  <si>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</si>
  <si>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</si>
  <si>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</si>
  <si>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</si>
  <si>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</si>
  <si>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</si>
  <si>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</si>
  <si>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</si>
  <si>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</si>
  <si>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</si>
  <si>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</si>
  <si>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</si>
  <si>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</si>
  <si>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</si>
  <si>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</si>
  <si>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</si>
  <si>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</si>
  <si>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</si>
  <si>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</si>
  <si>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</si>
  <si>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</si>
  <si>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</si>
  <si>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</si>
  <si>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</si>
  <si>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</si>
  <si>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</si>
  <si>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</si>
  <si>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</si>
  <si>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</si>
  <si>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</si>
  <si>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</si>
  <si>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</si>
  <si>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</si>
  <si>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</si>
  <si>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</si>
  <si>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</si>
  <si>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</si>
  <si>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</si>
  <si>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</si>
  <si>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</si>
  <si>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</si>
  <si>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</si>
  <si>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</si>
  <si>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</si>
  <si>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</si>
  <si>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</si>
  <si>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</si>
  <si>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</si>
  <si>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</si>
  <si>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</si>
  <si>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</si>
  <si>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</si>
  <si>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</si>
  <si>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</si>
  <si>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</si>
  <si>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</si>
  <si>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</si>
  <si>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</si>
  <si>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</si>
  <si>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</si>
  <si>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</si>
  <si>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</si>
  <si>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</si>
  <si>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</si>
  <si>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</si>
  <si>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</si>
  <si>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</si>
  <si>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</si>
  <si>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</si>
  <si>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</si>
  <si>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</si>
  <si>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</si>
  <si>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</si>
  <si>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</si>
  <si>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</si>
  <si>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</si>
  <si>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</si>
  <si>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</si>
  <si>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</si>
  <si>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</si>
  <si>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</si>
  <si>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</si>
  <si>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</si>
  <si>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</si>
  <si>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</si>
  <si>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</si>
  <si>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</si>
  <si>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</si>
  <si>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</si>
  <si>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</si>
  <si>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</si>
  <si>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</si>
  <si>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</si>
  <si>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</si>
  <si>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</si>
  <si>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</si>
  <si>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</si>
  <si>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</si>
  <si>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</si>
  <si>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</si>
  <si>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</si>
  <si>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</si>
  <si>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</si>
  <si>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</si>
  <si>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</si>
  <si>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</si>
  <si>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</si>
  <si>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</si>
  <si>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</si>
  <si>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</si>
  <si>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</si>
  <si>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</si>
  <si>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</si>
  <si>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</si>
  <si>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</si>
  <si>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</si>
  <si>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</si>
  <si>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</si>
  <si>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</si>
  <si>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</si>
  <si>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</si>
  <si>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</si>
  <si>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</si>
  <si>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</si>
  <si>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</si>
  <si>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</si>
  <si>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</si>
  <si>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</si>
  <si>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</si>
  <si>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</si>
  <si>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</si>
  <si>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</si>
  <si>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</si>
  <si>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</si>
  <si>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</si>
  <si>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</si>
  <si>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</si>
  <si>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</si>
  <si>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</si>
  <si>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</si>
  <si>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</si>
  <si>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</si>
  <si>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</si>
  <si>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</si>
  <si>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</si>
  <si>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</si>
  <si>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</si>
  <si>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</si>
  <si>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</si>
  <si>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</si>
  <si>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</si>
  <si>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</si>
  <si>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</si>
  <si>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</si>
  <si>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</si>
  <si>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</si>
  <si>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</si>
  <si>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</si>
  <si>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</si>
  <si>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</si>
  <si>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</si>
  <si>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</si>
  <si>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</si>
  <si>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</si>
  <si>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</si>
  <si>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</si>
  <si>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</si>
  <si>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</si>
  <si>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</si>
  <si>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</si>
  <si>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</si>
  <si>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</si>
  <si>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</si>
  <si>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</si>
  <si>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</si>
  <si>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</si>
  <si>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</si>
  <si>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</si>
  <si>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</si>
  <si>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</si>
  <si>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</si>
  <si>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</si>
  <si>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</si>
  <si>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</si>
  <si>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</si>
  <si>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</si>
  <si>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</si>
  <si>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</si>
  <si>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</si>
  <si>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</si>
  <si>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</si>
  <si>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</si>
  <si>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</si>
  <si>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</si>
  <si>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</si>
  <si>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</si>
  <si>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</si>
  <si>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</si>
  <si>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</si>
  <si>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</si>
  <si>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</si>
  <si>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</si>
  <si>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</si>
  <si>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</si>
  <si>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</si>
  <si>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</si>
  <si>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</si>
  <si>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</si>
  <si>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</si>
  <si>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</si>
  <si>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</si>
  <si>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</si>
  <si>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</si>
  <si>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</si>
  <si>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</si>
  <si>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</si>
  <si>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</si>
  <si>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</si>
  <si>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</si>
  <si>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</si>
  <si>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</si>
  <si>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</si>
  <si>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</si>
  <si>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</si>
  <si>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</si>
  <si>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</si>
  <si>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</si>
  <si>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</si>
  <si>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</si>
  <si>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</si>
  <si>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</si>
  <si>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</si>
  <si>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</si>
  <si>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</si>
  <si>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</si>
  <si>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</si>
  <si>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</si>
  <si>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</si>
  <si>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</si>
  <si>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</si>
  <si>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</si>
  <si>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</si>
  <si>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</si>
  <si>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</si>
  <si>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</si>
  <si>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</si>
  <si>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</si>
  <si>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</si>
  <si>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</si>
  <si>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</si>
  <si>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</si>
  <si>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</si>
  <si>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</si>
  <si>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</si>
  <si>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</si>
  <si>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</si>
  <si>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</si>
  <si>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</si>
  <si>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</si>
  <si>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</si>
  <si>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</si>
  <si>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</si>
  <si>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</si>
  <si>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</si>
  <si>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</si>
  <si>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</si>
  <si>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</si>
  <si>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</si>
  <si>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</si>
  <si>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</si>
  <si>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</si>
  <si>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</si>
  <si>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</si>
  <si>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</si>
  <si>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</si>
  <si>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</si>
  <si>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</si>
  <si>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</si>
  <si>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</si>
  <si>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</si>
  <si>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</si>
  <si>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</si>
  <si>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</si>
  <si>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</si>
  <si>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</si>
  <si>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</si>
  <si>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</si>
  <si>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</si>
  <si>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</si>
  <si>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</si>
  <si>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</si>
  <si>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</si>
  <si>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</si>
  <si>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</si>
  <si>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</si>
  <si>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</si>
  <si>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</si>
  <si>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</si>
  <si>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</si>
  <si>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</si>
  <si>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</si>
  <si>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</si>
  <si>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</si>
  <si>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</si>
  <si>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</si>
  <si>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</si>
  <si>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</si>
  <si>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</si>
  <si>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</si>
  <si>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</si>
  <si>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</si>
  <si>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</si>
  <si>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</si>
  <si>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</si>
  <si>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</si>
  <si>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</si>
  <si>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</si>
  <si>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</si>
  <si>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</si>
  <si>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</si>
  <si>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</si>
  <si>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</si>
  <si>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</si>
  <si>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</si>
  <si>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</si>
  <si>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</si>
  <si>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</si>
  <si>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</si>
  <si>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</si>
  <si>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</si>
  <si>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</si>
  <si>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</si>
  <si>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</si>
  <si>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</si>
  <si>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</si>
  <si>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</si>
  <si>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</si>
  <si>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</si>
  <si>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</si>
  <si>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</si>
  <si>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</si>
  <si>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</si>
  <si>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</si>
  <si>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</si>
  <si>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</si>
  <si>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</si>
  <si>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</si>
  <si>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</si>
  <si>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</si>
  <si>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</si>
  <si>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</si>
  <si>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</si>
  <si>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</si>
  <si>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</si>
  <si>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</si>
  <si>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</si>
  <si>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</si>
  <si>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</si>
  <si>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</si>
  <si>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</si>
  <si>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</si>
  <si>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</si>
  <si>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</si>
  <si>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</si>
  <si>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</si>
  <si>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</si>
  <si>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</si>
  <si>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</si>
  <si>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</si>
  <si>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</si>
  <si>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</si>
  <si>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</si>
  <si>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</si>
  <si>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</si>
  <si>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</si>
  <si>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</si>
  <si>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</si>
  <si>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</si>
  <si>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</si>
  <si>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</si>
  <si>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</si>
  <si>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</si>
  <si>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</si>
  <si>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</si>
  <si>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</si>
  <si>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</si>
  <si>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</si>
  <si>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</si>
  <si>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</si>
  <si>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</si>
  <si>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</si>
  <si>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</si>
  <si>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</si>
  <si>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</si>
  <si>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</si>
  <si>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</si>
  <si>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</si>
  <si>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</si>
  <si>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</si>
  <si>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</si>
  <si>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</si>
  <si>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</si>
  <si>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</si>
  <si>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</si>
  <si>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</si>
  <si>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</si>
  <si>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</si>
  <si>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</si>
  <si>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</si>
  <si>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</si>
  <si>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</si>
  <si>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</si>
  <si>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</si>
  <si>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</si>
  <si>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</si>
  <si>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</si>
  <si>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</si>
  <si>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</si>
  <si>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</si>
  <si>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</si>
  <si>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</si>
  <si>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</si>
  <si>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</si>
  <si>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</si>
  <si>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</si>
  <si>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</si>
  <si>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</si>
  <si>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</si>
  <si>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</si>
  <si>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</si>
  <si>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</si>
  <si>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</si>
  <si>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</si>
  <si>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</si>
  <si>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</si>
  <si>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</si>
  <si>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</si>
  <si>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</si>
  <si>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</si>
  <si>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</si>
  <si>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</si>
  <si>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</si>
  <si>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</si>
  <si>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</si>
  <si>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</si>
  <si>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</si>
  <si>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</si>
  <si>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</si>
  <si>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</si>
  <si>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</si>
  <si>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</si>
  <si>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</si>
  <si>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</si>
  <si>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</si>
  <si>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</si>
  <si>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</si>
  <si>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</si>
  <si>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</si>
  <si>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</si>
  <si>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</si>
  <si>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</si>
  <si>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</si>
  <si>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</si>
  <si>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</si>
  <si>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</si>
  <si>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</si>
  <si>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</si>
  <si>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</si>
  <si>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</si>
  <si>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</si>
  <si>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</si>
  <si>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</si>
  <si>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</si>
  <si>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</si>
  <si>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</si>
  <si>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</si>
  <si>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</si>
  <si>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</si>
  <si>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</si>
  <si>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</si>
  <si>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</si>
  <si>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</si>
  <si>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</si>
  <si>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</si>
  <si>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</si>
  <si>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</si>
  <si>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</si>
  <si>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</si>
  <si>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</si>
  <si>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</si>
  <si>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</si>
  <si>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</si>
  <si>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</si>
  <si>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</si>
  <si>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</si>
  <si>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</si>
  <si>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</si>
  <si>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</si>
  <si>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</si>
  <si>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</si>
  <si>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</si>
  <si>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</si>
  <si>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</si>
  <si>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</si>
  <si>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</si>
  <si>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</si>
  <si>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</si>
  <si>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</si>
  <si>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</si>
  <si>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</si>
  <si>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</si>
  <si>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</si>
  <si>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</si>
  <si>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</si>
  <si>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</si>
  <si>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</si>
  <si>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</si>
  <si>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</si>
  <si>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</si>
  <si>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</si>
  <si>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</si>
  <si>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</si>
  <si>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</si>
  <si>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</si>
  <si>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</si>
  <si>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</si>
  <si>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</si>
  <si>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</si>
  <si>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</si>
  <si>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</si>
  <si>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</si>
  <si>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</si>
  <si>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</si>
  <si>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</si>
  <si>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</si>
  <si>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</si>
  <si>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</si>
  <si>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</si>
  <si>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</si>
  <si>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</si>
  <si>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</si>
  <si>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</si>
  <si>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</si>
  <si>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</si>
  <si>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</si>
  <si>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</si>
  <si>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</si>
  <si>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</si>
  <si>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</si>
  <si>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</si>
  <si>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</si>
  <si>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</si>
  <si>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</si>
  <si>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</si>
  <si>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</si>
  <si>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</si>
  <si>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</si>
  <si>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</si>
  <si>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</si>
  <si>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</si>
  <si>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</si>
  <si>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</si>
  <si>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</si>
  <si>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</si>
  <si>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</si>
  <si>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</si>
  <si>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</si>
  <si>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</si>
  <si>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</si>
  <si>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</si>
  <si>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</si>
  <si>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</si>
  <si>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</si>
  <si>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</si>
  <si>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</si>
  <si>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</si>
  <si>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</si>
  <si>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</si>
  <si>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</si>
  <si>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</si>
  <si>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</si>
  <si>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</si>
  <si>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</si>
  <si>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</si>
  <si>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</si>
  <si>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</si>
  <si>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</si>
  <si>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</si>
  <si>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</si>
  <si>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</si>
  <si>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</si>
  <si>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</si>
  <si>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</si>
  <si>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</si>
  <si>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</si>
  <si>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</si>
  <si>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</si>
  <si>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</si>
  <si>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</si>
  <si>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</si>
  <si>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</si>
  <si>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</si>
  <si>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</si>
  <si>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</si>
  <si>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</si>
  <si>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</si>
  <si>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</si>
  <si>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</si>
  <si>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</si>
  <si>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</si>
  <si>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</si>
  <si>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</si>
  <si>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</si>
  <si>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</si>
  <si>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</si>
  <si>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</si>
  <si>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</si>
  <si>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</si>
  <si>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</si>
  <si>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</si>
  <si>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</si>
  <si>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</si>
  <si>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</si>
  <si>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</si>
  <si>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</si>
  <si>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</si>
  <si>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</si>
  <si>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</si>
  <si>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</si>
  <si>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</si>
  <si>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</si>
  <si>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</si>
  <si>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</si>
  <si>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</si>
  <si>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</si>
  <si>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</si>
  <si>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</si>
  <si>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</si>
  <si>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</si>
  <si>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</si>
  <si>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</si>
  <si>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</si>
  <si>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</si>
  <si>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</si>
  <si>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</si>
  <si>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</si>
  <si>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</si>
  <si>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</si>
  <si>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</si>
  <si>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</si>
  <si>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</si>
  <si>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</si>
  <si>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</si>
  <si>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</si>
  <si>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</si>
  <si>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</si>
  <si>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</si>
  <si>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</si>
  <si>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</si>
  <si>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</si>
  <si>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</si>
  <si>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</si>
  <si>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</si>
  <si>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</si>
  <si>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</si>
  <si>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</si>
  <si>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</si>
  <si>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</si>
  <si>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</si>
  <si>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</si>
  <si>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</si>
  <si>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</si>
  <si>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</si>
  <si>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</si>
  <si>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</si>
  <si>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</si>
  <si>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</si>
  <si>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</si>
  <si>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</si>
  <si>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</si>
  <si>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</si>
  <si>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</si>
  <si>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</si>
  <si>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</si>
  <si>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</si>
  <si>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</si>
  <si>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</si>
  <si>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</si>
  <si>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</si>
  <si>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</si>
  <si>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</si>
  <si>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</si>
  <si>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</si>
  <si>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</si>
  <si>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</si>
  <si>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</si>
  <si>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</si>
  <si>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</si>
  <si>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</si>
  <si>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</si>
  <si>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</si>
  <si>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</si>
  <si>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</si>
  <si>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</si>
  <si>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</si>
  <si>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</si>
  <si>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</si>
  <si>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</si>
  <si>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</si>
  <si>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</si>
  <si>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</si>
  <si>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</si>
  <si>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</si>
  <si>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</si>
  <si>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</si>
  <si>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</si>
  <si>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</si>
  <si>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</si>
  <si>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</si>
  <si>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</si>
  <si>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</si>
  <si>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</si>
  <si>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</si>
  <si>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</si>
  <si>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</si>
  <si>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</si>
  <si>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</si>
  <si>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</si>
  <si>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</si>
  <si>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</si>
  <si>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</si>
  <si>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</si>
  <si>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</si>
  <si>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</si>
  <si>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</si>
  <si>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</si>
  <si>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</si>
  <si>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</si>
  <si>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</si>
  <si>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</si>
  <si>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</si>
  <si>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</si>
  <si>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</si>
  <si>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</si>
  <si>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</si>
  <si>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</si>
  <si>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</si>
  <si>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</si>
  <si>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</si>
  <si>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</si>
  <si>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</si>
  <si>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</si>
  <si>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</si>
  <si>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</si>
  <si>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</si>
  <si>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</si>
  <si>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</si>
  <si>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</si>
  <si>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</si>
  <si>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</si>
  <si>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</si>
  <si>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</si>
  <si>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</si>
  <si>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</si>
  <si>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</si>
  <si>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</si>
  <si>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</si>
  <si>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</si>
  <si>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</si>
  <si>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</si>
  <si>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</si>
  <si>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</si>
  <si>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</si>
  <si>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</si>
  <si>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</si>
  <si>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</si>
  <si>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</si>
  <si>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</si>
  <si>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</si>
  <si>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</si>
  <si>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</si>
  <si>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</si>
  <si>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</si>
  <si>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</si>
  <si>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</si>
  <si>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</si>
  <si>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</si>
  <si>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</si>
  <si>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</si>
  <si>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</si>
  <si>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</si>
  <si>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</si>
  <si>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</si>
  <si>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</si>
  <si>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</si>
  <si>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</si>
  <si>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</si>
  <si>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</si>
  <si>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</si>
  <si>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</si>
  <si>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</si>
  <si>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</si>
  <si>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</si>
  <si>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</si>
  <si>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</si>
  <si>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</si>
  <si>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</si>
  <si>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</si>
  <si>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</si>
  <si>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</si>
  <si>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</si>
  <si>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</si>
  <si>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</si>
  <si>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</si>
  <si>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</si>
  <si>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</si>
  <si>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</si>
  <si>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</si>
  <si>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</si>
  <si>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</si>
  <si>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</si>
  <si>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</si>
  <si>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</si>
  <si>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</si>
  <si>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</si>
  <si>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</si>
  <si>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</si>
  <si>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</si>
  <si>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</si>
  <si>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</si>
  <si>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</si>
  <si>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</si>
  <si>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</si>
  <si>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</si>
  <si>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</si>
  <si>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</si>
  <si>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</si>
  <si>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</si>
  <si>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</si>
  <si>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</si>
  <si>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</si>
  <si>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</si>
  <si>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</si>
  <si>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</si>
  <si>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</si>
  <si>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</si>
  <si>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</si>
  <si>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</si>
  <si>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</si>
  <si>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</si>
  <si>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</si>
  <si>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</si>
  <si>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</si>
  <si>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</si>
  <si>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</si>
  <si>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</si>
  <si>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</si>
  <si>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</si>
  <si>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</si>
  <si>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</si>
  <si>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</si>
  <si>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</si>
  <si>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</si>
  <si>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</si>
  <si>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</si>
  <si>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</si>
  <si>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</si>
  <si>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</si>
  <si>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</si>
  <si>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</si>
  <si>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</si>
  <si>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</si>
  <si>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</si>
  <si>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</si>
  <si>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</si>
  <si>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</si>
  <si>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</si>
  <si>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</si>
  <si>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</si>
  <si>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</si>
  <si>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</si>
  <si>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</si>
  <si>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</si>
  <si>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</si>
  <si>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</si>
  <si>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</si>
  <si>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</si>
  <si>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</si>
  <si>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</si>
  <si>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</si>
  <si>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</si>
  <si>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</si>
  <si>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</si>
  <si>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</si>
  <si>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</si>
  <si>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</si>
  <si>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</si>
  <si>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</si>
  <si>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</si>
  <si>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</si>
  <si>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</si>
  <si>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</si>
  <si>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</si>
  <si>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</si>
  <si>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</si>
  <si>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</si>
  <si>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</si>
  <si>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</si>
  <si>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</si>
  <si>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</si>
  <si>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</si>
  <si>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</si>
  <si>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</si>
  <si>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</si>
  <si>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</si>
  <si>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</si>
  <si>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</si>
  <si>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</si>
  <si>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</si>
  <si>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</si>
  <si>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</si>
  <si>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</si>
  <si>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</si>
  <si>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</si>
  <si>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</si>
  <si>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</si>
  <si>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</si>
  <si>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</si>
  <si>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</si>
  <si>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</si>
  <si>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</si>
  <si>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</si>
  <si>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</si>
  <si>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</si>
  <si>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</si>
  <si>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</si>
  <si>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</si>
  <si>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</si>
  <si>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</si>
  <si>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</si>
  <si>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</si>
  <si>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</si>
  <si>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</si>
  <si>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</si>
  <si>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</si>
  <si>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</si>
  <si>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</si>
  <si>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</si>
  <si>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</si>
  <si>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</si>
  <si>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</si>
  <si>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</si>
  <si>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</si>
  <si>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</si>
  <si>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</si>
  <si>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</si>
  <si>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</si>
  <si>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</si>
  <si>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</si>
  <si>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</si>
  <si>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</si>
  <si>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</si>
  <si>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</si>
  <si>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</si>
  <si>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</si>
  <si>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</si>
  <si>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</si>
  <si>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</si>
  <si>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</si>
  <si>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</si>
  <si>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</si>
  <si>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</si>
  <si>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</si>
  <si>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</si>
  <si>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</si>
  <si>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</si>
  <si>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</si>
  <si>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</si>
  <si>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</si>
  <si>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</si>
  <si>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</si>
  <si>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</si>
  <si>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</si>
  <si>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</si>
  <si>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</si>
  <si>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</si>
  <si>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</si>
  <si>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</si>
  <si>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</si>
  <si>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</si>
  <si>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</si>
  <si>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</si>
  <si>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</si>
  <si>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</si>
  <si>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</si>
  <si>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</si>
  <si>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</si>
  <si>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</si>
  <si>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</si>
  <si>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</si>
  <si>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</si>
  <si>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</si>
  <si>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</si>
  <si>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</si>
  <si>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</si>
  <si>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</si>
  <si>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</si>
  <si>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</si>
  <si>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</si>
  <si>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</si>
  <si>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</si>
  <si>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</si>
  <si>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</si>
  <si>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</si>
  <si>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</si>
  <si>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</si>
  <si>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</si>
  <si>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</si>
  <si>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</si>
  <si>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</si>
  <si>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</si>
  <si>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</si>
  <si>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</si>
  <si>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</si>
  <si>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</si>
  <si>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</si>
  <si>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</si>
  <si>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</si>
  <si>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</si>
  <si>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</si>
  <si>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</si>
  <si>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</si>
  <si>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</si>
  <si>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</si>
  <si>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</si>
  <si>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</si>
  <si>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</si>
  <si>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</si>
  <si>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</si>
  <si>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</si>
  <si>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</si>
  <si>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</si>
  <si>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</si>
  <si>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</si>
  <si>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</si>
  <si>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</si>
  <si>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</si>
  <si>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</si>
  <si>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</si>
  <si>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</si>
  <si>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</si>
  <si>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</si>
  <si>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</si>
  <si>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</si>
  <si>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</si>
  <si>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</si>
  <si>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</si>
  <si>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</si>
  <si>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</si>
  <si>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</si>
  <si>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</si>
  <si>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</si>
  <si>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</si>
  <si>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</si>
  <si>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</si>
  <si>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</si>
  <si>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</si>
  <si>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</si>
  <si>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</si>
  <si>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</si>
  <si>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</si>
  <si>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</si>
  <si>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</si>
  <si>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</si>
  <si>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</si>
  <si>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</si>
  <si>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</si>
  <si>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</si>
  <si>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</si>
  <si>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</si>
  <si>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</si>
  <si>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</si>
  <si>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</si>
  <si>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</si>
  <si>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</si>
  <si>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</si>
  <si>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</si>
  <si>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</si>
  <si>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</si>
  <si>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</si>
  <si>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</si>
  <si>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</si>
  <si>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</si>
  <si>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</si>
  <si>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</si>
  <si>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</si>
  <si>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</si>
  <si>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</si>
  <si>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</si>
  <si>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</si>
  <si>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</si>
  <si>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</si>
  <si>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</si>
  <si>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</si>
  <si>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</si>
  <si>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</si>
  <si>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</si>
  <si>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</si>
  <si>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</si>
  <si>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</si>
  <si>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</si>
  <si>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</si>
  <si>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</si>
  <si>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</si>
  <si>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</si>
  <si>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</si>
  <si>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</si>
  <si>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</si>
  <si>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</si>
  <si>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</si>
  <si>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</si>
  <si>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</si>
  <si>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</si>
  <si>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</si>
  <si>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</si>
  <si>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</si>
  <si>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</si>
  <si>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</si>
  <si>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</si>
  <si>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</si>
  <si>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</si>
  <si>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</si>
  <si>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</si>
  <si>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</si>
  <si>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</si>
  <si>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</si>
  <si>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</si>
  <si>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</si>
  <si>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</si>
  <si>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</si>
  <si>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</si>
  <si>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</si>
  <si>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</si>
  <si>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</si>
  <si>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</si>
  <si>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</si>
  <si>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</si>
  <si>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</si>
  <si>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</si>
  <si>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</si>
  <si>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</si>
  <si>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</si>
  <si>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</si>
  <si>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</si>
  <si>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</si>
  <si>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</si>
  <si>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</si>
  <si>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</si>
  <si>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</si>
  <si>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</si>
  <si>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</si>
  <si>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</si>
  <si>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</si>
  <si>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</si>
  <si>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</si>
  <si>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</si>
  <si>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</si>
  <si>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</si>
  <si>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</si>
  <si>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</si>
  <si>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</si>
  <si>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</si>
  <si>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</si>
  <si>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</si>
  <si>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</si>
  <si>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</si>
  <si>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</si>
  <si>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</si>
  <si>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</si>
  <si>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</si>
  <si>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</si>
  <si>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</si>
  <si>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</si>
  <si>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</si>
  <si>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</si>
  <si>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</si>
  <si>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segue intervalo 13:30 ate 16:30</t>
  </si>
  <si>
    <t>ZBM-1 / ZBM-2</t>
  </si>
  <si>
    <t>ZBM1/ZBM2</t>
  </si>
  <si>
    <t>PDM - Substituição de jacaré  via 1 e via 2</t>
  </si>
  <si>
    <t>TP pronta 10hrs, segue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</si>
  <si>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</si>
  <si>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</si>
  <si>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</si>
  <si>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</si>
  <si>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</si>
  <si>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</si>
  <si>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</si>
  <si>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</si>
  <si>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</si>
  <si>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 xml:space="preserve">MC1 11:48, segue para o local de trabalho 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</si>
  <si>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</si>
  <si>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</si>
  <si>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</si>
  <si>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</si>
  <si>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</si>
  <si>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</si>
  <si>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PDM - Substituição de trilho  (Obs: Equipe embarcado no W62)</t>
  </si>
  <si>
    <t>TP pronta 11hrs, segue intervalo 11:47 ate 17:47</t>
  </si>
  <si>
    <t>MC1 08:29, segue para o local de trabalho</t>
  </si>
  <si>
    <t>Inspeção R7D ( Ronda de chuva)</t>
  </si>
  <si>
    <t>MC1 07:40, segue inspeção R7D</t>
  </si>
  <si>
    <t xml:space="preserve">TP pronta 08hrs, intervalos 09:30 ate 11hrs, segundo intervalo 11:30 ate 13hrs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</si>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</sst>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H744" activePane="topRight" state="frozen"/>
      <selection pane="topRight" activeCell="BK753" sqref="BK7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150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150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</v>
      </c>
      <c r="AU735" s="135"/>
      <c r="AV735" s="135"/>
      <c r="AW735" s="14"/>
      <c r="AX735" s="14"/>
      <c r="AY735" s="160">
        <f t="shared" si="70"/>
        <v>8.3333333333333315E-2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0.99999999999999978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7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1</v>
      </c>
      <c r="BI739" s="17"/>
      <c r="BJ739" s="17" t="s">
        <v>2060</v>
      </c>
      <c r="BK739" s="17" t="s">
        <v>2060</v>
      </c>
      <c r="BL739" s="16"/>
      <c r="BM739" s="129"/>
      <c r="BN739" s="129"/>
      <c r="BO739" s="129"/>
      <c r="BP739" s="18"/>
      <c r="BQ739" s="12" t="str">
        <f t="shared" si="72"/>
        <v>Produção</v>
      </c>
      <c r="BR739" s="19">
        <f t="shared" si="73"/>
        <v>1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1</v>
      </c>
      <c r="BI740" s="17"/>
      <c r="BJ740" s="17" t="s">
        <v>2060</v>
      </c>
      <c r="BK740" s="17" t="s">
        <v>2060</v>
      </c>
      <c r="BL740" s="16"/>
      <c r="BM740" s="129"/>
      <c r="BN740" s="129"/>
      <c r="BO740" s="129"/>
      <c r="BP740" s="18"/>
      <c r="BQ740" s="12" t="str">
        <f t="shared" si="72"/>
        <v>Produção</v>
      </c>
      <c r="BR740" s="19">
        <f t="shared" si="73"/>
        <v>1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1</v>
      </c>
      <c r="BI741" s="17"/>
      <c r="BJ741" s="17" t="s">
        <v>2064</v>
      </c>
      <c r="BK741" s="17" t="s">
        <v>2064</v>
      </c>
      <c r="BL741" s="16"/>
      <c r="BM741" s="129"/>
      <c r="BN741" s="129"/>
      <c r="BO741" s="129"/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2065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2066</v>
      </c>
      <c r="BK744" s="17" t="s">
        <v>2066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2066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2067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2</v>
      </c>
      <c r="BI745" s="17"/>
      <c r="BJ745" s="17" t="s">
        <v>2068</v>
      </c>
      <c r="BK745" s="17" t="s">
        <v>2068</v>
      </c>
      <c r="BL745" s="16"/>
      <c r="BM745" s="129"/>
      <c r="BN745" s="129"/>
      <c r="BO745" s="129"/>
      <c r="BP745" s="18"/>
      <c r="BQ745" s="12" t="str">
        <f t="shared" si="72"/>
        <v>Produção</v>
      </c>
      <c r="BR745" s="19">
        <f t="shared" si="73"/>
        <v>0.99999999999999978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2066</v>
      </c>
      <c r="BK746" s="17" t="s">
        <v>2066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2066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2066</v>
      </c>
      <c r="BK747" s="17" t="s">
        <v>2066</v>
      </c>
      <c r="BL747" s="16"/>
      <c r="BM747" s="129" t="s">
        <v>441</v>
      </c>
      <c r="BN747" s="129" t="s">
        <v>470</v>
      </c>
      <c r="BO747" s="129" t="s">
        <v>565</v>
      </c>
      <c r="BP747" s="17" t="s">
        <v>2066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SuperExecução</v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>
        <v>1</v>
      </c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2</v>
      </c>
      <c r="BI748" s="17"/>
      <c r="BJ748" s="17" t="s">
        <v>2069</v>
      </c>
      <c r="BK748" s="17" t="s">
        <v>2069</v>
      </c>
      <c r="BL748" s="16"/>
      <c r="BM748" s="129" t="s">
        <v>445</v>
      </c>
      <c r="BN748" s="129" t="s">
        <v>445</v>
      </c>
      <c r="BO748" s="129" t="s">
        <v>445</v>
      </c>
      <c r="BP748" s="18"/>
      <c r="BQ748" s="12" t="str">
        <f t="shared" si="72"/>
        <v>Aderente</v>
      </c>
      <c r="BR748" s="19">
        <f t="shared" si="73"/>
        <v>1</v>
      </c>
      <c r="BS748" s="19">
        <f t="shared" si="74"/>
        <v>1</v>
      </c>
      <c r="BT748" s="185" t="str">
        <f t="shared" si="75"/>
        <v>OKOK</v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>
        <v>2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2</v>
      </c>
      <c r="BI749" s="17"/>
      <c r="BJ749" s="17" t="s">
        <v>2070</v>
      </c>
      <c r="BK749" s="17" t="s">
        <v>2070</v>
      </c>
      <c r="BL749" s="16"/>
      <c r="BM749" s="129" t="s">
        <v>445</v>
      </c>
      <c r="BN749" s="129" t="s">
        <v>445</v>
      </c>
      <c r="BO749" s="129" t="s">
        <v>445</v>
      </c>
      <c r="BP749" s="18"/>
      <c r="BQ749" s="12" t="str">
        <f t="shared" si="72"/>
        <v>Aderente</v>
      </c>
      <c r="BR749" s="19">
        <f t="shared" si="73"/>
        <v>1.0166666666666662</v>
      </c>
      <c r="BS749" s="19">
        <f t="shared" si="74"/>
        <v>1</v>
      </c>
      <c r="BT749" s="185" t="str">
        <f t="shared" si="75"/>
        <v>OKOK</v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2066</v>
      </c>
      <c r="BK750" s="17" t="s">
        <v>2066</v>
      </c>
      <c r="BL750" s="16"/>
      <c r="BM750" s="129" t="s">
        <v>441</v>
      </c>
      <c r="BN750" s="129" t="s">
        <v>470</v>
      </c>
      <c r="BO750" s="129" t="s">
        <v>565</v>
      </c>
      <c r="BP750" s="17" t="s">
        <v>2066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SuperExecução</v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2066</v>
      </c>
      <c r="BK751" s="17" t="s">
        <v>2066</v>
      </c>
      <c r="BL751" s="16"/>
      <c r="BM751" s="129" t="s">
        <v>441</v>
      </c>
      <c r="BN751" s="129" t="s">
        <v>470</v>
      </c>
      <c r="BO751" s="129" t="s">
        <v>565</v>
      </c>
      <c r="BP751" s="17" t="s">
        <v>2066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SuperExecução</v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2071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0.52777777777777779</v>
      </c>
      <c r="AU752" s="135"/>
      <c r="AV752" s="135"/>
      <c r="AW752" s="14"/>
      <c r="AX752" s="14"/>
      <c r="AY752" s="160">
        <f t="shared" si="70"/>
        <v>4.9999999999999989E-2</v>
      </c>
      <c r="AZ752" s="151"/>
      <c r="BA752" s="108">
        <v>1000</v>
      </c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2072</v>
      </c>
      <c r="BK752" s="17" t="s">
        <v>2072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Intervalo</v>
      </c>
      <c r="BR752" s="19">
        <f t="shared" si="73"/>
        <v>0.59999999999999987</v>
      </c>
      <c r="BS752" s="19">
        <f t="shared" si="74"/>
        <v>1</v>
      </c>
      <c r="BT752" s="185" t="str">
        <f t="shared" si="75"/>
        <v>OKOK</v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2073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 t="s">
        <v>2074</v>
      </c>
      <c r="BK753" s="17" t="s">
        <v>2074</v>
      </c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15.75" customHeight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2075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>
        <v>0.30208333333333331</v>
      </c>
      <c r="AS755" s="107">
        <v>0.45416666666666666</v>
      </c>
      <c r="AT755" s="107">
        <v>0.78749999999999998</v>
      </c>
      <c r="AU755" s="135"/>
      <c r="AV755" s="135"/>
      <c r="AW755" s="14"/>
      <c r="AX755" s="14"/>
      <c r="AY755" s="160">
        <f t="shared" si="70"/>
        <v>0.33333333333333331</v>
      </c>
      <c r="AZ755" s="151"/>
      <c r="BA755" s="108">
        <v>1</v>
      </c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>
        <v>2</v>
      </c>
      <c r="BI755" s="17"/>
      <c r="BJ755" s="17" t="s">
        <v>2076</v>
      </c>
      <c r="BK755" s="17" t="s">
        <v>2076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1</v>
      </c>
      <c r="BS755" s="19">
        <f t="shared" si="74"/>
        <v>1</v>
      </c>
      <c r="BT755" s="185" t="str">
        <f t="shared" si="75"/>
        <v>OKOK</v>
      </c>
    </row>
    <row r="756" spans="1:72" ht="16.5" customHeight="1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2077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</v>
      </c>
      <c r="AT756" s="107">
        <v>6.9444444444444447E-4</v>
      </c>
      <c r="AU756" s="135"/>
      <c r="AV756" s="135"/>
      <c r="AW756" s="14"/>
      <c r="AX756" s="14"/>
      <c r="AY756" s="160">
        <f t="shared" si="70"/>
        <v>6.9444444444444447E-4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2076</v>
      </c>
      <c r="BK756" s="17" t="s">
        <v>2076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1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2078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2079</v>
      </c>
      <c r="BK761" s="17" t="s">
        <v>2079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2080</v>
      </c>
      <c r="BK762" s="17" t="s">
        <v>2080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2081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0.74097222222222225</v>
      </c>
      <c r="AU763" s="135"/>
      <c r="AV763" s="135"/>
      <c r="AW763" s="14"/>
      <c r="AX763" s="14"/>
      <c r="AY763" s="160">
        <f t="shared" si="70"/>
        <v>0.25000000000000006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2082</v>
      </c>
      <c r="BK763" s="17" t="s">
        <v>2082</v>
      </c>
      <c r="BL763" s="16"/>
      <c r="BM763" s="129"/>
      <c r="BN763" s="129"/>
      <c r="BO763" s="129"/>
      <c r="BP763" s="18"/>
      <c r="BQ763" s="12" t="str">
        <f t="shared" si="72"/>
        <v>Produção</v>
      </c>
      <c r="BR763" s="19">
        <f t="shared" si="73"/>
        <v>1.0000000000000002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2081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0.74097222222222225</v>
      </c>
      <c r="AU764" s="135"/>
      <c r="AV764" s="135"/>
      <c r="AW764" s="14"/>
      <c r="AX764" s="14"/>
      <c r="AY764" s="160">
        <f t="shared" si="70"/>
        <v>0.25000000000000006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2082</v>
      </c>
      <c r="BK764" s="17" t="s">
        <v>2082</v>
      </c>
      <c r="BL764" s="16"/>
      <c r="BM764" s="129"/>
      <c r="BN764" s="129"/>
      <c r="BO764" s="129"/>
      <c r="BP764" s="18"/>
      <c r="BQ764" s="12" t="str">
        <f t="shared" si="72"/>
        <v>Produção</v>
      </c>
      <c r="BR764" s="19">
        <f t="shared" si="73"/>
        <v>1.0000000000000002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2081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0.74097222222222225</v>
      </c>
      <c r="AU765" s="135"/>
      <c r="AV765" s="135"/>
      <c r="AW765" s="14"/>
      <c r="AX765" s="14"/>
      <c r="AY765" s="160">
        <f t="shared" si="70"/>
        <v>0.25000000000000006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2082</v>
      </c>
      <c r="BK765" s="17" t="s">
        <v>2082</v>
      </c>
      <c r="BL765" s="16"/>
      <c r="BM765" s="129"/>
      <c r="BN765" s="129"/>
      <c r="BO765" s="129"/>
      <c r="BP765" s="18"/>
      <c r="BQ765" s="12" t="str">
        <f t="shared" si="72"/>
        <v>Produção</v>
      </c>
      <c r="BR765" s="19">
        <f t="shared" si="73"/>
        <v>1.0000000000000002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2083</v>
      </c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2084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2085</v>
      </c>
      <c r="BK767" s="17" t="s">
        <v>2085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2066</v>
      </c>
      <c r="BK768" s="17" t="s">
        <v>2066</v>
      </c>
      <c r="BL768" s="16"/>
      <c r="BM768" s="129" t="s">
        <v>441</v>
      </c>
      <c r="BN768" s="129" t="s">
        <v>470</v>
      </c>
      <c r="BO768" s="129" t="s">
        <v>565</v>
      </c>
      <c r="BP768" s="17" t="s">
        <v>2066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>SuperExecução</v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>
        <v>0.47916666666666669</v>
      </c>
      <c r="AV769" s="135">
        <v>0.54166666666666663</v>
      </c>
      <c r="AW769" s="14"/>
      <c r="AX769" s="14"/>
      <c r="AY769" s="160">
        <f t="shared" si="70"/>
        <v>0.12499999999999994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2</v>
      </c>
      <c r="BI769" s="17"/>
      <c r="BJ769" s="17" t="s">
        <v>2086</v>
      </c>
      <c r="BK769" s="17" t="s">
        <v>2086</v>
      </c>
      <c r="BL769" s="16"/>
      <c r="BM769" s="129" t="s">
        <v>445</v>
      </c>
      <c r="BN769" s="129" t="s">
        <v>445</v>
      </c>
      <c r="BO769" s="129" t="s">
        <v>445</v>
      </c>
      <c r="BP769" s="18"/>
      <c r="BQ769" s="12" t="str">
        <f t="shared" si="72"/>
        <v>Aderente</v>
      </c>
      <c r="BR769" s="19">
        <f t="shared" si="73"/>
        <v>1.9999999999999991</v>
      </c>
      <c r="BS769" s="19">
        <f t="shared" si="74"/>
        <v>2</v>
      </c>
      <c r="BT769" s="185" t="str">
        <f t="shared" si="75"/>
        <v>OKOK</v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2084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2087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2067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2088</v>
      </c>
      <c r="X782" s="103" t="s">
        <v>421</v>
      </c>
      <c r="Y782" s="128"/>
      <c r="Z782" s="103"/>
      <c r="AA782" s="104" t="s">
        <v>2089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2090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2091</v>
      </c>
      <c r="W789" s="149" t="s">
        <v>2092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2093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2094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2095</v>
      </c>
      <c r="N800" s="126" t="s">
        <v>2096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2097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2098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90" operator="equal">
      <formula>"OPORTUNIDADE"</formula>
    </cfRule>
  </conditionalFormatting>
  <conditionalFormatting sqref="Y6:Z27 Y29:Z1002">
    <cfRule type="cellIs" dxfId="170" priority="11576" operator="equal">
      <formula>"NÃO"</formula>
    </cfRule>
    <cfRule type="cellIs" dxfId="169" priority="11577" operator="equal">
      <formula>"SIM"</formula>
    </cfRule>
  </conditionalFormatting>
  <conditionalFormatting sqref="AZ6:AZ1003">
    <cfRule type="expression" dxfId="168" priority="54032">
      <formula>#REF!=1</formula>
    </cfRule>
  </conditionalFormatting>
  <conditionalFormatting sqref="BE6:BE1003 U6:U1003 AY6:AY1003">
    <cfRule type="cellIs" dxfId="167" priority="54016" operator="equal">
      <formula>"ERRO"</formula>
    </cfRule>
  </conditionalFormatting>
  <conditionalFormatting sqref="BQ6:BQ1003">
    <cfRule type="cellIs" dxfId="166" priority="54011" operator="equal">
      <formula>"Produção e Intervalo"</formula>
    </cfRule>
    <cfRule type="cellIs" dxfId="165" priority="54012" operator="equal">
      <formula>"Aderente"</formula>
    </cfRule>
    <cfRule type="cellIs" dxfId="164" priority="54013" operator="equal">
      <formula>"Intervalo"</formula>
    </cfRule>
    <cfRule type="cellIs" dxfId="163" priority="54014" operator="equal">
      <formula>"Produção"</formula>
    </cfRule>
    <cfRule type="cellIs" dxfId="162" priority="54015" operator="equal">
      <formula>"ERRO"</formula>
    </cfRule>
  </conditionalFormatting>
  <conditionalFormatting sqref="BR6:BS1003">
    <cfRule type="cellIs" dxfId="161" priority="53993" operator="equal">
      <formula>"*"</formula>
    </cfRule>
    <cfRule type="cellIs" dxfId="160" priority="53994" operator="greaterThanOrEqual">
      <formula>1</formula>
    </cfRule>
    <cfRule type="cellIs" dxfId="159" priority="53995" operator="lessThan">
      <formula>1</formula>
    </cfRule>
  </conditionalFormatting>
  <conditionalFormatting sqref="BH6:BH1003">
    <cfRule type="iconSet" priority="60777">
      <iconSet showValue="0">
        <cfvo type="percent" val="0"/>
        <cfvo type="num" val="1"/>
        <cfvo type="num" val="1" gte="0"/>
      </iconSet>
    </cfRule>
    <cfRule type="iconSet" priority="60778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79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80">
      <iconSet showValue="0">
        <cfvo type="percent" val="0"/>
        <cfvo type="num" val="1"/>
        <cfvo type="num" val="1" gte="0"/>
      </iconSet>
    </cfRule>
  </conditionalFormatting>
  <conditionalFormatting sqref="BP6:BP376 BP378:BP737 BP752:BP767 BP748:BP749 BP745 BP769:BP1002 BP739:BP743">
    <cfRule type="iconSet" priority="60781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66 BK754 BK770:BK1002 BK757:BK760 BK742:BK743">
    <cfRule type="iconSet" priority="6078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9" operator="equal">
      <formula>"OPORTUNIDADE"</formula>
    </cfRule>
  </conditionalFormatting>
  <conditionalFormatting sqref="Z28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8">
    <cfRule type="cellIs" dxfId="155" priority="116" operator="equal">
      <formula>"OPORTUNIDADE"</formula>
    </cfRule>
  </conditionalFormatting>
  <conditionalFormatting sqref="Y28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BK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2099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2100</v>
      </c>
      <c r="C4" s="156" t="s">
        <v>2101</v>
      </c>
      <c r="D4" s="156" t="s">
        <v>2102</v>
      </c>
      <c r="E4" s="156" t="s">
        <v>2103</v>
      </c>
      <c r="F4" s="156" t="s">
        <v>4</v>
      </c>
      <c r="G4" s="156" t="s">
        <v>2104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2105</v>
      </c>
      <c r="C6" s="157">
        <v>407867</v>
      </c>
      <c r="D6" s="157" t="s">
        <v>2106</v>
      </c>
      <c r="E6" s="157" t="s">
        <v>826</v>
      </c>
      <c r="F6" s="157" t="s">
        <v>2107</v>
      </c>
      <c r="G6" s="158"/>
    </row>
    <row r="7" spans="2:7">
      <c r="B7" s="177" t="s">
        <v>2108</v>
      </c>
      <c r="C7" s="177">
        <v>293644</v>
      </c>
      <c r="D7" s="177" t="s">
        <v>2109</v>
      </c>
      <c r="E7" s="177" t="s">
        <v>826</v>
      </c>
      <c r="F7" s="177" t="s">
        <v>2107</v>
      </c>
      <c r="G7" s="178" t="s">
        <v>2110</v>
      </c>
    </row>
    <row r="8" spans="2:7">
      <c r="B8" s="157" t="s">
        <v>2111</v>
      </c>
      <c r="C8" s="157">
        <v>256790</v>
      </c>
      <c r="D8" s="157" t="s">
        <v>2112</v>
      </c>
      <c r="E8" s="157" t="s">
        <v>827</v>
      </c>
      <c r="F8" s="157" t="s">
        <v>2113</v>
      </c>
      <c r="G8" s="158">
        <v>46357</v>
      </c>
    </row>
    <row r="9" spans="2:7" ht="29.25">
      <c r="B9" s="157" t="s">
        <v>2114</v>
      </c>
      <c r="C9" s="157"/>
      <c r="D9" s="157"/>
      <c r="E9" s="157" t="s">
        <v>827</v>
      </c>
      <c r="F9" s="157" t="s">
        <v>2113</v>
      </c>
      <c r="G9" s="158" t="s">
        <v>2115</v>
      </c>
    </row>
    <row r="10" spans="2:7">
      <c r="B10" s="157" t="s">
        <v>2116</v>
      </c>
      <c r="C10" s="157">
        <v>265193</v>
      </c>
      <c r="D10" s="157" t="s">
        <v>2117</v>
      </c>
      <c r="E10" s="157" t="s">
        <v>828</v>
      </c>
      <c r="F10" s="157" t="s">
        <v>54</v>
      </c>
      <c r="G10" s="157" t="s">
        <v>2118</v>
      </c>
    </row>
    <row r="11" spans="2:7">
      <c r="B11" s="157" t="s">
        <v>2119</v>
      </c>
      <c r="C11" s="157">
        <v>293716</v>
      </c>
      <c r="D11" s="157" t="s">
        <v>2120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2121</v>
      </c>
      <c r="C12" s="157">
        <v>257258</v>
      </c>
      <c r="D12" s="157" t="s">
        <v>2122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2123</v>
      </c>
      <c r="C13" s="157">
        <v>371147</v>
      </c>
      <c r="D13" s="157" t="s">
        <v>2124</v>
      </c>
      <c r="E13" s="157" t="s">
        <v>829</v>
      </c>
      <c r="F13" s="157" t="s">
        <v>71</v>
      </c>
      <c r="G13" s="157" t="s">
        <v>2118</v>
      </c>
    </row>
    <row r="14" spans="2:7">
      <c r="B14" s="157" t="s">
        <v>2125</v>
      </c>
      <c r="C14" s="157">
        <v>259230</v>
      </c>
      <c r="D14" s="157" t="s">
        <v>2126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2127</v>
      </c>
      <c r="C15" s="157">
        <v>370705</v>
      </c>
      <c r="D15" s="157"/>
      <c r="E15" s="157" t="s">
        <v>829</v>
      </c>
      <c r="F15" s="157" t="s">
        <v>71</v>
      </c>
      <c r="G15" s="157" t="s">
        <v>2118</v>
      </c>
    </row>
    <row r="16" spans="2:7" ht="29.25">
      <c r="B16" s="157" t="s">
        <v>2128</v>
      </c>
      <c r="C16" s="157">
        <v>258542</v>
      </c>
      <c r="D16" s="157" t="s">
        <v>2129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2130</v>
      </c>
      <c r="C17" s="157">
        <v>257050</v>
      </c>
      <c r="D17" s="157" t="s">
        <v>2131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2132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2133</v>
      </c>
      <c r="D4" s="159" t="s">
        <v>2134</v>
      </c>
      <c r="E4" s="159" t="s">
        <v>2135</v>
      </c>
      <c r="F4" s="156" t="s">
        <v>2136</v>
      </c>
      <c r="G4" s="159" t="s">
        <v>2137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2138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2139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2138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2140</v>
      </c>
      <c r="G9" s="162" t="s">
        <v>2141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2138</v>
      </c>
      <c r="G10" s="162"/>
    </row>
    <row r="11" spans="2:7" ht="19.5" customHeight="1">
      <c r="B11" s="162" t="s">
        <v>2142</v>
      </c>
      <c r="C11" s="162">
        <v>9038</v>
      </c>
      <c r="D11" s="163">
        <v>46076</v>
      </c>
      <c r="E11" s="162">
        <v>8698</v>
      </c>
      <c r="F11" s="164" t="s">
        <v>2143</v>
      </c>
      <c r="G11" s="162"/>
    </row>
    <row r="12" spans="2:7" ht="19.5" customHeight="1">
      <c r="B12" s="162" t="s">
        <v>752</v>
      </c>
      <c r="C12" s="162" t="s">
        <v>2144</v>
      </c>
      <c r="D12" s="163">
        <v>46066</v>
      </c>
      <c r="E12" s="162">
        <v>9500</v>
      </c>
      <c r="F12" s="164" t="s">
        <v>2145</v>
      </c>
      <c r="G12" s="162"/>
    </row>
    <row r="13" spans="2:7" ht="19.5" customHeight="1">
      <c r="B13" s="162" t="s">
        <v>752</v>
      </c>
      <c r="C13" s="162" t="s">
        <v>2146</v>
      </c>
      <c r="D13" s="163">
        <v>46066</v>
      </c>
      <c r="E13" s="162">
        <v>10500</v>
      </c>
      <c r="F13" s="164" t="s">
        <v>2145</v>
      </c>
      <c r="G13" s="162"/>
    </row>
    <row r="14" spans="2:7" ht="19.5" customHeight="1">
      <c r="B14" s="162" t="s">
        <v>752</v>
      </c>
      <c r="C14" s="162" t="s">
        <v>2147</v>
      </c>
      <c r="D14" s="163">
        <v>46066</v>
      </c>
      <c r="E14" s="162">
        <v>9000</v>
      </c>
      <c r="F14" s="164" t="s">
        <v>2145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2148</v>
      </c>
      <c r="D5" s="278"/>
      <c r="E5" s="278"/>
      <c r="F5" s="278"/>
      <c r="G5" s="278"/>
      <c r="H5" s="278"/>
      <c r="I5" s="278"/>
      <c r="J5" s="279"/>
      <c r="K5" s="280" t="s">
        <v>2149</v>
      </c>
      <c r="L5" s="281"/>
      <c r="M5" s="281"/>
      <c r="N5" s="281"/>
      <c r="O5" s="282" t="s">
        <v>2150</v>
      </c>
      <c r="P5" s="283"/>
    </row>
    <row r="6" spans="1:16" s="73" customFormat="1" ht="15" customHeight="1">
      <c r="A6" s="65" t="s">
        <v>2151</v>
      </c>
      <c r="B6" s="74" t="s">
        <v>2152</v>
      </c>
      <c r="C6" s="75" t="s">
        <v>995</v>
      </c>
      <c r="D6" s="76" t="s">
        <v>996</v>
      </c>
      <c r="E6" s="75" t="s">
        <v>2153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2154</v>
      </c>
      <c r="M6" s="79" t="s">
        <v>611</v>
      </c>
      <c r="N6" s="80" t="s">
        <v>990</v>
      </c>
      <c r="O6" s="154" t="s">
        <v>1033</v>
      </c>
      <c r="P6" s="132" t="s">
        <v>2155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1</v>
      </c>
      <c r="P738" s="145" t="str">
        <f>IF($A$2=1,IF(SP_SUL!BJ739="","*",SP_SUL!BJ739),IF(SP_SUL!BK739="","*",SP_SUL!BK739))</f>
        <v>TP pronta 11hrs, segue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1</v>
      </c>
      <c r="P739" s="145" t="str">
        <f>IF($A$2=1,IF(SP_SUL!BJ740="","*",SP_SUL!BJ740),IF(SP_SUL!BK740="","*",SP_SUL!BK740))</f>
        <v>TP pronta 11hrs, segue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1</v>
      </c>
      <c r="P740" s="145" t="str">
        <f>IF($A$2=1,IF(SP_SUL!BJ741="","*",SP_SUL!BJ741),IF(SP_SUL!BK741="","*",SP_SUL!BK741))</f>
        <v>TP pronta 10hrs, segue intervalo 10:32 ate 16:32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2</v>
      </c>
      <c r="P744" s="145" t="str">
        <f>IF($A$2=1,IF(SP_SUL!BJ745="","*",SP_SUL!BJ745),IF(SP_SUL!BK745="","*",SP_SUL!BK745))</f>
        <v xml:space="preserve">MC1 07:35, intervalo 10hr ate 12hrs 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 xml:space="preserve">Nao solicitou intervalo 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2</v>
      </c>
      <c r="P747" s="145" t="str">
        <f>IF($A$2=1,IF(SP_SUL!BJ748="","*",SP_SUL!BJ748),IF(SP_SUL!BK748="","*",SP_SUL!BK748))</f>
        <v>TP pronta 10hrs,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2</v>
      </c>
      <c r="P748" s="145" t="str">
        <f>IF($A$2=1,IF(SP_SUL!BJ749="","*",SP_SUL!BJ749),IF(SP_SUL!BK749="","*",SP_SUL!BK749))</f>
        <v>MC1 08:30,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Nao solicitou intervalo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Nao solicitou intervalo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2</v>
      </c>
      <c r="P751" s="145" t="str">
        <f>IF($A$2=1,IF(SP_SUL!BJ752="","*",SP_SUL!BJ752),IF(SP_SUL!BK752="","*",SP_SUL!BK752))</f>
        <v>MC1 07:23, segue intervalo 11:28 ate 12:48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 xml:space="preserve">MC1 11:48, segue para o local de trabalho 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>
        <f>IF(SP_SUL!BH755="","*",SP_SUL!BH755)</f>
        <v>2</v>
      </c>
      <c r="P754" s="145" t="str">
        <f>IF($A$2=1,IF(SP_SUL!BJ755="","*",SP_SUL!BJ755),IF(SP_SUL!BK755="","*",SP_SUL!BK755))</f>
        <v>MC1 07:15, segue intervalo 10:54 ate 18:54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2</v>
      </c>
      <c r="P768" s="145" t="str">
        <f>IF($A$2=1,IF(SP_SUL!BJ769="","*",SP_SUL!BJ769),IF(SP_SUL!BK769="","*",SP_SUL!BK769))</f>
        <v xml:space="preserve">TP pronta 08hrs, intervalos 09:30 ate 11hrs, segundo intervalo 11:30 ate 13hrs 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2156</v>
      </c>
      <c r="V1" s="289"/>
      <c r="W1" s="289"/>
    </row>
    <row r="2" spans="1:23" ht="15" customHeight="1">
      <c r="A2" s="86" t="s">
        <v>2157</v>
      </c>
      <c r="B2" s="86" t="s">
        <v>2152</v>
      </c>
      <c r="C2" s="86" t="s">
        <v>411</v>
      </c>
      <c r="D2" s="87" t="s">
        <v>995</v>
      </c>
      <c r="E2" s="87" t="s">
        <v>4</v>
      </c>
      <c r="F2" s="87" t="s">
        <v>2151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2158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150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2159</v>
      </c>
      <c r="C2" s="120" t="s">
        <v>980</v>
      </c>
      <c r="D2" s="75" t="s">
        <v>982</v>
      </c>
      <c r="E2" s="75" t="s">
        <v>2160</v>
      </c>
      <c r="F2" s="98" t="s">
        <v>2161</v>
      </c>
      <c r="G2" s="75" t="s">
        <v>2162</v>
      </c>
      <c r="H2" s="75" t="s">
        <v>2163</v>
      </c>
      <c r="I2" s="75" t="s">
        <v>2164</v>
      </c>
      <c r="J2" s="75" t="s">
        <v>2165</v>
      </c>
      <c r="K2" s="77" t="s">
        <v>2166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2167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2026-02-28T17:54:29Z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