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646" documentId="120_S{118792C3-22EF-5104-A093-F22BFE3913F3}" xr6:coauthVersionLast="47" xr6:coauthVersionMax="47" xr10:uidLastSave="{35D376BE-64EE-4475-AA5D-625877E24A7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06" i="1" l="1"/>
  <c r="BT107" i="1"/>
  <c r="BT108" i="1"/>
  <c r="BT109" i="1"/>
  <c r="BT110" i="1"/>
  <c r="BT111" i="1"/>
  <c r="BT112" i="1"/>
  <c r="BT113" i="1"/>
  <c r="N376" i="1" a="1"/>
  <c r="N376" i="1"/>
  <c r="M376" i="1" a="1"/>
  <c r="M376" i="1"/>
  <c r="J353" i="10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L372" i="11"/>
  <c r="K372" i="1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K362" i="11"/>
  <c r="L362" i="11"/>
  <c r="R365" i="1"/>
  <c r="R362" i="11" s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K371" i="11"/>
  <c r="L371" i="11"/>
  <c r="R374" i="1"/>
  <c r="R371" i="11" s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K373" i="11"/>
  <c r="L373" i="11"/>
  <c r="R376" i="1"/>
  <c r="R373" i="11" s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K376" i="11"/>
  <c r="L376" i="11"/>
  <c r="R379" i="1"/>
  <c r="R376" i="11" s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<sst xmlns="http://schemas.openxmlformats.org/spreadsheetml/2006/main" count="11625" uniqueCount="1925">
  <si>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</si>
  <si>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</si>
  <si>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</si>
  <si>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</si>
  <si>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</si>
  <si>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</si>
  <si>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</si>
  <si>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</si>
  <si>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</si>
  <si>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</si>
  <si>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</si>
  <si>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</si>
  <si>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</si>
  <si>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</si>
  <si>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</si>
  <si>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</si>
  <si>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</si>
  <si>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</si>
  <si>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</si>
  <si>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</si>
  <si>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</si>
  <si>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</si>
  <si>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</si>
  <si>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</si>
  <si>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</si>
  <si>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</si>
  <si>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</si>
  <si>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</si>
  <si>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</si>
  <si>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</si>
  <si>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</si>
  <si>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</si>
  <si>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</si>
  <si>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</si>
  <si>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</si>
  <si>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</si>
  <si>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</si>
  <si>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</si>
  <si>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</si>
  <si>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</si>
  <si>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</si>
  <si>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</si>
  <si>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</si>
  <si>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</si>
  <si>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</si>
  <si>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</si>
  <si>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</si>
  <si>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</si>
  <si>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</si>
  <si>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</si>
  <si>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</si>
  <si>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</si>
  <si>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</si>
  <si>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</si>
  <si>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</si>
  <si>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</si>
  <si>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</si>
  <si>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</si>
  <si>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</si>
  <si>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</si>
  <si>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</si>
  <si>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</si>
  <si>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</si>
  <si>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</si>
  <si>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</si>
  <si>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</si>
  <si>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</si>
  <si>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</si>
  <si>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</si>
  <si>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</si>
  <si>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</si>
  <si>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</si>
  <si>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</si>
  <si>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</si>
  <si>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</si>
  <si>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</si>
  <si>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</si>
  <si>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</si>
  <si>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</si>
  <si>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</si>
  <si>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</si>
  <si>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</si>
  <si>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</si>
  <si>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</si>
  <si>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</si>
  <si>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</si>
  <si>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</si>
  <si>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</si>
  <si>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</si>
  <si>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</si>
  <si>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</si>
  <si>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</si>
  <si>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</si>
  <si>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</si>
  <si>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</si>
  <si>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</si>
  <si>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</si>
  <si>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</si>
  <si>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</si>
  <si>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</si>
  <si>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</si>
  <si>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</si>
  <si>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</si>
  <si>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</si>
  <si>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</si>
  <si>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</si>
  <si>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</si>
  <si>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</si>
  <si>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</si>
  <si>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</si>
  <si>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</si>
  <si>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</si>
  <si>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</si>
  <si>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</si>
  <si>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</si>
  <si>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</si>
  <si>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</si>
  <si>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</si>
  <si>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</si>
  <si>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</si>
  <si>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</si>
  <si>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</si>
  <si>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</si>
  <si>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</si>
  <si>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</si>
  <si>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</si>
  <si>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</si>
  <si>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</si>
  <si>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</si>
  <si>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</si>
  <si>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</si>
  <si>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</si>
  <si>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</si>
  <si>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</si>
  <si>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</si>
  <si>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</si>
  <si>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</si>
  <si>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</si>
  <si>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</si>
  <si>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</si>
  <si>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</si>
  <si>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</si>
  <si>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</si>
  <si>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</si>
  <si>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</si>
  <si>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</si>
  <si>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</si>
  <si>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</si>
  <si>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</si>
  <si>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</si>
  <si>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</si>
  <si>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</si>
  <si>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</si>
  <si>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</si>
  <si>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</si>
  <si>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</si>
  <si>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</si>
  <si>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</si>
  <si>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</si>
  <si>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</si>
  <si>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</si>
  <si>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</si>
  <si>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</si>
  <si>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</si>
  <si>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</si>
  <si>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</si>
  <si>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</si>
  <si>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</si>
  <si>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</si>
  <si>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</si>
  <si>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</si>
  <si>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</si>
  <si>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</si>
  <si>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</si>
  <si>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</si>
  <si>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</si>
  <si>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</si>
  <si>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</si>
  <si>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</si>
  <si>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</si>
  <si>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</si>
  <si>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</si>
  <si>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</si>
  <si>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</si>
  <si>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</si>
  <si>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</si>
  <si>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</si>
  <si>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</si>
  <si>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</si>
  <si>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</si>
  <si>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</si>
  <si>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</si>
  <si>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</si>
  <si>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</si>
  <si>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</si>
  <si>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</si>
  <si>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</si>
  <si>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</si>
  <si>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</si>
  <si>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</si>
  <si>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</si>
  <si>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</si>
  <si>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</si>
  <si>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</si>
  <si>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</si>
  <si>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</si>
  <si>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</si>
  <si>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</si>
  <si>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</si>
  <si>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</si>
  <si>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</si>
  <si>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</si>
  <si>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</si>
  <si>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</si>
  <si>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</si>
  <si>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</si>
  <si>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</si>
  <si>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</si>
  <si>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</si>
  <si>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</si>
  <si>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</si>
  <si>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</si>
  <si>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</si>
  <si>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</si>
  <si>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</si>
  <si>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</si>
  <si>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</si>
  <si>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</si>
  <si>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</si>
  <si>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</si>
  <si>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</si>
  <si>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</si>
  <si>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</si>
  <si>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</si>
  <si>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</si>
  <si>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</si>
  <si>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</si>
  <si>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</si>
  <si>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</si>
  <si>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</si>
  <si>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</si>
  <si>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</si>
  <si>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</si>
  <si>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</si>
  <si>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</si>
  <si>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</si>
  <si>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</si>
  <si>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</si>
  <si>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</si>
  <si>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</si>
  <si>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</si>
  <si>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</si>
  <si>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</si>
  <si>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</si>
  <si>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</si>
  <si>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</si>
  <si>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</si>
  <si>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</si>
  <si>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</si>
  <si>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</si>
  <si>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</si>
  <si>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</si>
  <si>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</si>
  <si>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</si>
  <si>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</si>
  <si>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</si>
  <si>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</si>
  <si>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</si>
  <si>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</si>
  <si>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</si>
  <si>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</si>
  <si>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</si>
  <si>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</si>
  <si>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</si>
  <si>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</si>
  <si>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</si>
  <si>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</si>
  <si>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</si>
  <si>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</si>
  <si>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</si>
  <si>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</si>
  <si>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</si>
  <si>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</si>
  <si>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</si>
  <si>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</si>
  <si>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</si>
  <si>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</si>
  <si>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</si>
  <si>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</si>
  <si>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</si>
  <si>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</si>
  <si>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</si>
  <si>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</si>
  <si>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</si>
  <si>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</si>
  <si>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</si>
  <si>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</si>
  <si>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</si>
  <si>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</si>
  <si>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</si>
  <si>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</si>
  <si>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</si>
  <si>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</si>
  <si>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</si>
  <si>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</si>
  <si>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</si>
  <si>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</si>
  <si>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</si>
  <si>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</si>
  <si>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</si>
  <si>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</si>
  <si>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</si>
  <si>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</si>
  <si>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</si>
  <si>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</si>
  <si>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</si>
  <si>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</si>
  <si>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</si>
  <si>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</si>
  <si>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</si>
  <si>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</si>
  <si>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</si>
  <si>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</si>
  <si>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</si>
  <si>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</si>
  <si>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</si>
  <si>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</si>
  <si>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</si>
  <si>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</si>
  <si>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</si>
  <si>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</si>
  <si>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</si>
  <si>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</si>
  <si>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</si>
  <si>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</si>
  <si>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</si>
  <si>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</si>
  <si>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</si>
  <si>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</si>
  <si>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</si>
  <si>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</si>
  <si>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</si>
  <si>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</si>
  <si>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</si>
  <si>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</si>
  <si>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</si>
  <si>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</si>
  <si>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</si>
  <si>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</si>
  <si>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</si>
  <si>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</si>
  <si>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</si>
  <si>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</si>
  <si>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</si>
  <si>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</si>
  <si>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</si>
  <si>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</si>
  <si>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</si>
  <si>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</si>
  <si>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</si>
  <si>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</si>
  <si>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</si>
  <si>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</si>
  <si>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</si>
  <si>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</si>
  <si>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</si>
  <si>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</si>
  <si>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</si>
  <si>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</si>
  <si>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</si>
  <si>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</si>
  <si>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</si>
  <si>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</si>
  <si>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</si>
  <si>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</si>
  <si>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</si>
  <si>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</si>
  <si>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</si>
  <si>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</si>
  <si>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</si>
  <si>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</si>
  <si>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</si>
  <si>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</si>
  <si>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</si>
  <si>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</si>
  <si>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</si>
  <si>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</si>
  <si>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</si>
  <si>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</si>
  <si>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</si>
  <si>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</si>
  <si>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</si>
  <si>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</si>
  <si>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</si>
  <si>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</si>
  <si>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</si>
  <si>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</si>
  <si>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</si>
  <si>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</si>
  <si>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</si>
  <si>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</si>
  <si>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</si>
  <si>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</si>
  <si>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</si>
  <si>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</si>
  <si>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</si>
  <si>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</si>
  <si>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</si>
  <si>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</si>
  <si>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</si>
  <si>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</si>
  <si>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</si>
  <si>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</si>
  <si>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</si>
  <si>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</si>
  <si>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</si>
  <si>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</si>
  <si>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</si>
  <si>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</si>
  <si>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</si>
  <si>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</si>
  <si>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</si>
  <si>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</si>
  <si>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</si>
  <si>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</si>
  <si>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</si>
  <si>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</si>
  <si>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</si>
  <si>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</si>
  <si>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</si>
  <si>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</si>
  <si>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</si>
  <si>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</si>
  <si>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</si>
  <si>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</si>
  <si>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</si>
  <si>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</si>
  <si>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</si>
  <si>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</si>
  <si>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</si>
  <si>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</si>
  <si>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</si>
  <si>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</si>
  <si>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</si>
  <si>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</si>
  <si>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</si>
  <si>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</si>
  <si>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</si>
  <si>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</si>
  <si>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</si>
  <si>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</si>
  <si>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</si>
  <si>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</si>
  <si>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</si>
  <si>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</si>
  <si>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</si>
  <si>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</si>
  <si>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</si>
  <si>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</si>
  <si>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</si>
  <si>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</si>
  <si>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</si>
  <si>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</si>
  <si>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</si>
  <si>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</si>
  <si>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</si>
  <si>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</si>
  <si>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</si>
  <si>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</si>
  <si>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</si>
  <si>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</si>
  <si>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</si>
  <si>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</si>
  <si>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</si>
  <si>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</si>
  <si>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</si>
  <si>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</si>
  <si>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</si>
  <si>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</si>
  <si>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</si>
  <si>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</si>
  <si>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</si>
  <si>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</si>
  <si>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</si>
  <si>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</si>
  <si>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</si>
  <si>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</si>
  <si>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</si>
  <si>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</si>
  <si>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</si>
  <si>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</si>
  <si>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</si>
  <si>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</si>
  <si>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</si>
  <si>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</si>
  <si>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</si>
  <si>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</si>
  <si>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</si>
  <si>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</si>
  <si>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</si>
  <si>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</si>
  <si>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</si>
  <si>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</si>
  <si>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</si>
  <si>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</si>
  <si>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</si>
  <si>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</si>
  <si>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</si>
  <si>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</si>
  <si>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</si>
  <si>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</si>
  <si>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</si>
  <si>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</si>
  <si>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</si>
  <si>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</si>
  <si>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</si>
  <si>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</si>
  <si>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</si>
  <si>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</si>
  <si>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</si>
  <si>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</si>
  <si>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</si>
  <si>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</si>
  <si>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</si>
  <si>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</si>
  <si>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</si>
  <si>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</si>
  <si>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</si>
  <si>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</si>
  <si>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</si>
  <si>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</si>
  <si>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</si>
  <si>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</si>
  <si>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</si>
  <si>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</si>
  <si>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</si>
  <si>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</si>
  <si>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</si>
  <si>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</si>
  <si>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</si>
  <si>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</si>
  <si>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</si>
  <si>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</si>
  <si>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</si>
  <si>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</si>
  <si>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</si>
  <si>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</si>
  <si>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</si>
  <si>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</si>
  <si>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</si>
  <si>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</si>
  <si>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</si>
  <si>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</si>
  <si>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</si>
  <si>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</si>
  <si>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</si>
  <si>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</si>
  <si>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</si>
  <si>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</si>
  <si>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</si>
  <si>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</si>
  <si>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</si>
  <si>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</si>
  <si>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</si>
  <si>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</si>
  <si>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</si>
  <si>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</si>
  <si>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</si>
  <si>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</si>
  <si>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</si>
  <si>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</si>
  <si>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</si>
  <si>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</si>
  <si>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</si>
  <si>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</si>
  <si>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</si>
  <si>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</si>
  <si>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</si>
  <si>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</si>
  <si>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</si>
  <si>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</si>
  <si>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</si>
  <si>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</si>
  <si>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</si>
  <si>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</si>
  <si>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</si>
  <si>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</si>
  <si>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</si>
  <si>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</si>
  <si>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</si>
  <si>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</si>
  <si>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</si>
  <si>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</si>
  <si>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</si>
  <si>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</si>
  <si>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</si>
  <si>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</si>
  <si>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</si>
  <si>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</si>
  <si>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</si>
  <si>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</si>
  <si>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</si>
  <si>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</si>
  <si>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</si>
  <si>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</si>
  <si>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</si>
  <si>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</si>
  <si>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</si>
  <si>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</si>
  <si>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</si>
  <si>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</si>
  <si>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</si>
  <si>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</si>
  <si>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</si>
  <si>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</si>
  <si>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</si>
  <si>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</si>
  <si>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</si>
  <si>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</si>
  <si>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</si>
  <si>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</si>
  <si>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</si>
  <si>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</si>
  <si>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</si>
  <si>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</si>
  <si>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</si>
  <si>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</si>
  <si>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</si>
  <si>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</si>
  <si>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</si>
  <si>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</si>
  <si>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</si>
  <si>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</si>
  <si>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</si>
  <si>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</si>
  <si>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</si>
  <si>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</si>
  <si>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</si>
  <si>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</si>
  <si>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</si>
  <si>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</si>
  <si>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</si>
  <si>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</si>
  <si>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</si>
  <si>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</si>
  <si>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</si>
  <si>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</si>
  <si>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</si>
  <si>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</si>
  <si>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</si>
  <si>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</si>
  <si>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</si>
  <si>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</si>
  <si>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</si>
  <si>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</si>
  <si>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</si>
  <si>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</si>
  <si>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</si>
  <si>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</si>
  <si>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</si>
  <si>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</si>
  <si>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</si>
  <si>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</si>
  <si>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</si>
  <si>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</si>
  <si>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</si>
  <si>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</si>
  <si>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</si>
  <si>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</si>
  <si>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</si>
  <si>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</si>
  <si>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</si>
  <si>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</si>
  <si>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</si>
  <si>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</si>
  <si>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</si>
  <si>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</si>
  <si>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</si>
  <si>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</si>
  <si>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</si>
  <si>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</si>
  <si>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</si>
  <si>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</si>
  <si>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</si>
  <si>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</si>
  <si>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</si>
  <si>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</si>
  <si>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</si>
  <si>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</si>
  <si>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</si>
  <si>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</si>
  <si>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</si>
  <si>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</si>
  <si>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</si>
  <si>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</si>
  <si>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</si>
  <si>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</si>
  <si>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</si>
  <si>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</si>
  <si>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</si>
  <si>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</si>
  <si>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</si>
  <si>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</si>
  <si>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</si>
  <si>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</si>
  <si>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</si>
  <si>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</si>
  <si>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</si>
  <si>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</si>
  <si>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</si>
  <si>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</si>
  <si>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</si>
  <si>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</si>
  <si>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</si>
  <si>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</si>
  <si>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</si>
  <si>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</si>
  <si>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</si>
  <si>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</si>
  <si>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</si>
  <si>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</si>
  <si>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</si>
  <si>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</si>
  <si>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</si>
  <si>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</si>
  <si>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</si>
  <si>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</si>
  <si>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</si>
  <si>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</si>
  <si>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</si>
  <si>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</si>
  <si>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</si>
  <si>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</si>
  <si>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</si>
  <si>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</si>
  <si>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</si>
  <si>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</si>
  <si>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</si>
  <si>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</si>
  <si>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</si>
  <si>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</si>
  <si>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</si>
  <si>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</si>
  <si>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</si>
  <si>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</si>
  <si>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</si>
  <si>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</si>
  <si>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</si>
  <si>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</si>
  <si>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</si>
  <si>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</si>
  <si>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</si>
  <si>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</si>
  <si>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</si>
  <si>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</si>
  <si>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</si>
  <si>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</si>
  <si>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</si>
  <si>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</si>
  <si>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</si>
  <si>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</si>
  <si>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</si>
  <si>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</si>
  <si>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</si>
  <si>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</si>
  <si>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</si>
  <si>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</si>
  <si>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</si>
  <si>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</si>
  <si>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</si>
  <si>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</si>
  <si>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</si>
  <si>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</si>
  <si>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</si>
  <si>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</si>
  <si>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</si>
  <si>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</si>
  <si>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</si>
  <si>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</si>
  <si>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</si>
  <si>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</si>
  <si>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</si>
  <si>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</si>
  <si>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</si>
  <si>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</si>
  <si>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</si>
  <si>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</si>
  <si>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</si>
  <si>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</si>
  <si>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</si>
  <si>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</si>
  <si>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</si>
  <si>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</si>
  <si>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</si>
  <si>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</si>
  <si>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</si>
  <si>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</si>
  <si>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</si>
  <si>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</si>
  <si>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</si>
  <si>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</si>
  <si>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</si>
  <si>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</si>
  <si>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</si>
  <si>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</si>
  <si>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</si>
  <si>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</si>
  <si>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</si>
  <si>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</si>
  <si>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</si>
  <si>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</si>
  <si>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</si>
  <si>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</si>
  <si>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</si>
  <si>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</si>
  <si>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</si>
  <si>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</si>
  <si>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</si>
  <si>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</si>
  <si>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</si>
  <si>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</si>
  <si>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</si>
  <si>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</si>
  <si>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</si>
  <si>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</si>
  <si>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</si>
  <si>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</si>
  <si>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</si>
  <si>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</si>
  <si>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</si>
  <si>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</si>
  <si>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</si>
  <si>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</si>
  <si>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</si>
  <si>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</si>
  <si>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</si>
  <si>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</si>
  <si>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</si>
  <si>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</si>
  <si>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</si>
  <si>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</si>
  <si>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</si>
  <si>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</si>
  <si>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</si>
  <si>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</si>
  <si>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</si>
  <si>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</si>
  <si>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</si>
  <si>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</si>
  <si>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</si>
  <si>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</si>
  <si>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</si>
  <si>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</si>
  <si>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</si>
  <si>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</si>
  <si>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</si>
  <si>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</si>
  <si>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</si>
  <si>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</si>
  <si>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</si>
  <si>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</si>
  <si>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</si>
  <si>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</si>
  <si>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</si>
  <si>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</si>
  <si>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</si>
  <si>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</si>
  <si>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</si>
  <si>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</si>
  <si>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</si>
  <si>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</si>
  <si>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</si>
  <si>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</si>
  <si>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</si>
  <si>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</si>
  <si>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</si>
  <si>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</si>
  <si>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</si>
  <si>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</si>
  <si>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</si>
  <si>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</si>
  <si>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</si>
  <si>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</si>
  <si>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</si>
  <si>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</si>
  <si>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</si>
  <si>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</si>
  <si>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</si>
  <si>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</si>
  <si>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</si>
  <si>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</si>
  <si>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</si>
  <si>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</si>
  <si>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</si>
  <si>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</si>
  <si>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</si>
  <si>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</si>
  <si>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</si>
  <si>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</si>
  <si>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</si>
  <si>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</si>
  <si>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</si>
  <si>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</si>
  <si>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</si>
  <si>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</si>
  <si>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</si>
  <si>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</si>
  <si>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</si>
  <si>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</si>
  <si>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</si>
  <si>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</si>
  <si>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</si>
  <si>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</si>
  <si>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</si>
  <si>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</si>
  <si>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</si>
  <si>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</si>
  <si>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</si>
  <si>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</si>
  <si>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</si>
  <si>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</si>
  <si>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</si>
  <si>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</si>
  <si>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</si>
  <si>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</si>
  <si>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</si>
  <si>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</si>
  <si>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</si>
  <si>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</si>
  <si>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</si>
  <si>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</si>
  <si>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</si>
  <si>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</si>
  <si>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</si>
  <si>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</si>
  <si>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</si>
  <si>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</si>
  <si>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</si>
  <si>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</si>
  <si>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</si>
  <si>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</si>
  <si>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</si>
  <si>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</si>
  <si>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</si>
  <si>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</si>
  <si>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</si>
  <si>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</si>
  <si>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</si>
  <si>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</si>
  <si>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</si>
  <si>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</si>
  <si>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</si>
  <si>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</si>
  <si>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</si>
  <si>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</si>
  <si>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</si>
  <si>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</si>
  <si>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</si>
  <si>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</si>
  <si>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</si>
  <si>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</si>
  <si>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</si>
  <si>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</si>
  <si>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</si>
  <si>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</si>
  <si>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</si>
  <si>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</si>
  <si>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</si>
  <si>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</si>
  <si>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</si>
  <si>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</si>
  <si>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</si>
  <si>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</si>
  <si>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</si>
  <si>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</si>
  <si>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</si>
  <si>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</si>
  <si>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</si>
  <si>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</si>
  <si>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</si>
  <si>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</si>
  <si>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</si>
  <si>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</si>
  <si>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</si>
  <si>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</si>
  <si>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</si>
  <si>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</si>
  <si>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</si>
  <si>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</si>
  <si>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</si>
  <si>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</si>
  <si>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</si>
  <si>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</si>
  <si>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</si>
  <si>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</si>
  <si>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</si>
  <si>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</si>
  <si>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</si>
  <si>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</si>
  <si>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</si>
  <si>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</si>
  <si>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</si>
  <si>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</si>
  <si>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</si>
  <si>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</si>
  <si>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</si>
  <si>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</si>
  <si>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</si>
  <si>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</si>
  <si>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</si>
  <si>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</si>
  <si>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</si>
  <si>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</si>
  <si>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</si>
  <si>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</si>
  <si>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</si>
  <si>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</si>
  <si>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</si>
  <si>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</si>
  <si>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</si>
  <si>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</si>
  <si>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</si>
  <si>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</si>
  <si>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</si>
  <si>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</si>
  <si>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</si>
  <si>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</si>
  <si>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</si>
  <si>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</si>
  <si>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</si>
  <si>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</si>
  <si>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</si>
  <si>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</si>
  <si>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</si>
  <si>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</si>
  <si>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</si>
  <si>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</si>
  <si>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</si>
  <si>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</si>
  <si>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</si>
  <si>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</si>
  <si>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</si>
  <si>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</si>
  <si>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</si>
  <si>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</si>
  <si>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</si>
  <si>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</si>
  <si>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</si>
  <si>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</si>
  <si>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</si>
  <si>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</si>
  <si>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</si>
  <si>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</si>
  <si>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</si>
  <si>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</si>
  <si>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</si>
  <si>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</si>
  <si>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</si>
  <si>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</si>
  <si>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</si>
  <si>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</si>
  <si>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</si>
  <si>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</si>
  <si>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</si>
  <si>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</si>
  <si>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</si>
  <si>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</si>
  <si>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</si>
  <si>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</si>
  <si>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</si>
  <si>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</si>
  <si>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</si>
  <si>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</si>
  <si>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</si>
  <si>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</si>
  <si>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</si>
  <si>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</si>
  <si>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</si>
  <si>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</si>
  <si>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</si>
  <si>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</si>
  <si>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</si>
  <si>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</si>
  <si>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</si>
  <si>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</si>
  <si>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</si>
  <si>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</si>
  <si>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</si>
  <si>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</si>
  <si>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</si>
  <si>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</si>
  <si>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</si>
  <si>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</si>
  <si>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</si>
  <si>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</si>
  <si>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</si>
  <si>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</si>
  <si>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</si>
  <si>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</si>
  <si>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</si>
  <si>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</si>
  <si>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</si>
  <si>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</si>
  <si>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</si>
  <si>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</si>
  <si>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</si>
  <si>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</si>
  <si>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</si>
  <si>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</si>
  <si>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</si>
  <si>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</si>
  <si>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</si>
  <si>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</si>
  <si>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</si>
  <si>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</si>
  <si>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</si>
  <si>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</si>
  <si>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</si>
  <si>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</si>
  <si>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</si>
  <si>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</si>
  <si>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</si>
  <si>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</si>
  <si>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</si>
  <si>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</si>
  <si>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</si>
  <si>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</si>
  <si>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</si>
  <si>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</si>
  <si>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</si>
  <si>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</si>
  <si>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</si>
  <si>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</si>
  <si>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</si>
  <si>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</si>
  <si>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</si>
  <si>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</si>
  <si>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</si>
  <si>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</si>
  <si>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</si>
  <si>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</si>
  <si>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</si>
  <si>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</si>
  <si>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</si>
  <si>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</si>
  <si>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</si>
  <si>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</si>
  <si>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</si>
  <si>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</si>
  <si>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</si>
  <si>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</si>
  <si>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</si>
  <si>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</si>
  <si>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</si>
  <si>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</si>
  <si>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</si>
  <si>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</si>
  <si>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</si>
  <si>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</si>
  <si>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</si>
  <si>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</si>
  <si>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</si>
  <si>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</si>
  <si>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</si>
  <si>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</si>
  <si>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</si>
  <si>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</si>
  <si>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</si>
  <si>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</si>
  <si>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</si>
  <si>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</si>
  <si>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</si>
  <si>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</si>
  <si>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</si>
  <si>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</si>
  <si>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</si>
  <si>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</si>
  <si>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</si>
  <si>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</si>
  <si>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</si>
  <si>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</si>
  <si>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</si>
  <si>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</si>
  <si>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</si>
  <si>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</si>
  <si>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</si>
  <si>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</si>
  <si>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</si>
  <si>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</si>
  <si>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</si>
  <si>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</si>
  <si>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</si>
  <si>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</si>
  <si>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</si>
  <si>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</si>
  <si>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</si>
  <si>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</si>
  <si>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</si>
  <si>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</si>
  <si>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</si>
  <si>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</si>
  <si>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</si>
  <si>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</si>
  <si>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</si>
  <si>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</si>
  <si>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</si>
  <si>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</si>
  <si>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</si>
  <si>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</si>
  <si>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</si>
  <si>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</si>
  <si>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</si>
  <si>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</si>
  <si>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</si>
  <si>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</si>
  <si>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</si>
  <si>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</si>
  <si>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</si>
  <si>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</si>
  <si>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</si>
  <si>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</si>
  <si>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</si>
  <si>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</si>
  <si>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</si>
  <si>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</si>
  <si>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</si>
  <si>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</si>
  <si>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</si>
  <si>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</si>
  <si>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</si>
  <si>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</si>
  <si>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</si>
  <si>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</si>
  <si>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</si>
  <si>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</si>
  <si>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</si>
  <si>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</si>
  <si>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</si>
  <si>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</si>
  <si>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</si>
  <si>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</si>
  <si>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</si>
  <si>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</si>
  <si>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</si>
  <si>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</si>
  <si>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</si>
  <si>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</si>
  <si>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</si>
  <si>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</si>
  <si>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</si>
  <si>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</si>
  <si>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</si>
  <si>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</si>
  <si>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</si>
  <si>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</si>
  <si>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</si>
  <si>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</si>
  <si>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</si>
  <si>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</si>
  <si>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</si>
  <si>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</si>
  <si>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</si>
  <si>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</si>
  <si>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</si>
  <si>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</si>
  <si>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</si>
  <si>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</si>
  <si>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</si>
  <si>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</si>
  <si>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</si>
  <si>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</si>
  <si>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</si>
  <si>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</si>
  <si>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</si>
  <si>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</si>
  <si>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</si>
  <si>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</si>
  <si>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</si>
  <si>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</si>
  <si>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</si>
  <si>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</si>
  <si>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</si>
  <si>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</si>
  <si>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</si>
  <si>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</si>
  <si>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</si>
  <si>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</si>
  <si>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</si>
  <si>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</si>
  <si>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</si>
  <si>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</si>
  <si>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</si>
  <si>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</si>
  <si>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</si>
  <si>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</si>
  <si>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</si>
  <si>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</si>
  <si>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</si>
  <si>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</si>
  <si>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</si>
  <si>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</si>
  <si>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</si>
  <si>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</si>
  <si>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</si>
  <si>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</si>
  <si>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</si>
  <si>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</si>
  <si>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</si>
  <si>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</si>
  <si>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</si>
  <si>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</si>
  <si>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</si>
  <si>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</si>
  <si>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</si>
  <si>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</si>
  <si>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</si>
  <si>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</si>
  <si>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</si>
  <si>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</si>
  <si>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</si>
  <si>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</si>
  <si>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</si>
  <si>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</si>
  <si>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</si>
  <si>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</si>
  <si>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</si>
  <si>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</si>
  <si>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</si>
  <si>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</si>
  <si>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</si>
  <si>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</si>
  <si>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</si>
  <si>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</si>
  <si>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</si>
  <si>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</si>
  <si>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</si>
  <si>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</si>
  <si>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</si>
  <si>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</si>
  <si>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</si>
  <si>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</si>
  <si>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</si>
  <si>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</si>
  <si>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</si>
  <si>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</si>
  <si>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</si>
  <si>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</si>
  <si>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</si>
  <si>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</si>
  <si>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</si>
  <si>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</si>
  <si>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</si>
  <si>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</si>
  <si>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</si>
  <si>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</si>
  <si>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</si>
  <si>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</si>
  <si>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</si>
  <si>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</si>
  <si>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</si>
  <si>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</si>
  <si>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</si>
  <si>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</si>
  <si>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</si>
  <si>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</si>
  <si>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</si>
  <si>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</si>
  <si>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</si>
  <si>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</si>
  <si>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</si>
  <si>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</si>
  <si>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</si>
  <si>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</si>
  <si>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</si>
  <si>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</si>
  <si>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</si>
  <si>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</si>
  <si>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</si>
  <si>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</si>
  <si>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</si>
  <si>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</si>
  <si>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</si>
  <si>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</si>
  <si>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</si>
  <si>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</si>
  <si>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</si>
  <si>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</si>
  <si>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</si>
  <si>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</si>
  <si>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</si>
  <si>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</si>
  <si>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</si>
  <si>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</si>
  <si>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</si>
  <si>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</si>
  <si>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</si>
  <si>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</si>
  <si>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</si>
  <si>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</si>
  <si>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</si>
  <si>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</si>
  <si>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</si>
  <si>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</si>
  <si>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</si>
  <si>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</si>
  <si>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</si>
  <si>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</si>
  <si>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</si>
  <si>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</si>
  <si>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</si>
  <si>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</si>
  <si>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</si>
  <si>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</si>
  <si>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</si>
  <si>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</si>
  <si>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</si>
  <si>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</si>
  <si>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</si>
  <si>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</si>
  <si>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</si>
  <si>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</si>
  <si>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</si>
  <si>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</si>
  <si>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</si>
  <si>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</si>
  <si>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</si>
  <si>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</si>
  <si>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</si>
  <si>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</si>
  <si>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</si>
  <si>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</si>
  <si>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</si>
  <si>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</si>
  <si>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</si>
  <si>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</si>
  <si>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</si>
  <si>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</si>
  <si>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</si>
  <si>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</si>
  <si>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</si>
  <si>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</si>
  <si>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</si>
  <si>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</si>
  <si>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</si>
  <si>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</si>
  <si>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</si>
  <si>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</si>
  <si>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</si>
  <si>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</si>
  <si>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</si>
  <si>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</si>
  <si>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</si>
  <si>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</si>
  <si>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</si>
  <si>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</si>
  <si>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</si>
  <si>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</si>
  <si>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</si>
  <si>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</si>
  <si>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</si>
  <si>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</si>
  <si>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</si>
  <si>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</si>
  <si>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</si>
  <si>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</si>
  <si>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</si>
  <si>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</si>
  <si>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</si>
  <si>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</si>
  <si>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</si>
  <si>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</si>
  <si>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</si>
  <si>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</si>
  <si>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</si>
  <si>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</si>
  <si>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</si>
  <si>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</si>
  <si>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</si>
  <si>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</si>
  <si>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</si>
  <si>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</si>
  <si>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</si>
  <si>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</si>
  <si>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</si>
  <si>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</si>
  <si>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</si>
  <si>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</si>
  <si>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</si>
  <si>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</si>
  <si>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</si>
  <si>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</si>
  <si>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</si>
  <si>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</si>
  <si>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</si>
  <si>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</si>
  <si>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</si>
  <si>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</si>
  <si>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</si>
  <si>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</si>
  <si>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</si>
  <si>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</si>
  <si>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</si>
  <si>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</si>
  <si>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</si>
  <si>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</si>
  <si>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</si>
  <si>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</si>
  <si>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</si>
  <si>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</si>
  <si>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</si>
  <si>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</si>
  <si>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</si>
  <si>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</si>
  <si>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</si>
  <si>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</si>
  <si>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</si>
  <si>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</si>
  <si>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</si>
  <si>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</si>
  <si>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</si>
  <si>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</si>
  <si>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</si>
  <si>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</si>
  <si>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</si>
  <si>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</si>
  <si>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</si>
  <si>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</si>
  <si>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</si>
  <si>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</si>
  <si>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</si>
  <si>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</si>
  <si>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</si>
  <si>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</si>
  <si>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</si>
  <si>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</si>
  <si>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</si>
  <si>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</si>
  <si>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</si>
  <si>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</si>
  <si>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</si>
  <si>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</si>
  <si>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</si>
  <si>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</si>
  <si>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</si>
  <si>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</si>
  <si>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</si>
  <si>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</si>
  <si>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</si>
  <si>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</si>
  <si>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</si>
  <si>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</si>
  <si>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</si>
  <si>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</si>
  <si>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</si>
  <si>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</si>
  <si>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</si>
  <si>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</si>
  <si>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</si>
  <si>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</si>
  <si>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</si>
  <si>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</si>
  <si>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</si>
  <si>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</si>
  <si>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</si>
  <si>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</si>
  <si>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</si>
  <si>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</si>
  <si>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</si>
  <si>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</si>
  <si>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</si>
  <si>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</si>
  <si>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</si>
  <si>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</si>
  <si>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</si>
  <si>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</si>
  <si>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</si>
  <si>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</si>
  <si>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</si>
  <si>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</si>
  <si>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</si>
  <si>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</si>
  <si>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</si>
  <si>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</si>
  <si>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</si>
  <si>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</si>
  <si>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</si>
  <si>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</si>
  <si>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</si>
  <si>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</si>
  <si>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</si>
  <si>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</si>
  <si>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</si>
  <si>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</si>
  <si>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</si>
  <si>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</si>
  <si>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</si>
  <si>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</si>
  <si>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</si>
  <si>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</si>
  <si>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</si>
  <si>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</si>
  <si>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</si>
  <si>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</si>
  <si>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</si>
  <si>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</si>
  <si>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</si>
  <si>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</si>
  <si>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</si>
  <si>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</si>
  <si>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</si>
  <si>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</si>
  <si>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</si>
  <si>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</si>
  <si>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</si>
  <si>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</si>
  <si>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</si>
  <si>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</si>
  <si>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</si>
  <si>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</si>
  <si>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</si>
  <si>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</si>
  <si>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</si>
  <si>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</si>
  <si>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</si>
  <si>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</si>
  <si>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</si>
  <si>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</si>
  <si>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</si>
  <si>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</si>
  <si>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</si>
  <si>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</si>
  <si>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</si>
  <si>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</si>
  <si>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</si>
  <si>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</si>
  <si>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</si>
  <si>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</si>
  <si>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</si>
  <si>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</si>
  <si>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</si>
  <si>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</si>
  <si>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</si>
  <si>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</si>
  <si>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</si>
  <si>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</si>
  <si>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</si>
  <si>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</si>
  <si>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</si>
  <si>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</si>
  <si>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</si>
  <si>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</si>
  <si>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</si>
  <si>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</si>
  <si>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</si>
  <si>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</si>
  <si>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</si>
  <si>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</si>
  <si>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</si>
  <si>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</si>
  <si>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</si>
  <si>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</si>
  <si>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</si>
  <si>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</si>
  <si>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</si>
  <si>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</si>
  <si>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</si>
  <si>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</si>
  <si>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</si>
  <si>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</si>
  <si>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</si>
  <si>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</si>
  <si>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</si>
  <si>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</si>
  <si>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</si>
  <si>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</si>
  <si>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</si>
  <si>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</si>
  <si>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</si>
  <si>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</si>
  <si>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</si>
  <si>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</si>
  <si>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</si>
  <si>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</si>
  <si>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</si>
  <si>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</si>
  <si>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</si>
  <si>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</si>
  <si>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</si>
  <si>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</si>
  <si>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</si>
  <si>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</si>
  <si>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</si>
  <si>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</si>
  <si>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</si>
  <si>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</si>
  <si>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</si>
  <si>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</si>
  <si>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</si>
  <si>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</si>
  <si>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</si>
  <si>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</si>
  <si>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</si>
  <si>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</si>
  <si>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</si>
  <si>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</si>
  <si>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</si>
  <si>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</si>
  <si>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</si>
  <si>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</si>
  <si>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</si>
  <si>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</si>
  <si>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</si>
  <si>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</si>
  <si>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</si>
  <si>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</si>
  <si>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</si>
  <si>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</si>
  <si>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</si>
  <si>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</si>
  <si>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</si>
  <si>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</si>
  <si>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</si>
  <si>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</si>
  <si>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</si>
  <si>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</si>
  <si>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</si>
  <si>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</si>
  <si>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</si>
  <si>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</si>
  <si>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</si>
  <si>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</si>
  <si>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</si>
  <si>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</si>
  <si>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</si>
  <si>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</si>
  <si>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</si>
  <si>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</si>
  <si>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</si>
  <si>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</si>
  <si>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</si>
  <si>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</si>
  <si>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</si>
  <si>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</si>
  <si>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</si>
  <si>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</si>
  <si>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</si>
  <si>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</si>
  <si>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</si>
  <si>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</si>
  <si>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</si>
  <si>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</si>
  <si>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</si>
  <si>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</si>
  <si>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</si>
  <si>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</si>
  <si>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</si>
  <si>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</si>
  <si>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</si>
  <si>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</si>
  <si>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</si>
  <si>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</si>
  <si>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</si>
  <si>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</si>
  <si>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</si>
  <si>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</si>
  <si>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</si>
  <si>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</si>
  <si>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</si>
  <si>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</si>
  <si>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</si>
  <si>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</si>
  <si>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</si>
  <si>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</si>
  <si>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</si>
  <si>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</si>
  <si>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</si>
  <si>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</si>
  <si>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</si>
  <si>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</si>
  <si>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</si>
  <si>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</si>
  <si>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</si>
  <si>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</si>
  <si>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</si>
  <si>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</si>
  <si>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</si>
  <si>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</si>
  <si>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</si>
  <si>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</si>
  <si>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</si>
  <si>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</si>
  <si>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</si>
  <si>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</si>
  <si>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</si>
  <si>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</si>
  <si>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</si>
  <si>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</si>
  <si>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</si>
  <si>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</si>
  <si>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</si>
  <si>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</si>
  <si>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</si>
  <si>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</si>
  <si>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</si>
  <si>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</si>
  <si>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</si>
  <si>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</si>
  <si>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</si>
  <si>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</si>
  <si>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</si>
  <si>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</si>
  <si>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</si>
  <si>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</si>
  <si>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</si>
  <si>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</si>
  <si>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</si>
  <si>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</si>
  <si>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</si>
  <si>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</si>
  <si>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</si>
  <si>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</si>
  <si>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</si>
  <si>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</si>
  <si>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</si>
  <si>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</si>
  <si>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</si>
  <si>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</si>
  <si>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</si>
  <si>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</si>
  <si>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</si>
  <si>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</si>
  <si>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</si>
  <si>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</si>
  <si>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</si>
  <si>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</si>
  <si>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</si>
  <si>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</si>
  <si>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</si>
  <si>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</si>
  <si>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</si>
  <si>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</si>
  <si>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</si>
  <si>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</si>
  <si>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</si>
  <si>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</si>
  <si>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</si>
  <si>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</si>
  <si>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</si>
  <si>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</si>
  <si>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</si>
  <si>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</si>
  <si>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</si>
  <si>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</si>
  <si>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</si>
  <si>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</si>
  <si>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</si>
  <si>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</si>
  <si>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</si>
  <si>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</si>
  <si>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</si>
  <si>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</si>
  <si>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</si>
  <si>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</si>
  <si>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</si>
  <si>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</si>
  <si>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</si>
  <si>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</si>
  <si>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</si>
  <si>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</si>
  <si>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</si>
  <si>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</si>
  <si>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</si>
  <si>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</si>
  <si>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</si>
  <si>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</si>
  <si>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</si>
  <si>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</si>
  <si>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</si>
  <si>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</si>
  <si>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</si>
  <si>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</si>
  <si>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</si>
  <si>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</si>
  <si>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</si>
  <si>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</si>
  <si>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</si>
  <si>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</si>
  <si>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</si>
  <si>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</si>
  <si>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</si>
  <si>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</si>
  <si>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</si>
  <si>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</si>
  <si>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</si>
  <si>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</si>
  <si>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</si>
  <si>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ZXH-N</t>
  </si>
  <si>
    <t>ZXHN</t>
  </si>
  <si>
    <t>2 (Fixo + Escala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</si>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</sst>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4" dateTimeGrouping="day"/>
        <dateGroupItem year="2025" month="10" day="25" dateTimeGrouping="day"/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BK1" activePane="topRight" state="frozen"/>
      <selection pane="topRight" activeCell="BP111" sqref="BP1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5" t="s">
        <v>1021</v>
      </c>
      <c r="C1" s="286"/>
      <c r="D1" s="286"/>
      <c r="E1" s="3"/>
      <c r="F1" s="285" t="s">
        <v>1022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1023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1024</v>
      </c>
      <c r="BI1" s="268"/>
      <c r="BJ1" s="268"/>
      <c r="BK1" s="269"/>
      <c r="BL1" s="5"/>
      <c r="BM1" s="259" t="s">
        <v>1025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2" t="s">
        <v>1026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1029</v>
      </c>
      <c r="AT2" s="263"/>
      <c r="AU2" s="263"/>
      <c r="AV2" s="263"/>
      <c r="AW2" s="263"/>
      <c r="AX2" s="263"/>
      <c r="AY2" s="266"/>
      <c r="AZ2" s="6"/>
      <c r="BA2" s="276" t="s">
        <v>1030</v>
      </c>
      <c r="BB2" s="277"/>
      <c r="BC2" s="262" t="s">
        <v>1027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6" t="s">
        <v>1031</v>
      </c>
      <c r="AJ3" s="277"/>
      <c r="AK3" s="276" t="s">
        <v>1032</v>
      </c>
      <c r="AL3" s="282"/>
      <c r="AM3" s="283"/>
      <c r="AN3" s="284"/>
      <c r="AO3" s="282"/>
      <c r="AP3" s="282"/>
      <c r="AQ3" s="277"/>
      <c r="AR3" s="67"/>
      <c r="AS3" s="280" t="s">
        <v>1038</v>
      </c>
      <c r="AT3" s="281"/>
      <c r="AU3" s="280" t="s">
        <v>1039</v>
      </c>
      <c r="AV3" s="281"/>
      <c r="AW3" s="280" t="s">
        <v>1040</v>
      </c>
      <c r="AX3" s="281"/>
      <c r="AY3" s="67" t="s">
        <v>1041</v>
      </c>
      <c r="AZ3" s="67"/>
      <c r="BA3" s="278"/>
      <c r="BB3" s="279"/>
      <c r="BC3" s="276" t="s">
        <v>1034</v>
      </c>
      <c r="BD3" s="282"/>
      <c r="BE3" s="282"/>
      <c r="BF3" s="277"/>
      <c r="BG3" s="66"/>
      <c r="BH3" s="270"/>
      <c r="BI3" s="271"/>
      <c r="BJ3" s="271"/>
      <c r="BK3" s="272"/>
      <c r="BL3" s="66"/>
      <c r="BM3" s="259" t="s">
        <v>1042</v>
      </c>
      <c r="BN3" s="260"/>
      <c r="BO3" s="260"/>
      <c r="BP3" s="261"/>
      <c r="BQ3" s="259" t="s">
        <v>841</v>
      </c>
      <c r="BR3" s="260"/>
      <c r="BS3" s="261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520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/>
      <c r="AS365" s="121"/>
      <c r="AT365" s="121"/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/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/>
      <c r="AS374" s="121"/>
      <c r="AT374" s="121"/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/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8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520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/>
      <c r="AS376" s="121"/>
      <c r="AT376" s="121"/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/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520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1896</v>
      </c>
      <c r="N378" s="142" t="s">
        <v>1897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1898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/>
      <c r="AS379" s="121"/>
      <c r="AT379" s="121"/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/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1899</v>
      </c>
      <c r="J380" s="118">
        <v>70</v>
      </c>
      <c r="K380" s="118">
        <v>97</v>
      </c>
      <c r="L380" s="118">
        <v>52</v>
      </c>
      <c r="M380" s="142" t="s">
        <v>1900</v>
      </c>
      <c r="N380" s="142" t="s">
        <v>1901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1899</v>
      </c>
      <c r="J383" s="118">
        <v>70</v>
      </c>
      <c r="K383" s="118">
        <v>104</v>
      </c>
      <c r="L383" s="118" t="s">
        <v>520</v>
      </c>
      <c r="M383" s="142" t="s">
        <v>1902</v>
      </c>
      <c r="N383" s="142" t="s">
        <v>1903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" name="Range1_1_7_35_1_3"/>
    <protectedRange sqref="AF135:AF143 AF152 AF208 AF200 AF218 AF222 AF224 AF248 AF243 AF252 AF264 AF288 AF306 AF322 AF330 AF348:AF349 AF358:AF359 AF369 AF383 AF37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9"/>
      <c r="B1" s="290"/>
      <c r="C1" s="291"/>
      <c r="L1" s="93"/>
      <c r="M1" s="124"/>
      <c r="N1" s="124"/>
      <c r="O1" s="124"/>
      <c r="P1" s="292" t="s">
        <v>1111</v>
      </c>
      <c r="Q1" s="293"/>
      <c r="R1" s="124"/>
      <c r="T1" s="94"/>
      <c r="U1" s="294" t="s">
        <v>1904</v>
      </c>
      <c r="V1" s="294"/>
      <c r="W1" s="294"/>
    </row>
    <row r="2" spans="1:23" s="92" customFormat="1">
      <c r="A2" s="95" t="s">
        <v>1905</v>
      </c>
      <c r="B2" s="95" t="s">
        <v>1906</v>
      </c>
      <c r="C2" s="95" t="s">
        <v>511</v>
      </c>
      <c r="D2" s="96" t="s">
        <v>1063</v>
      </c>
      <c r="E2" s="96" t="s">
        <v>1064</v>
      </c>
      <c r="F2" s="96" t="s">
        <v>1907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1908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-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57" sqref="A357:P36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5" t="s">
        <v>1910</v>
      </c>
      <c r="D5" s="296"/>
      <c r="E5" s="296"/>
      <c r="F5" s="296"/>
      <c r="G5" s="296"/>
      <c r="H5" s="296"/>
      <c r="I5" s="296"/>
      <c r="J5" s="297"/>
      <c r="K5" s="298" t="s">
        <v>1911</v>
      </c>
      <c r="L5" s="299"/>
      <c r="M5" s="299"/>
      <c r="N5" s="299"/>
      <c r="O5" s="300" t="s">
        <v>1912</v>
      </c>
      <c r="P5" s="301"/>
    </row>
    <row r="6" spans="1:16" s="82" customFormat="1" ht="15" customHeight="1">
      <c r="A6" s="74" t="s">
        <v>1907</v>
      </c>
      <c r="B6" s="83" t="s">
        <v>1906</v>
      </c>
      <c r="C6" s="84" t="s">
        <v>1063</v>
      </c>
      <c r="D6" s="85" t="s">
        <v>1064</v>
      </c>
      <c r="E6" s="84" t="s">
        <v>1913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1914</v>
      </c>
      <c r="M6" s="88" t="s">
        <v>710</v>
      </c>
      <c r="N6" s="89" t="s">
        <v>1058</v>
      </c>
      <c r="O6" s="225" t="s">
        <v>1101</v>
      </c>
      <c r="P6" s="150" t="s">
        <v>1915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realizado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1916</v>
      </c>
    </row>
    <row r="353" spans="1:16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>
        <f>IF(SP_NORTE!BH358="","*",SP_NORTE!BH358)</f>
        <v>0</v>
      </c>
      <c r="P357" s="185" t="str">
        <f>IF($A$2=1,IF(SP_NORTE!BJ358="","*",SP_NORTE!BJ358),IF(SP_NORTE!BK358="","*",SP_NORTE!BK358))</f>
        <v>MC1 07h49,/ sem oportunidade de faixa.</v>
      </c>
    </row>
    <row r="358" spans="1:16" ht="27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>
        <f>IF(SP_NORTE!BH359="","*",SP_NORTE!BH359)</f>
        <v>0</v>
      </c>
      <c r="P358" s="185" t="str">
        <f>IF($A$2=1,IF(SP_NORTE!BJ359="","*",SP_NORTE!BJ359),IF(SP_NORTE!BK359="","*",SP_NORTE!BK359))</f>
        <v>MC1 08h03/ sem oportunidade de faixa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>
        <f>IF(SP_NORTE!BH361="","*",SP_NORTE!BH361)</f>
        <v>0</v>
      </c>
      <c r="P360" s="185" t="str">
        <f>IF($A$2=1,IF(SP_NORTE!BJ361="","*",SP_NORTE!BJ361),IF(SP_NORTE!BK361="","*",SP_NORTE!BK361))</f>
        <v>MC1 08h45/ sem oportunidade de faixa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>
        <f>IF(SP_NORTE!B365="","*",SP_NORTE!B365)</f>
        <v>45957</v>
      </c>
      <c r="B364" s="91" t="str">
        <f>IF(SP_NORTE!X365="","*",SP_NORTE!X365)</f>
        <v>Oportunidade</v>
      </c>
      <c r="C364" s="91" t="str">
        <f>IF(SP_NORTE!S365="","*",SP_NORTE!S365)</f>
        <v>SP NORTE</v>
      </c>
      <c r="D364" s="91" t="str">
        <f>IF(SP_NORTE!T365="","*",SP_NORTE!T365)</f>
        <v>TMI-ZEB</v>
      </c>
      <c r="E364" s="91" t="str">
        <f>IF(SP_NORTE!D365="","*",SP_NORTE!D365)</f>
        <v>JULIO (TP-697)</v>
      </c>
      <c r="F364" s="91" t="str">
        <f>IF(SP_NORTE!H365="","*",SP_NORTE!H365)</f>
        <v>-</v>
      </c>
      <c r="G364" s="91" t="str">
        <f>IF(SP_NORTE!M365="","*",SP_NORTE!M365)</f>
        <v>ZEC-2</v>
      </c>
      <c r="H364" s="130">
        <f>IF(SP_NORTE!K365="","*",SP_NORTE!K365)</f>
        <v>261.8</v>
      </c>
      <c r="I364" s="127">
        <f>IF(SP_NORTE!O365="","*",SP_NORTE!O365)</f>
        <v>0.375</v>
      </c>
      <c r="J364" s="127">
        <f>IF(SP_NORTE!P365="","*",SP_NORTE!P365)</f>
        <v>6.25E-2</v>
      </c>
      <c r="K364" s="91" t="str">
        <f>IF(SP_NORTE!AK365="","*",SP_NORTE!AK365)</f>
        <v>-</v>
      </c>
      <c r="L364" s="91" t="str">
        <f>IF(SP_NORTE!AM365="","*",SP_NORTE!AM365)</f>
        <v>ZEC-2</v>
      </c>
      <c r="M364" s="91">
        <f>IF(SP_NORTE!AP365="","*",SP_NORTE!AP365)</f>
        <v>261.8</v>
      </c>
      <c r="N364" s="91" t="str">
        <f>IF(SP_NORTE!AM365="","*",SP_NORTE!AM365)</f>
        <v>ZEC-2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*</v>
      </c>
      <c r="G366" s="91" t="str">
        <f>IF(SP_NORTE!M367="","*",SP_NORTE!M367)</f>
        <v>*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>
        <f>IF(SP_NORTE!AK367="","*",SP_NORTE!AK367)</f>
        <v>0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>
        <f>IF(SP_NORTE!B374="","*",SP_NORTE!B374)</f>
        <v>45957</v>
      </c>
      <c r="B369" s="91" t="str">
        <f>IF(SP_NORTE!X374="","*",SP_NORTE!X374)</f>
        <v>Oportunidade</v>
      </c>
      <c r="C369" s="91" t="str">
        <f>IF(SP_NORTE!S374="","*",SP_NORTE!S374)</f>
        <v>SP NORTE</v>
      </c>
      <c r="D369" s="91" t="str">
        <f>IF(SP_NORTE!T374="","*",SP_NORTE!T374)</f>
        <v>ZCZ-ZTI</v>
      </c>
      <c r="E369" s="91" t="str">
        <f>IF(SP_NORTE!D374="","*",SP_NORTE!D374)</f>
        <v>V88</v>
      </c>
      <c r="F369" s="91" t="str">
        <f>IF(SP_NORTE!H374="","*",SP_NORTE!H374)</f>
        <v>ZMA2</v>
      </c>
      <c r="G369" s="91" t="str">
        <f>IF(SP_NORTE!M374="","*",SP_NORTE!M374)</f>
        <v>ZMA-ZLI</v>
      </c>
      <c r="H369" s="130">
        <f>IF(SP_NORTE!K374="","*",SP_NORTE!K374)</f>
        <v>42</v>
      </c>
      <c r="I369" s="127">
        <f>IF(SP_NORTE!O374="","*",SP_NORTE!O374)</f>
        <v>0.375</v>
      </c>
      <c r="J369" s="127">
        <f>IF(SP_NORTE!P374="","*",SP_NORTE!P374)</f>
        <v>4.1666666666666664E-2</v>
      </c>
      <c r="K369" s="91" t="str">
        <f>IF(SP_NORTE!AK374="","*",SP_NORTE!AK374)</f>
        <v>ZMA2</v>
      </c>
      <c r="L369" s="91" t="str">
        <f>IF(SP_NORTE!AM374="","*",SP_NORTE!AM374)</f>
        <v>ZMA-ZLI</v>
      </c>
      <c r="M369" s="91">
        <f>IF(SP_NORTE!AP374="","*",SP_NORTE!AP374)</f>
        <v>42</v>
      </c>
      <c r="N369" s="91" t="str">
        <f>IF(SP_NORTE!AM374="","*",SP_NORTE!AM374)</f>
        <v>ZMA-ZLI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V97</v>
      </c>
      <c r="F370" s="91" t="str">
        <f>IF(SP_NORTE!H375="","*",SP_NORTE!H375)</f>
        <v>ZDZ</v>
      </c>
      <c r="G370" s="91" t="str">
        <f>IF(SP_NORTE!M375="","*",SP_NORTE!M375)</f>
        <v>ZDZ-ZTT</v>
      </c>
      <c r="H370" s="130">
        <f>IF(SP_NORTE!K375="","*",SP_NORTE!K375)</f>
        <v>26</v>
      </c>
      <c r="I370" s="127">
        <f>IF(SP_NORTE!O375="","*",SP_NORTE!O375)</f>
        <v>0.29166666666666669</v>
      </c>
      <c r="J370" s="127">
        <f>IF(SP_NORTE!P375="","*",SP_NORTE!P375)</f>
        <v>4.1666666666666664E-2</v>
      </c>
      <c r="K370" s="91" t="str">
        <f>IF(SP_NORTE!AK375="","*",SP_NORTE!AK375)</f>
        <v>ZDZ</v>
      </c>
      <c r="L370" s="91" t="str">
        <f>IF(SP_NORTE!AM375="","*",SP_NORTE!AM375)</f>
        <v>ZDZ-ZTT</v>
      </c>
      <c r="M370" s="91">
        <f>IF(SP_NORTE!AP375="","*",SP_NORTE!AP375)</f>
        <v>26</v>
      </c>
      <c r="N370" s="91" t="str">
        <f>IF(SP_NORTE!AM375="","*",SP_NORTE!AM375)</f>
        <v>ZDZ-ZTT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>
        <f>IF(SP_NORTE!B376="","*",SP_NORTE!B376)</f>
        <v>45957</v>
      </c>
      <c r="B371" s="91" t="str">
        <f>IF(SP_NORTE!X376="","*",SP_NORTE!X376)</f>
        <v>Oportunidade</v>
      </c>
      <c r="C371" s="91" t="str">
        <f>IF(SP_NORTE!S376="","*",SP_NORTE!S376)</f>
        <v>SP NORTE</v>
      </c>
      <c r="D371" s="91" t="str">
        <f>IF(SP_NORTE!T376="","*",SP_NORTE!T376)</f>
        <v>ZCZ-ZTI</v>
      </c>
      <c r="E371" s="91" t="str">
        <f>IF(SP_NORTE!D376="","*",SP_NORTE!D376)</f>
        <v>ANTÔNIO (TP-713)</v>
      </c>
      <c r="F371" s="91" t="str">
        <f>IF(SP_NORTE!H376="","*",SP_NORTE!H376)</f>
        <v>-</v>
      </c>
      <c r="G371" s="91" t="str">
        <f>IF(SP_NORTE!M376="","*",SP_NORTE!M376)</f>
        <v>ZTO-ZOI</v>
      </c>
      <c r="H371" s="130">
        <f>IF(SP_NORTE!K376="","*",SP_NORTE!K376)</f>
        <v>244</v>
      </c>
      <c r="I371" s="127">
        <f>IF(SP_NORTE!O376="","*",SP_NORTE!O376)</f>
        <v>0.375</v>
      </c>
      <c r="J371" s="127">
        <f>IF(SP_NORTE!P376="","*",SP_NORTE!P376)</f>
        <v>6.25E-2</v>
      </c>
      <c r="K371" s="91" t="str">
        <f>IF(SP_NORTE!AK376="","*",SP_NORTE!AK376)</f>
        <v>-</v>
      </c>
      <c r="L371" s="91" t="str">
        <f>IF(SP_NORTE!AM376="","*",SP_NORTE!AM376)</f>
        <v>ZTO-ZOI</v>
      </c>
      <c r="M371" s="91">
        <f>IF(SP_NORTE!AP376="","*",SP_NORTE!AP376)</f>
        <v>244</v>
      </c>
      <c r="N371" s="91" t="str">
        <f>IF(SP_NORTE!AM376="","*",SP_NORTE!AM376)</f>
        <v>ZTO-ZOI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>
        <f>IF(SP_NORTE!B378="","*",SP_NORTE!B378)</f>
        <v>45957</v>
      </c>
      <c r="B373" s="91" t="str">
        <f>IF(SP_NORTE!X378="","*",SP_NORTE!X378)</f>
        <v>Contrato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KLECIO (TP-699)</v>
      </c>
      <c r="F373" s="91" t="str">
        <f>IF(SP_NORTE!H378="","*",SP_NORTE!H378)</f>
        <v>-</v>
      </c>
      <c r="G373" s="91" t="str">
        <f>IF(SP_NORTE!M378="","*",SP_NORTE!M378)</f>
        <v>ZXH-N</v>
      </c>
      <c r="H373" s="130">
        <f>IF(SP_NORTE!K378="","*",SP_NORTE!K378)</f>
        <v>218.857</v>
      </c>
      <c r="I373" s="127">
        <f>IF(SP_NORTE!O378="","*",SP_NORTE!O378)</f>
        <v>0.375</v>
      </c>
      <c r="J373" s="127">
        <f>IF(SP_NORTE!P378="","*",SP_NORTE!P378)</f>
        <v>0.125</v>
      </c>
      <c r="K373" s="91" t="str">
        <f>IF(SP_NORTE!AK378="","*",SP_NORTE!AK378)</f>
        <v>-</v>
      </c>
      <c r="L373" s="91" t="str">
        <f>IF(SP_NORTE!AM378="","*",SP_NORTE!AM378)</f>
        <v>ZXH-N</v>
      </c>
      <c r="M373" s="91">
        <f>IF(SP_NORTE!AP378="","*",SP_NORTE!AP378)</f>
        <v>218.857</v>
      </c>
      <c r="N373" s="91" t="str">
        <f>IF(SP_NORTE!AM378="","*",SP_NORTE!AM378)</f>
        <v>ZXH-N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>
        <f>IF(SP_NORTE!B379="","*",SP_NORTE!B379)</f>
        <v>45957</v>
      </c>
      <c r="B374" s="91" t="str">
        <f>IF(SP_NORTE!X379="","*",SP_NORTE!X379)</f>
        <v>Oportunidade</v>
      </c>
      <c r="C374" s="91" t="str">
        <f>IF(SP_NORTE!S379="","*",SP_NORTE!S379)</f>
        <v>SP NORTE</v>
      </c>
      <c r="D374" s="91" t="str">
        <f>IF(SP_NORTE!T379="","*",SP_NORTE!T379)</f>
        <v>ZBV-ZTI</v>
      </c>
      <c r="E374" s="91" t="str">
        <f>IF(SP_NORTE!D379="","*",SP_NORTE!D379)</f>
        <v>N58</v>
      </c>
      <c r="F374" s="91" t="str">
        <f>IF(SP_NORTE!H379="","*",SP_NORTE!H379)</f>
        <v>ZSK</v>
      </c>
      <c r="G374" s="91" t="str">
        <f>IF(SP_NORTE!M379="","*",SP_NORTE!M379)</f>
        <v>ZSK-ZTO</v>
      </c>
      <c r="H374" s="130">
        <f>IF(SP_NORTE!K379="","*",SP_NORTE!K379)</f>
        <v>205</v>
      </c>
      <c r="I374" s="127">
        <f>IF(SP_NORTE!O379="","*",SP_NORTE!O379)</f>
        <v>0.5</v>
      </c>
      <c r="J374" s="127">
        <f>IF(SP_NORTE!P379="","*",SP_NORTE!P379)</f>
        <v>4.1666666666666664E-2</v>
      </c>
      <c r="K374" s="91" t="str">
        <f>IF(SP_NORTE!AK379="","*",SP_NORTE!AK379)</f>
        <v>ZSK</v>
      </c>
      <c r="L374" s="91" t="str">
        <f>IF(SP_NORTE!AM379="","*",SP_NORTE!AM379)</f>
        <v>ZSK-ZTO</v>
      </c>
      <c r="M374" s="91">
        <f>IF(SP_NORTE!AP379="","*",SP_NORTE!AP379)</f>
        <v>205</v>
      </c>
      <c r="N374" s="91" t="str">
        <f>IF(SP_NORTE!AM379="","*",SP_NORTE!AM379)</f>
        <v>ZSK-ZTO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 t="str">
        <f>IF(SP_NORTE!B382="","*",SP_NORTE!B382)</f>
        <v>*</v>
      </c>
      <c r="B377" s="91" t="str">
        <f>IF(SP_NORTE!X382="","*",SP_NORTE!X382)</f>
        <v>*</v>
      </c>
      <c r="C377" s="91" t="str">
        <f>IF(SP_NORTE!S382="","*",SP_NORTE!S382)</f>
        <v>-</v>
      </c>
      <c r="D377" s="91" t="str">
        <f>IF(SP_NORTE!T382="","*",SP_NORTE!T382)</f>
        <v>-</v>
      </c>
      <c r="E377" s="91" t="str">
        <f>IF(SP_NORTE!D382="","*",SP_NORTE!D382)</f>
        <v>*</v>
      </c>
      <c r="F377" s="91" t="str">
        <f>IF(SP_NORTE!H382="","*",SP_NORTE!H382)</f>
        <v>*</v>
      </c>
      <c r="G377" s="91" t="str">
        <f>IF(SP_NORTE!M382="","*",SP_NORTE!M382)</f>
        <v>*</v>
      </c>
      <c r="H377" s="130" t="str">
        <f>IF(SP_NORTE!K382="","*",SP_NORTE!K382)</f>
        <v>*</v>
      </c>
      <c r="I377" s="127" t="str">
        <f>IF(SP_NORTE!O382="","*",SP_NORTE!O382)</f>
        <v>*</v>
      </c>
      <c r="J377" s="127" t="str">
        <f>IF(SP_NORTE!P382="","*",SP_NORTE!P382)</f>
        <v>*</v>
      </c>
      <c r="K377" s="91">
        <f>IF(SP_NORTE!AK382="","*",SP_NORTE!AK382)</f>
        <v>0</v>
      </c>
      <c r="L377" s="91" t="str">
        <f>IF(SP_NORTE!AM382="","*",SP_NORTE!AM382)</f>
        <v>-</v>
      </c>
      <c r="M377" s="91">
        <f>IF(SP_NORTE!AP382="","*",SP_NORTE!AP382)</f>
        <v>0</v>
      </c>
      <c r="N377" s="91" t="str">
        <f>IF(SP_NORTE!AM382="","*",SP_NORTE!AM382)</f>
        <v>-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 t="str">
        <f>IF(SP_NORTE!B383="","*",SP_NORTE!B383)</f>
        <v>*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:K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1917</v>
      </c>
      <c r="C2" s="135" t="s">
        <v>1048</v>
      </c>
      <c r="D2" s="84" t="s">
        <v>1050</v>
      </c>
      <c r="E2" s="84" t="s">
        <v>1918</v>
      </c>
      <c r="F2" s="112" t="s">
        <v>1919</v>
      </c>
      <c r="G2" s="84" t="s">
        <v>1920</v>
      </c>
      <c r="H2" s="84" t="s">
        <v>1921</v>
      </c>
      <c r="I2" s="84" t="s">
        <v>1922</v>
      </c>
      <c r="J2" s="84" t="s">
        <v>1923</v>
      </c>
      <c r="K2" s="86" t="s">
        <v>1924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-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-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-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2025-10-27T10:00:10Z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