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56" documentId="8_{B6337239-1A00-434D-AAD0-422EA1FEB5AE}" xr6:coauthVersionLast="47" xr6:coauthVersionMax="47" xr10:uidLastSave="{19697133-2456-4FD9-81D9-AE8A2D0CA3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2" i="1" l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85" i="12" l="1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<sst xmlns="http://schemas.openxmlformats.org/spreadsheetml/2006/main" count="5356" uniqueCount="1238">
  <si>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</si>
  <si>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</si>
  <si>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</si>
  <si>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</si>
  <si>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</si>
  <si>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</si>
  <si>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</si>
  <si>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</si>
  <si>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</si>
  <si>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</si>
  <si>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</si>
  <si>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</si>
  <si>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</si>
  <si>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</si>
  <si>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</si>
  <si>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</si>
  <si>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</si>
  <si>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</si>
  <si>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</si>
  <si>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</si>
  <si>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</si>
  <si>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</si>
  <si>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</si>
  <si>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</si>
  <si>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</si>
  <si>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</si>
  <si>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</si>
  <si>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</si>
  <si>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</si>
  <si>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</si>
  <si>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</si>
  <si>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</si>
  <si>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</si>
  <si>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</si>
  <si>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</si>
  <si>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</si>
  <si>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</si>
  <si>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</si>
  <si>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</si>
  <si>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</si>
  <si>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</si>
  <si>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</si>
  <si>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</si>
  <si>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</si>
  <si>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</si>
  <si>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</si>
  <si>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</si>
  <si>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</si>
  <si>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</si>
  <si>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</si>
  <si>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</si>
  <si>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</si>
  <si>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</si>
  <si>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</si>
  <si>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</si>
  <si>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</si>
  <si>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</si>
  <si>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</si>
  <si>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</si>
  <si>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</si>
  <si>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</si>
  <si>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</si>
  <si>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</si>
  <si>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</si>
  <si>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</si>
  <si>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</si>
  <si>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</si>
  <si>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</si>
  <si>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</si>
  <si>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</si>
  <si>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</si>
  <si>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</si>
  <si>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</si>
  <si>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</si>
  <si>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</si>
  <si>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</si>
  <si>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</si>
  <si>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</si>
  <si>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</si>
  <si>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</si>
  <si>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</si>
  <si>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</si>
  <si>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</si>
  <si>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</si>
  <si>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</si>
  <si>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</si>
  <si>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</si>
  <si>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</si>
  <si>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</si>
  <si>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</si>
  <si>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</si>
  <si>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</si>
  <si>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</si>
  <si>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</si>
  <si>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</si>
  <si>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</si>
  <si>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</si>
  <si>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</si>
  <si>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</si>
  <si>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</si>
  <si>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</si>
  <si>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</si>
  <si>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</si>
  <si>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</si>
  <si>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</si>
  <si>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</si>
  <si>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</si>
  <si>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</si>
  <si>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</si>
  <si>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</si>
  <si>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</si>
  <si>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</si>
  <si>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</si>
  <si>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</si>
  <si>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</si>
  <si>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</si>
  <si>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</si>
  <si>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</si>
  <si>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</si>
  <si>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</si>
  <si>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</si>
  <si>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</si>
  <si>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</si>
  <si>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</si>
  <si>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</si>
  <si>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</si>
  <si>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</si>
  <si>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</si>
  <si>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</si>
  <si>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</si>
  <si>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</si>
  <si>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</si>
  <si>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</si>
  <si>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</si>
  <si>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</si>
  <si>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</si>
  <si>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</si>
  <si>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</si>
  <si>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</si>
  <si>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</si>
  <si>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</si>
  <si>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</si>
  <si>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</si>
  <si>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</si>
  <si>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</si>
  <si>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</si>
  <si>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</si>
  <si>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</si>
  <si>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</si>
  <si>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</si>
  <si>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</si>
  <si>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</si>
  <si>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</si>
  <si>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</si>
  <si>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</si>
  <si>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</si>
  <si>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</si>
  <si>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</si>
  <si>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</si>
  <si>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</si>
  <si>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</si>
  <si>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</si>
  <si>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</si>
  <si>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</si>
  <si>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</si>
  <si>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</si>
  <si>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</si>
  <si>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</si>
  <si>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</si>
  <si>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</si>
  <si>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</si>
  <si>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</si>
  <si>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</si>
  <si>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</si>
  <si>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</si>
  <si>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</si>
  <si>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</si>
  <si>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</si>
  <si>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</si>
  <si>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</si>
  <si>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</si>
  <si>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</si>
  <si>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</si>
  <si>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</si>
  <si>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</si>
  <si>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</si>
  <si>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</si>
  <si>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</si>
  <si>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</si>
  <si>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</si>
  <si>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</si>
  <si>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</si>
  <si>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</si>
  <si>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</si>
  <si>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</si>
  <si>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</si>
  <si>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</si>
  <si>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</si>
  <si>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</si>
  <si>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</si>
  <si>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</si>
  <si>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</si>
  <si>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</si>
  <si>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</si>
  <si>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</si>
  <si>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</si>
  <si>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</si>
  <si>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</si>
  <si>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</si>
  <si>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</si>
  <si>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</si>
  <si>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</si>
  <si>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</si>
  <si>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</si>
  <si>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</si>
  <si>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</si>
  <si>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</si>
  <si>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</si>
  <si>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</si>
  <si>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</si>
  <si>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</si>
  <si>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</si>
  <si>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</si>
  <si>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</si>
  <si>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</si>
  <si>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</si>
  <si>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</si>
  <si>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</si>
  <si>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</si>
  <si>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</si>
  <si>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</si>
  <si>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</si>
  <si>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</si>
  <si>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</si>
  <si>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</si>
  <si>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</si>
  <si>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</si>
  <si>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</si>
  <si>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</si>
  <si>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</si>
  <si>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</si>
  <si>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</si>
  <si>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</si>
  <si>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</si>
  <si>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</si>
  <si>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</si>
  <si>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</si>
  <si>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</si>
  <si>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</si>
  <si>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</si>
  <si>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</si>
  <si>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</si>
  <si>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</si>
  <si>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</si>
  <si>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</si>
  <si>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</si>
  <si>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</si>
  <si>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</si>
  <si>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</si>
  <si>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</si>
  <si>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</si>
  <si>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</si>
  <si>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</si>
  <si>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</si>
  <si>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</si>
  <si>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</si>
  <si>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</si>
  <si>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</si>
  <si>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</si>
  <si>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</si>
  <si>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</si>
  <si>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</si>
  <si>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</si>
  <si>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</si>
  <si>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</si>
  <si>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</si>
  <si>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</si>
  <si>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</si>
  <si>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</si>
  <si>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</si>
  <si>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</si>
  <si>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</si>
  <si>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</si>
  <si>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</si>
  <si>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</si>
  <si>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</si>
  <si>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</si>
  <si>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</si>
  <si>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</si>
  <si>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</si>
  <si>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</si>
  <si>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</si>
  <si>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</si>
  <si>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</si>
  <si>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</si>
  <si>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</si>
  <si>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</si>
  <si>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</si>
  <si>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</si>
  <si>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</si>
  <si>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</si>
  <si>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</si>
  <si>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</si>
  <si>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</si>
  <si>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</si>
  <si>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</si>
  <si>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</si>
  <si>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</si>
  <si>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</si>
  <si>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</si>
  <si>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</si>
  <si>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</si>
  <si>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</si>
  <si>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</si>
  <si>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</si>
  <si>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</si>
  <si>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</si>
  <si>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</si>
  <si>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</si>
  <si>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</si>
  <si>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</si>
  <si>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</si>
  <si>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</si>
  <si>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</si>
  <si>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</si>
  <si>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</si>
  <si>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</si>
  <si>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</si>
  <si>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</si>
  <si>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</si>
  <si>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</si>
  <si>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</si>
  <si>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</si>
  <si>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</si>
  <si>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</si>
  <si>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</si>
  <si>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</si>
  <si>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</si>
  <si>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</si>
  <si>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</si>
  <si>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</si>
  <si>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</si>
  <si>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</si>
  <si>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</si>
  <si>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</si>
  <si>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</si>
  <si>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</si>
  <si>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</si>
  <si>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</si>
  <si>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</si>
  <si>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</si>
  <si>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</si>
  <si>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</si>
  <si>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</si>
  <si>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</si>
  <si>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</si>
  <si>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</si>
  <si>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</si>
  <si>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</si>
  <si>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</si>
  <si>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</si>
  <si>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</si>
  <si>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</si>
  <si>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</si>
  <si>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</si>
  <si>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</si>
  <si>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</si>
  <si>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</si>
  <si>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</si>
  <si>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</si>
  <si>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</si>
  <si>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</si>
  <si>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</si>
  <si>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</si>
  <si>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</si>
  <si>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</si>
  <si>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</si>
  <si>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</si>
  <si>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</si>
  <si>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</si>
  <si>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</si>
  <si>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</si>
  <si>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</si>
  <si>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</si>
  <si>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</si>
  <si>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</si>
  <si>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</si>
  <si>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</si>
  <si>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</si>
  <si>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</si>
  <si>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</si>
  <si>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</si>
  <si>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</si>
  <si>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</si>
  <si>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</si>
  <si>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</si>
  <si>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</si>
  <si>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</si>
  <si>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</si>
  <si>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</si>
  <si>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</si>
  <si>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</si>
  <si>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</si>
  <si>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</si>
  <si>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</si>
  <si>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</si>
  <si>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</si>
  <si>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</si>
  <si>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</si>
  <si>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</si>
  <si>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</si>
  <si>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</si>
  <si>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</si>
  <si>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</si>
  <si>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</si>
  <si>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</si>
  <si>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</si>
  <si>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</si>
  <si>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</si>
  <si>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</si>
  <si>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</si>
  <si>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</si>
  <si>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</si>
  <si>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</si>
  <si>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</si>
  <si>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</si>
  <si>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</si>
  <si>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</si>
  <si>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</si>
  <si>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</si>
  <si>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</si>
  <si>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</si>
  <si>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</si>
  <si>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</si>
  <si>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</si>
  <si>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</si>
  <si>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</si>
  <si>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</si>
  <si>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</si>
  <si>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</si>
  <si>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</si>
  <si>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</si>
  <si>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</si>
  <si>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</si>
  <si>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</si>
  <si>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</si>
  <si>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</si>
  <si>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</si>
  <si>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</si>
  <si>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</si>
  <si>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</si>
  <si>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</si>
  <si>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</si>
  <si>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</si>
  <si>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</si>
  <si>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</si>
  <si>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</si>
  <si>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</si>
  <si>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</si>
  <si>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</si>
  <si>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</si>
  <si>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</si>
  <si>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</si>
  <si>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</si>
  <si>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</si>
  <si>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</si>
  <si>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</si>
  <si>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</si>
  <si>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</si>
  <si>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</si>
  <si>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</si>
  <si>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</si>
  <si>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</si>
  <si>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</si>
  <si>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</si>
  <si>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</si>
  <si>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</si>
  <si>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</si>
  <si>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</si>
  <si>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</si>
  <si>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</si>
  <si>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</si>
  <si>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</si>
  <si>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</si>
  <si>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</si>
  <si>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</si>
  <si>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</si>
  <si>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</si>
  <si>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</si>
  <si>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</si>
  <si>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</si>
  <si>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</si>
  <si>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</si>
  <si>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</si>
  <si>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</si>
  <si>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</si>
  <si>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</si>
  <si>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</si>
  <si>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</si>
  <si>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</si>
  <si>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</si>
  <si>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</si>
  <si>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</si>
  <si>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</si>
  <si>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</si>
  <si>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</si>
  <si>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</si>
  <si>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</si>
  <si>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</si>
  <si>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</si>
  <si>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</si>
  <si>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</si>
  <si>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</si>
  <si>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</si>
  <si>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</si>
  <si>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</si>
  <si>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</si>
  <si>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</si>
  <si>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</si>
  <si>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</si>
  <si>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</si>
  <si>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</si>
  <si>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</si>
  <si>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</si>
  <si>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</si>
  <si>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</si>
  <si>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</si>
  <si>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</si>
  <si>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</si>
  <si>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</si>
  <si>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</si>
  <si>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</si>
  <si>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</si>
  <si>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</si>
  <si>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</si>
  <si>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</si>
  <si>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</si>
  <si>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</si>
  <si>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</si>
  <si>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</si>
  <si>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</si>
  <si>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</si>
  <si>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</si>
  <si>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</si>
  <si>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</si>
  <si>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</si>
  <si>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</si>
  <si>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</si>
  <si>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</si>
  <si>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</si>
  <si>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</si>
  <si>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</si>
  <si>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</si>
  <si>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</si>
  <si>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</si>
  <si>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</si>
  <si>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</si>
  <si>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</si>
  <si>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</si>
  <si>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</si>
  <si>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</si>
  <si>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</si>
  <si>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</si>
  <si>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</si>
  <si>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</si>
  <si>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</si>
  <si>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</si>
  <si>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</si>
  <si>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</si>
  <si>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</si>
  <si>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</si>
  <si>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</si>
  <si>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</si>
  <si>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</si>
  <si>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</si>
  <si>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</si>
  <si>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</si>
  <si>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</si>
  <si>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</si>
  <si>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</si>
  <si>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</si>
  <si>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</si>
  <si>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</si>
  <si>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</si>
  <si>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</si>
  <si>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</si>
  <si>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</si>
  <si>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</si>
  <si>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</si>
  <si>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</si>
  <si>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</si>
  <si>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</si>
  <si>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</si>
  <si>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</si>
  <si>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</si>
  <si>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</si>
  <si>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</si>
  <si>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</si>
  <si>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</si>
  <si>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</si>
  <si>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</si>
  <si>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</si>
  <si>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</si>
  <si>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</si>
  <si>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</si>
  <si>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</si>
  <si>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</si>
  <si>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</si>
  <si>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</si>
  <si>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</si>
  <si>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</si>
  <si>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</si>
  <si>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</si>
  <si>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</si>
  <si>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</si>
  <si>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</si>
  <si>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</si>
  <si>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</si>
  <si>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</si>
  <si>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</si>
  <si>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</si>
  <si>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</si>
  <si>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</si>
  <si>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</si>
  <si>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</si>
  <si>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</si>
  <si>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</si>
  <si>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</si>
  <si>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</si>
  <si>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</si>
  <si>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</si>
  <si>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</si>
  <si>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</si>
  <si>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</si>
  <si>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</si>
  <si>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</si>
  <si>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</si>
  <si>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</si>
  <si>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</si>
  <si>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</si>
  <si>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</si>
  <si>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</si>
  <si>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</si>
  <si>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</si>
  <si>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</si>
  <si>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</si>
  <si>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</si>
  <si>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</si>
  <si>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</si>
  <si>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</si>
  <si>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</si>
  <si>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</si>
  <si>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</si>
  <si>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</si>
  <si>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</si>
  <si>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</si>
  <si>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</si>
  <si>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</si>
  <si>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</si>
  <si>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</si>
  <si>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</si>
  <si>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</si>
  <si>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</si>
  <si>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</si>
  <si>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</si>
  <si>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</si>
  <si>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</si>
  <si>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</si>
  <si>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</si>
  <si>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</si>
  <si>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</si>
  <si>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</si>
  <si>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</si>
  <si>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</si>
  <si>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</si>
  <si>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</si>
  <si>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</si>
  <si>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</si>
  <si>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</si>
  <si>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</si>
  <si>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</si>
  <si>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</si>
  <si>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</si>
  <si>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</si>
  <si>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</si>
  <si>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</si>
  <si>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</si>
  <si>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</si>
  <si>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</si>
  <si>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</si>
  <si>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</si>
  <si>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</si>
  <si>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</si>
  <si>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</si>
  <si>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</si>
  <si>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</si>
  <si>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</si>
  <si>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</si>
  <si>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</si>
  <si>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</si>
  <si>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</si>
  <si>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</si>
  <si>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</si>
  <si>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</si>
  <si>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</si>
  <si>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</si>
  <si>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</si>
  <si>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</si>
  <si>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</si>
  <si>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</si>
  <si>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</si>
  <si>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</si>
  <si>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</si>
  <si>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</si>
  <si>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</si>
  <si>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</si>
  <si>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</si>
  <si>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</si>
  <si>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</si>
  <si>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</si>
  <si>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</si>
  <si>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</si>
  <si>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</si>
  <si>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</si>
  <si>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</si>
  <si>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</si>
  <si>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</si>
  <si>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</si>
  <si>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</si>
  <si>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</si>
  <si>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</si>
  <si>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</si>
  <si>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</si>
  <si>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</si>
  <si>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</si>
  <si>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</si>
  <si>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</si>
  <si>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</si>
  <si>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</si>
  <si>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</si>
  <si>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</si>
  <si>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</si>
  <si>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</si>
  <si>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</si>
  <si>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</si>
  <si>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</si>
  <si>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</si>
  <si>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</si>
  <si>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</si>
  <si>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</si>
  <si>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</si>
  <si>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</si>
  <si>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</si>
  <si>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</si>
  <si>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</si>
  <si>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</si>
  <si>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</si>
  <si>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</si>
  <si>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</si>
  <si>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</si>
  <si>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</si>
  <si>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</si>
  <si>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</si>
  <si>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</si>
  <si>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</si>
  <si>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</si>
  <si>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</si>
  <si>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</si>
  <si>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</si>
  <si>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</si>
  <si>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</si>
  <si>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</si>
  <si>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</si>
  <si>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</si>
  <si>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</si>
  <si>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</si>
  <si>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</si>
  <si>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</si>
  <si>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</si>
  <si>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</si>
  <si>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</si>
  <si>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</si>
  <si>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</si>
  <si>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</si>
  <si>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</si>
  <si>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</si>
  <si>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</si>
  <si>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</si>
  <si>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</si>
  <si>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</si>
  <si>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</si>
  <si>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</si>
  <si>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</si>
  <si>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</si>
  <si>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</si>
  <si>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</si>
  <si>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</si>
  <si>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</si>
  <si>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</si>
  <si>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</si>
  <si>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</si>
  <si>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</si>
  <si>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</si>
  <si>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</si>
  <si>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</si>
  <si>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</si>
  <si>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</si>
  <si>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</si>
  <si>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</si>
  <si>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</si>
  <si>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</si>
  <si>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</si>
  <si>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</si>
  <si>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</si>
  <si>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</si>
  <si>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</si>
  <si>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</si>
  <si>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</si>
  <si>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</si>
  <si>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</si>
  <si>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</si>
  <si>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</si>
  <si>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</si>
  <si>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</si>
  <si>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</si>
  <si>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</si>
  <si>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</si>
  <si>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</si>
  <si>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</si>
  <si>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</si>
  <si>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</si>
  <si>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</si>
  <si>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</si>
  <si>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</si>
  <si>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</si>
  <si>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</si>
  <si>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</si>
  <si>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</si>
  <si>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</si>
  <si>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</si>
  <si>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</si>
  <si>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</si>
  <si>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</si>
  <si>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</si>
  <si>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</si>
  <si>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</si>
  <si>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</si>
  <si>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</si>
  <si>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</si>
  <si>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</si>
  <si>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</si>
  <si>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</si>
  <si>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</si>
  <si>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</si>
  <si>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</si>
  <si>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</si>
  <si>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</si>
  <si>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</si>
  <si>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</si>
  <si>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</si>
  <si>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</si>
  <si>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</si>
  <si>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</si>
  <si>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</si>
  <si>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</si>
  <si>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</si>
  <si>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</si>
  <si>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</si>
  <si>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</si>
  <si>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</si>
  <si>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</si>
  <si>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</si>
  <si>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</si>
  <si>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</si>
  <si>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</si>
  <si>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</si>
  <si>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</si>
  <si>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</si>
  <si>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</si>
  <si>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</si>
  <si>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</si>
  <si>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</si>
  <si>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</si>
  <si>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</si>
  <si>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</si>
  <si>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</si>
  <si>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</si>
  <si>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</si>
  <si>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</si>
  <si>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</si>
  <si>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</si>
  <si>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</si>
  <si>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</si>
  <si>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</si>
  <si>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</si>
  <si>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</si>
  <si>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</si>
  <si>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</si>
  <si>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</si>
  <si>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</si>
  <si>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</si>
  <si>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</si>
  <si>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</si>
  <si>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</si>
  <si>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</si>
  <si>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</si>
  <si>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</si>
  <si>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</si>
  <si>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</si>
  <si>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</si>
  <si>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</si>
  <si>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</si>
  <si>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</si>
  <si>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</si>
  <si>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</si>
  <si>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</si>
  <si>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</si>
  <si>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</si>
  <si>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</si>
  <si>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</si>
  <si>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</si>
  <si>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</si>
  <si>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</si>
  <si>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</si>
  <si>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</si>
  <si>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</si>
  <si>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</si>
  <si>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</si>
  <si>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</si>
  <si>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</si>
  <si>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</si>
  <si>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</si>
  <si>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</si>
  <si>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</si>
  <si>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</si>
  <si>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</si>
  <si>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</si>
  <si>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</si>
  <si>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</si>
  <si>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</si>
  <si>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</si>
  <si>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</si>
  <si>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</si>
  <si>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</si>
  <si>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</si>
  <si>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</si>
  <si>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</si>
  <si>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</si>
  <si>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</si>
  <si>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</si>
  <si>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</si>
  <si>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</si>
  <si>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</si>
  <si>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</si>
  <si>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</si>
  <si>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</si>
  <si>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</si>
  <si>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</si>
  <si>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</si>
  <si>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</si>
  <si>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</si>
  <si>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</si>
  <si>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</si>
  <si>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</si>
  <si>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</si>
  <si>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</si>
  <si>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</si>
  <si>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</si>
  <si>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</si>
  <si>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</si>
  <si>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</si>
  <si>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</si>
  <si>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</si>
  <si>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</si>
  <si>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</si>
  <si>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</si>
  <si>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</si>
  <si>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</si>
  <si>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</si>
  <si>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</si>
  <si>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</si>
  <si>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</si>
  <si>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</si>
  <si>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</si>
  <si>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</si>
  <si>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</si>
  <si>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</si>
  <si>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</si>
  <si>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</si>
  <si>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</si>
  <si>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</si>
  <si>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</si>
  <si>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</si>
  <si>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</si>
  <si>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</si>
  <si>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</si>
  <si>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</si>
  <si>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</si>
  <si>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</si>
  <si>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</si>
  <si>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</si>
  <si>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</si>
  <si>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</si>
  <si>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</si>
  <si>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</si>
  <si>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</si>
  <si>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</si>
  <si>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</si>
  <si>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</si>
  <si>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</si>
  <si>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</si>
  <si>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</si>
  <si>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</si>
  <si>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</si>
  <si>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</si>
  <si>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</si>
  <si>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</si>
  <si>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</si>
  <si>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</si>
  <si>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</si>
  <si>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</si>
  <si>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</si>
  <si>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</si>
  <si>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</si>
  <si>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</si>
  <si>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</si>
  <si>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</si>
  <si>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</si>
  <si>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</si>
  <si>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</si>
  <si>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</si>
  <si>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</si>
  <si>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</si>
  <si>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</si>
  <si>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</si>
  <si>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</si>
  <si>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</si>
  <si>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</si>
  <si>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</si>
  <si>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</si>
  <si>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</si>
  <si>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</si>
  <si>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</si>
  <si>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</si>
  <si>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</si>
  <si>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</si>
  <si>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</si>
  <si>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</si>
  <si>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</si>
  <si>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</si>
  <si>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</si>
  <si>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</si>
  <si>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</si>
  <si>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</si>
  <si>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</si>
  <si>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</si>
  <si>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</si>
  <si>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</si>
  <si>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</si>
  <si>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</si>
  <si>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</si>
  <si>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</si>
  <si>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</si>
  <si>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</si>
  <si>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</si>
  <si>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</si>
  <si>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</si>
  <si>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</si>
  <si>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</si>
  <si>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</si>
  <si>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</si>
  <si>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</si>
  <si>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</si>
  <si>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</si>
  <si>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</si>
  <si>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</si>
  <si>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</si>
  <si>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</si>
  <si>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</si>
  <si>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</si>
  <si>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</si>
  <si>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</si>
  <si>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</si>
  <si>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</si>
  <si>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</si>
  <si>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</si>
  <si>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</si>
  <si>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</si>
  <si>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</si>
  <si>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</si>
  <si>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</si>
  <si>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</si>
  <si>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</si>
  <si>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</si>
  <si>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</si>
  <si>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</si>
  <si>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</si>
  <si>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</si>
  <si>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</si>
  <si>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</si>
  <si>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</si>
  <si>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</si>
  <si>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</si>
  <si>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</si>
  <si>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</si>
  <si>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</si>
  <si>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</si>
  <si>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</si>
  <si>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</si>
  <si>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</si>
  <si>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</si>
  <si>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</si>
  <si>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</si>
  <si>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</si>
  <si>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</si>
  <si>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</si>
  <si>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</si>
  <si>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</si>
  <si>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</si>
  <si>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</si>
  <si>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</si>
  <si>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</si>
  <si>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</si>
  <si>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</si>
  <si>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</si>
  <si>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</si>
  <si>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</si>
  <si>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</si>
  <si>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</si>
  <si>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</si>
  <si>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</si>
  <si>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</si>
  <si>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</si>
  <si>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</si>
  <si>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</si>
  <si>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</si>
  <si>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</si>
  <si>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</si>
  <si>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</si>
  <si>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</si>
  <si>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Em intervalo das 09h55 até 11h18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</si>
  <si>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</si>
  <si>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</si>
  <si>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</si>
  <si>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</si>
  <si>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</si>
  <si>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</si>
  <si>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</si>
  <si>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</si>
  <si>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</si>
  <si>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</si>
  <si>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</si>
  <si>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</si>
  <si>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TP'S pronto 09h16 / com temperatura ideal para solda as 10h12 / Em intervalo das 10h15 até 13h15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</si>
  <si>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</si>
  <si>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</si>
  <si>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</si>
  <si>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</si>
  <si>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</si>
  <si>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</si>
  <si>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</si>
  <si>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</si>
  <si>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</si>
  <si>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</si>
  <si>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</si>
  <si>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</si>
  <si>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</si>
  <si>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</si>
  <si>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</si>
  <si>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</si>
  <si>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</si>
  <si>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IAAS29</t>
  </si>
  <si>
    <t>ZPG-ZPT</t>
  </si>
  <si>
    <t>ZPGZPT</t>
  </si>
  <si>
    <t>MC1 08h45 / Autorizado entrada na via 09h43 / Em inspeção 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</si>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</sst>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105" activePane="bottomRight" state="frozen"/>
      <selection pane="bottomRight" activeCell="BJ118" sqref="BJ1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6.25E-2</v>
      </c>
      <c r="Q105" s="84">
        <v>20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/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/>
      <c r="BL105" s="16"/>
      <c r="BM105" s="15"/>
      <c r="BN105" s="15"/>
      <c r="BO105" s="165"/>
      <c r="BP105" s="17"/>
      <c r="BQ105" s="13" t="str">
        <f t="shared" si="15"/>
        <v>Produção e Intervalo</v>
      </c>
      <c r="BR105" s="19">
        <f t="shared" si="16"/>
        <v>0.9222222222222225</v>
      </c>
      <c r="BS105" s="19">
        <f t="shared" si="17"/>
        <v>0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1141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1142</v>
      </c>
      <c r="I106" s="173" t="s">
        <v>1143</v>
      </c>
      <c r="J106" s="217">
        <v>56</v>
      </c>
      <c r="K106" s="217">
        <v>256</v>
      </c>
      <c r="L106" s="84" t="s">
        <v>317</v>
      </c>
      <c r="M106" s="204" t="s">
        <v>1144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1145</v>
      </c>
      <c r="X106" s="218" t="s">
        <v>662</v>
      </c>
      <c r="Y106" s="158" t="s">
        <v>665</v>
      </c>
      <c r="Z106" s="158"/>
      <c r="AA106" s="84" t="s">
        <v>1146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1147</v>
      </c>
      <c r="BK106" s="17" t="s">
        <v>1147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1147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1148</v>
      </c>
      <c r="BK108" s="17" t="s">
        <v>1148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1148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1149</v>
      </c>
      <c r="BK109" s="17" t="s">
        <v>1149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1149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1150</v>
      </c>
      <c r="BK110" s="17" t="s">
        <v>1150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1150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1151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0.47083333333333333</v>
      </c>
      <c r="AU111" s="39"/>
      <c r="AV111" s="39"/>
      <c r="AW111" s="39"/>
      <c r="AX111" s="39"/>
      <c r="AY111" s="293">
        <f t="shared" si="14"/>
        <v>8.3333333333333315E-2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1152</v>
      </c>
      <c r="BK111" s="17"/>
      <c r="BL111" s="16"/>
      <c r="BM111" s="15"/>
      <c r="BN111" s="15"/>
      <c r="BO111" s="165"/>
      <c r="BP111" s="17"/>
      <c r="BQ111" s="13" t="str">
        <f t="shared" si="15"/>
        <v>Produção</v>
      </c>
      <c r="BR111" s="19">
        <f t="shared" si="16"/>
        <v>0.99999999999999978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1153</v>
      </c>
      <c r="BK113" s="17"/>
      <c r="BL113" s="16"/>
      <c r="BM113" s="15"/>
      <c r="BN113" s="15"/>
      <c r="BO113" s="165"/>
      <c r="BP113" s="17"/>
      <c r="BQ113" s="13" t="str">
        <f t="shared" si="15"/>
        <v>Produção</v>
      </c>
      <c r="BR113" s="19">
        <f t="shared" si="16"/>
        <v>1.0000000000000004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1153</v>
      </c>
      <c r="BK114" s="17"/>
      <c r="BL114" s="16"/>
      <c r="BM114" s="15"/>
      <c r="BN114" s="15"/>
      <c r="BO114" s="165"/>
      <c r="BP114" s="17"/>
      <c r="BQ114" s="13" t="str">
        <f t="shared" si="15"/>
        <v>Produção</v>
      </c>
      <c r="BR114" s="19">
        <f t="shared" si="16"/>
        <v>1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1153</v>
      </c>
      <c r="BK115" s="17"/>
      <c r="BL115" s="16"/>
      <c r="BM115" s="15"/>
      <c r="BN115" s="15"/>
      <c r="BO115" s="165"/>
      <c r="BP115" s="17"/>
      <c r="BQ115" s="13" t="str">
        <f t="shared" si="15"/>
        <v>Produção</v>
      </c>
      <c r="BR115" s="19">
        <f t="shared" si="16"/>
        <v>1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1153</v>
      </c>
      <c r="BK116" s="17"/>
      <c r="BL116" s="16"/>
      <c r="BM116" s="15"/>
      <c r="BN116" s="15"/>
      <c r="BO116" s="165"/>
      <c r="BP116" s="17"/>
      <c r="BQ116" s="13" t="str">
        <f t="shared" si="15"/>
        <v>Produção</v>
      </c>
      <c r="BR116" s="19">
        <f t="shared" si="16"/>
        <v>1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2</v>
      </c>
      <c r="BI117" s="17"/>
      <c r="BJ117" s="17" t="s">
        <v>1153</v>
      </c>
      <c r="BK117" s="17"/>
      <c r="BL117" s="16"/>
      <c r="BM117" s="15"/>
      <c r="BN117" s="15"/>
      <c r="BO117" s="165"/>
      <c r="BP117" s="17"/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1154</v>
      </c>
      <c r="N118" s="204" t="s">
        <v>1155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1156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1157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1158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1159</v>
      </c>
      <c r="BK119" s="17"/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1160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1161</v>
      </c>
      <c r="BK120" s="17"/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1162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1163</v>
      </c>
      <c r="BK121" s="17"/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1164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1165</v>
      </c>
      <c r="BK122" s="17"/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1166</v>
      </c>
      <c r="BK124" s="17"/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1167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1168</v>
      </c>
      <c r="BK125" s="17"/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1169</v>
      </c>
      <c r="BK126" s="17"/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1168</v>
      </c>
      <c r="BK127" s="17"/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1170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1172</v>
      </c>
      <c r="N129" s="204" t="s">
        <v>1173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1174</v>
      </c>
      <c r="BK129" s="17"/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82:Y96 X113:Y113 V130:Y450 X129:Y129 V119:Y128 X106:Y110 V106:W106 W111:Y111 V112:Y112 W114:Y118 V104:Y105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1175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1176</v>
      </c>
      <c r="C4" s="331" t="s">
        <v>1177</v>
      </c>
      <c r="D4" s="331" t="s">
        <v>1178</v>
      </c>
      <c r="E4" s="331" t="s">
        <v>1179</v>
      </c>
      <c r="F4" s="331" t="s">
        <v>8</v>
      </c>
      <c r="G4" s="331" t="s">
        <v>1180</v>
      </c>
    </row>
    <row r="5" spans="2:7">
      <c r="B5" s="334" t="s">
        <v>1146</v>
      </c>
      <c r="C5" s="334">
        <v>314978</v>
      </c>
      <c r="D5" s="334" t="s">
        <v>1181</v>
      </c>
      <c r="E5" s="334" t="s">
        <v>537</v>
      </c>
      <c r="F5" s="334" t="s">
        <v>101</v>
      </c>
      <c r="G5" s="334"/>
    </row>
    <row r="6" spans="2:7">
      <c r="B6" s="334" t="s">
        <v>1182</v>
      </c>
      <c r="C6" s="334">
        <v>256790</v>
      </c>
      <c r="D6" s="334" t="s">
        <v>1183</v>
      </c>
      <c r="E6" s="334" t="s">
        <v>537</v>
      </c>
      <c r="F6" s="334" t="s">
        <v>1184</v>
      </c>
      <c r="G6" s="335">
        <v>45992</v>
      </c>
    </row>
    <row r="7" spans="2:7">
      <c r="B7" s="334" t="s">
        <v>1185</v>
      </c>
      <c r="C7" s="334">
        <v>265193</v>
      </c>
      <c r="D7" s="334" t="s">
        <v>1186</v>
      </c>
      <c r="E7" s="334" t="s">
        <v>538</v>
      </c>
      <c r="F7" s="334" t="s">
        <v>1187</v>
      </c>
      <c r="G7" s="334"/>
    </row>
    <row r="8" spans="2:7">
      <c r="B8" s="334" t="s">
        <v>1188</v>
      </c>
      <c r="C8" s="334">
        <v>293716</v>
      </c>
      <c r="D8" s="334" t="s">
        <v>1189</v>
      </c>
      <c r="E8" s="334" t="s">
        <v>538</v>
      </c>
      <c r="F8" s="334" t="s">
        <v>1187</v>
      </c>
      <c r="G8" s="334"/>
    </row>
    <row r="9" spans="2:7">
      <c r="B9" s="334" t="s">
        <v>1190</v>
      </c>
      <c r="C9" s="334">
        <v>257258</v>
      </c>
      <c r="D9" s="334" t="s">
        <v>1191</v>
      </c>
      <c r="E9" s="334" t="s">
        <v>539</v>
      </c>
      <c r="F9" s="334" t="s">
        <v>144</v>
      </c>
      <c r="G9" s="334"/>
    </row>
    <row r="10" spans="2:7">
      <c r="B10" s="334" t="s">
        <v>1192</v>
      </c>
      <c r="C10" s="334">
        <v>371147</v>
      </c>
      <c r="D10" s="334" t="s">
        <v>1193</v>
      </c>
      <c r="E10" s="334" t="s">
        <v>539</v>
      </c>
      <c r="F10" s="334" t="s">
        <v>144</v>
      </c>
      <c r="G10" s="334"/>
    </row>
    <row r="11" spans="2:7">
      <c r="B11" s="334" t="s">
        <v>1194</v>
      </c>
      <c r="C11" s="334">
        <v>259230</v>
      </c>
      <c r="D11" s="334" t="s">
        <v>1195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1196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1197</v>
      </c>
      <c r="C13" s="334">
        <v>258542</v>
      </c>
      <c r="D13" s="334" t="s">
        <v>1198</v>
      </c>
      <c r="E13" s="334" t="s">
        <v>540</v>
      </c>
      <c r="F13" s="334" t="s">
        <v>180</v>
      </c>
      <c r="G13" s="334"/>
    </row>
    <row r="14" spans="2:7">
      <c r="B14" s="334" t="s">
        <v>1199</v>
      </c>
      <c r="C14" s="334">
        <v>257050</v>
      </c>
      <c r="D14" s="334" t="s">
        <v>1200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1201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1202</v>
      </c>
      <c r="E3" s="326" t="s">
        <v>1203</v>
      </c>
      <c r="F3" s="326" t="s">
        <v>1204</v>
      </c>
      <c r="G3" s="331" t="s">
        <v>1205</v>
      </c>
      <c r="H3" s="326" t="s">
        <v>1206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1209</v>
      </c>
      <c r="G6" s="333" t="s">
        <v>1210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1211</v>
      </c>
      <c r="H7" s="327"/>
    </row>
    <row r="8" spans="3:8">
      <c r="C8" s="327" t="s">
        <v>464</v>
      </c>
      <c r="D8" s="327" t="s">
        <v>1212</v>
      </c>
      <c r="E8" s="328">
        <v>45993</v>
      </c>
      <c r="F8" s="327">
        <v>12000</v>
      </c>
      <c r="G8" s="332" t="s">
        <v>1213</v>
      </c>
      <c r="H8" s="327"/>
    </row>
    <row r="9" spans="3:8" ht="29.25">
      <c r="C9" s="327" t="s">
        <v>464</v>
      </c>
      <c r="D9" s="327" t="s">
        <v>1214</v>
      </c>
      <c r="E9" s="328">
        <v>45993</v>
      </c>
      <c r="F9" s="327">
        <v>9000</v>
      </c>
      <c r="G9" s="332" t="s">
        <v>1215</v>
      </c>
      <c r="H9" s="327"/>
    </row>
    <row r="10" spans="3:8" ht="29.25">
      <c r="C10" s="327" t="s">
        <v>464</v>
      </c>
      <c r="D10" s="327" t="s">
        <v>1216</v>
      </c>
      <c r="E10" s="328">
        <v>45993</v>
      </c>
      <c r="F10" s="327">
        <v>10000</v>
      </c>
      <c r="G10" s="332" t="s">
        <v>1215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1218</v>
      </c>
      <c r="D5" s="372"/>
      <c r="E5" s="372"/>
      <c r="F5" s="372"/>
      <c r="G5" s="372"/>
      <c r="H5" s="372"/>
      <c r="I5" s="372"/>
      <c r="J5" s="373"/>
      <c r="K5" s="374" t="s">
        <v>1219</v>
      </c>
      <c r="L5" s="375"/>
      <c r="M5" s="375"/>
      <c r="N5" s="375"/>
      <c r="O5" s="376" t="s">
        <v>1220</v>
      </c>
      <c r="P5" s="377"/>
      <c r="Q5" s="378"/>
    </row>
    <row r="6" spans="1:17" s="94" customFormat="1" ht="15.75" customHeight="1">
      <c r="A6" s="88" t="s">
        <v>1221</v>
      </c>
      <c r="B6" s="95" t="s">
        <v>1222</v>
      </c>
      <c r="C6" s="96" t="s">
        <v>869</v>
      </c>
      <c r="D6" s="97" t="s">
        <v>870</v>
      </c>
      <c r="E6" s="96" t="s">
        <v>1223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1224</v>
      </c>
      <c r="M6" s="139" t="s">
        <v>335</v>
      </c>
      <c r="N6" s="140" t="s">
        <v>864</v>
      </c>
      <c r="O6" s="246" t="s">
        <v>907</v>
      </c>
      <c r="P6" s="157"/>
      <c r="Q6" s="193" t="s">
        <v>1225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6.25E-2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2</v>
      </c>
      <c r="P119" s="91"/>
      <c r="Q119" s="145" t="str">
        <f>IF($A$2=1,IF(SP_SUL!BJ117="","*",SP_SUL!BJ117),IF(SP_SUL!BK117="","*",SP_SUL!BK117))</f>
        <v>TP'S pronto 09h16 / com temperatura ideal para solda as 10h12 / Em intervalo das 10h15 até 13h15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1226</v>
      </c>
      <c r="W1" s="384"/>
      <c r="X1" s="384"/>
      <c r="Y1" s="104"/>
    </row>
    <row r="2" spans="1:25" s="101" customFormat="1" ht="11.25" customHeight="1">
      <c r="A2" s="105" t="s">
        <v>1227</v>
      </c>
      <c r="B2" s="105" t="s">
        <v>1222</v>
      </c>
      <c r="C2" s="105" t="s">
        <v>313</v>
      </c>
      <c r="D2" s="106" t="s">
        <v>869</v>
      </c>
      <c r="E2" s="106" t="s">
        <v>870</v>
      </c>
      <c r="F2" s="106" t="s">
        <v>1221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1228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6.25E-2</v>
      </c>
      <c r="S103" s="110" t="str">
        <f>IF(SP_SUL!Q105="","*",CONCATENATE(SP_SUL!Q105," ",SP_SUL!R105))</f>
        <v>20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1229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1230</v>
      </c>
      <c r="C2" s="96" t="s">
        <v>854</v>
      </c>
      <c r="D2" s="96" t="s">
        <v>856</v>
      </c>
      <c r="E2" s="96" t="s">
        <v>1231</v>
      </c>
      <c r="F2" s="96" t="s">
        <v>1232</v>
      </c>
      <c r="G2" s="96" t="s">
        <v>1233</v>
      </c>
      <c r="H2" s="96" t="s">
        <v>1234</v>
      </c>
      <c r="I2" s="96" t="s">
        <v>1235</v>
      </c>
      <c r="J2" s="96" t="s">
        <v>1236</v>
      </c>
      <c r="K2" s="131" t="s">
        <v>1237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2025-12-05T13:19:06Z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