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751" documentId="8_{B6337239-1A00-434D-AAD0-422EA1FEB5AE}" xr6:coauthVersionLast="47" xr6:coauthVersionMax="47" xr10:uidLastSave="{DFEC7D22-EB28-4DAA-B38E-863A7D30D97C}"/>
  <bookViews>
    <workbookView xWindow="-120" yWindow="-120" windowWidth="20730" windowHeight="11040" firstSheet="3" activeTab="4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25" i="1" l="1" a="1"/>
  <c r="N125" i="1" s="1"/>
  <c r="M125" i="1" a="1"/>
  <c r="M125" i="1" s="1"/>
  <c r="C125" i="1"/>
  <c r="A125" i="1"/>
  <c r="N126" i="1" a="1"/>
  <c r="N126" i="1" s="1"/>
  <c r="M126" i="1" a="1"/>
  <c r="M126" i="1" s="1"/>
  <c r="C126" i="1"/>
  <c r="A126" i="1"/>
  <c r="N118" i="1" a="1"/>
  <c r="N118" i="1" s="1"/>
  <c r="M118" i="1" a="1"/>
  <c r="M118" i="1" s="1"/>
  <c r="H107" i="1" a="1"/>
  <c r="H107" i="1" s="1"/>
  <c r="N133" i="1" a="1"/>
  <c r="N133" i="1"/>
  <c r="N132" i="1" a="1"/>
  <c r="N132" i="1"/>
  <c r="M132" i="1" a="1"/>
  <c r="M132" i="1"/>
  <c r="N130" i="1" a="1"/>
  <c r="N130" i="1"/>
  <c r="M130" i="1" a="1"/>
  <c r="M130" i="1"/>
  <c r="H130" i="1" a="1"/>
  <c r="H130" i="1"/>
  <c r="N129" i="1" a="1"/>
  <c r="N129" i="1"/>
  <c r="M129" i="1" a="1"/>
  <c r="M129" i="1"/>
  <c r="N128" i="1" a="1"/>
  <c r="N128" i="1"/>
  <c r="M128" i="1" a="1"/>
  <c r="M128" i="1"/>
  <c r="N127" i="1" a="1"/>
  <c r="N127" i="1"/>
  <c r="M127" i="1" a="1"/>
  <c r="M127" i="1"/>
  <c r="N139" i="1" a="1"/>
  <c r="N139" i="1"/>
  <c r="M139" i="1" a="1"/>
  <c r="M139" i="1"/>
  <c r="N138" i="1" a="1"/>
  <c r="N138" i="1"/>
  <c r="M138" i="1" a="1"/>
  <c r="M138" i="1"/>
  <c r="A127" i="1"/>
  <c r="C127" i="1"/>
  <c r="A128" i="1"/>
  <c r="C128" i="1"/>
  <c r="A129" i="1"/>
  <c r="C129" i="1"/>
  <c r="A130" i="1"/>
  <c r="C130" i="1"/>
  <c r="N124" i="1" a="1"/>
  <c r="N124" i="1"/>
  <c r="M124" i="1" a="1"/>
  <c r="M124" i="1"/>
  <c r="M136" i="1" a="1"/>
  <c r="M136" i="1"/>
  <c r="N136" i="1" a="1"/>
  <c r="N136" i="1"/>
  <c r="H137" i="1" a="1"/>
  <c r="H137" i="1"/>
  <c r="M137" i="1" a="1"/>
  <c r="M137" i="1"/>
  <c r="N137" i="1" a="1"/>
  <c r="N137" i="1"/>
  <c r="G131" i="1"/>
  <c r="G132" i="1"/>
  <c r="G133" i="1"/>
  <c r="G134" i="1"/>
  <c r="G135" i="1"/>
  <c r="G136" i="1"/>
  <c r="G137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 s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5" i="1"/>
  <c r="AM125" i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G127" i="1"/>
  <c r="AM127" i="1"/>
  <c r="AN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G128" i="1"/>
  <c r="AM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G129" i="1"/>
  <c r="G131" i="1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G130" i="1"/>
  <c r="AM130" i="1"/>
  <c r="AN130" i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AM133" i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AM134" i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AM135" i="1"/>
  <c r="AN135" i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AM136" i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AM137" i="1"/>
  <c r="AN137" i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G142" i="1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81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07" i="1" l="1"/>
  <c r="AJ108" i="1"/>
  <c r="AJ139" i="1"/>
  <c r="AJ140" i="1"/>
  <c r="AJ138" i="1"/>
  <c r="AJ136" i="1"/>
  <c r="AJ135" i="1"/>
  <c r="AJ133" i="1"/>
  <c r="AJ137" i="1"/>
  <c r="AJ134" i="1"/>
  <c r="AJ130" i="1"/>
  <c r="AJ131" i="1"/>
  <c r="AJ132" i="1"/>
  <c r="AJ129" i="1"/>
  <c r="AJ116" i="1"/>
  <c r="AJ128" i="1"/>
  <c r="AJ118" i="1"/>
  <c r="AJ109" i="1"/>
  <c r="AJ122" i="1"/>
  <c r="AJ121" i="1"/>
  <c r="AJ115" i="1"/>
  <c r="AJ114" i="1"/>
  <c r="AJ127" i="1"/>
  <c r="AJ126" i="1"/>
  <c r="AJ120" i="1"/>
  <c r="AJ113" i="1"/>
  <c r="AJ112" i="1"/>
  <c r="AJ123" i="1"/>
  <c r="AJ125" i="1"/>
  <c r="AJ119" i="1"/>
  <c r="AJ111" i="1"/>
  <c r="AJ124" i="1"/>
  <c r="AJ110" i="1"/>
  <c r="AJ106" i="1"/>
  <c r="AJ104" i="1"/>
  <c r="AJ105" i="1"/>
  <c r="BD523" i="1" a="1"/>
  <c r="BD523" i="1" s="1"/>
  <c r="BD526" i="1" a="1"/>
  <c r="BD526" i="1" s="1"/>
  <c r="BD517" i="1" a="1"/>
  <c r="BD517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6" i="12"/>
  <c r="V8" i="12"/>
  <c r="V10" i="12"/>
  <c r="V13" i="12"/>
  <c r="V14" i="12"/>
  <c r="V15" i="12"/>
  <c r="V17" i="12"/>
  <c r="V18" i="12"/>
  <c r="V20" i="12"/>
  <c r="V21" i="12"/>
  <c r="V22" i="12"/>
  <c r="V24" i="12"/>
  <c r="V25" i="12"/>
  <c r="V27" i="12"/>
  <c r="V29" i="12"/>
  <c r="V34" i="12"/>
  <c r="V37" i="12"/>
  <c r="V39" i="12"/>
  <c r="V40" i="12"/>
  <c r="V41" i="12"/>
  <c r="V42" i="12"/>
  <c r="V43" i="12"/>
  <c r="V45" i="12"/>
  <c r="V46" i="12"/>
  <c r="V48" i="12"/>
  <c r="V50" i="12"/>
  <c r="V51" i="12"/>
  <c r="V56" i="12"/>
  <c r="V58" i="12"/>
  <c r="V60" i="12"/>
  <c r="V61" i="12"/>
  <c r="V63" i="12"/>
  <c r="V64" i="12"/>
  <c r="V65" i="12"/>
  <c r="V68" i="12"/>
  <c r="V70" i="12"/>
  <c r="V71" i="12"/>
  <c r="V73" i="12"/>
  <c r="V76" i="12"/>
  <c r="V78" i="12"/>
  <c r="V79" i="12"/>
  <c r="V80" i="12"/>
  <c r="V81" i="12"/>
  <c r="V82" i="12"/>
  <c r="V83" i="12"/>
  <c r="V84" i="12"/>
  <c r="V85" i="12"/>
  <c r="V86" i="12"/>
  <c r="V87" i="12"/>
  <c r="V88" i="12"/>
  <c r="V93" i="12"/>
  <c r="V96" i="12"/>
  <c r="V97" i="12"/>
  <c r="V98" i="12"/>
  <c r="V99" i="12"/>
  <c r="V101" i="12"/>
  <c r="V102" i="12"/>
  <c r="V103" i="12"/>
  <c r="V104" i="12"/>
  <c r="V109" i="12"/>
  <c r="V117" i="12"/>
  <c r="V122" i="12"/>
  <c r="V12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56" i="11" l="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6" i="12"/>
  <c r="W8" i="12"/>
  <c r="W10" i="12"/>
  <c r="W11" i="12"/>
  <c r="W13" i="12"/>
  <c r="W14" i="12"/>
  <c r="W15" i="12"/>
  <c r="W17" i="12"/>
  <c r="W18" i="12"/>
  <c r="W20" i="12"/>
  <c r="W21" i="12"/>
  <c r="W22" i="12"/>
  <c r="W24" i="12"/>
  <c r="W25" i="12"/>
  <c r="W27" i="12"/>
  <c r="W29" i="12"/>
  <c r="W32" i="12"/>
  <c r="W34" i="12"/>
  <c r="W37" i="12"/>
  <c r="W38" i="12"/>
  <c r="W39" i="12"/>
  <c r="W40" i="12"/>
  <c r="W41" i="12"/>
  <c r="W42" i="12"/>
  <c r="W43" i="12"/>
  <c r="W45" i="12"/>
  <c r="W46" i="12"/>
  <c r="W48" i="12"/>
  <c r="W50" i="12"/>
  <c r="W51" i="12"/>
  <c r="W53" i="12"/>
  <c r="W56" i="12"/>
  <c r="W57" i="12"/>
  <c r="W58" i="12"/>
  <c r="W59" i="12"/>
  <c r="W60" i="12"/>
  <c r="W61" i="12"/>
  <c r="W63" i="12"/>
  <c r="W64" i="12"/>
  <c r="W65" i="12"/>
  <c r="W67" i="12"/>
  <c r="W68" i="12"/>
  <c r="W70" i="12"/>
  <c r="W71" i="12"/>
  <c r="W72" i="12"/>
  <c r="W73" i="12"/>
  <c r="W76" i="12"/>
  <c r="W77" i="12"/>
  <c r="W78" i="12"/>
  <c r="W79" i="12"/>
  <c r="W80" i="12"/>
  <c r="W81" i="12"/>
  <c r="W82" i="12"/>
  <c r="W83" i="12"/>
  <c r="W84" i="12"/>
  <c r="W86" i="12"/>
  <c r="W87" i="12"/>
  <c r="W88" i="12"/>
  <c r="W92" i="12"/>
  <c r="W93" i="12"/>
  <c r="W94" i="12"/>
  <c r="W96" i="12"/>
  <c r="W97" i="12"/>
  <c r="W98" i="12"/>
  <c r="W99" i="12"/>
  <c r="W101" i="12"/>
  <c r="W102" i="12"/>
  <c r="W103" i="12"/>
  <c r="W104" i="12"/>
  <c r="W109" i="12"/>
  <c r="W117" i="12"/>
  <c r="W122" i="12"/>
  <c r="W123" i="12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6" i="12"/>
  <c r="X7" i="12"/>
  <c r="X8" i="12"/>
  <c r="X9" i="12"/>
  <c r="X10" i="12"/>
  <c r="X11" i="12"/>
  <c r="X13" i="12"/>
  <c r="X14" i="12"/>
  <c r="X15" i="12"/>
  <c r="X16" i="12"/>
  <c r="X17" i="12"/>
  <c r="X18" i="12"/>
  <c r="X20" i="12"/>
  <c r="X21" i="12"/>
  <c r="X22" i="12"/>
  <c r="X24" i="12"/>
  <c r="X25" i="12"/>
  <c r="X26" i="12"/>
  <c r="X27" i="12"/>
  <c r="X28" i="12"/>
  <c r="X29" i="12"/>
  <c r="X31" i="12"/>
  <c r="X32" i="12"/>
  <c r="X33" i="12"/>
  <c r="X34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6" i="12"/>
  <c r="X58" i="12"/>
  <c r="X59" i="12"/>
  <c r="X60" i="12"/>
  <c r="X61" i="12"/>
  <c r="X63" i="12"/>
  <c r="X64" i="12"/>
  <c r="X65" i="12"/>
  <c r="X70" i="12"/>
  <c r="X71" i="12"/>
  <c r="X72" i="12"/>
  <c r="X73" i="12"/>
  <c r="X76" i="12"/>
  <c r="X77" i="12"/>
  <c r="X78" i="12"/>
  <c r="X79" i="12"/>
  <c r="X80" i="12"/>
  <c r="X81" i="12"/>
  <c r="X82" i="12"/>
  <c r="X83" i="12"/>
  <c r="X86" i="12"/>
  <c r="X87" i="12"/>
  <c r="X88" i="12"/>
  <c r="X93" i="12"/>
  <c r="X94" i="12"/>
  <c r="X96" i="12"/>
  <c r="X97" i="12"/>
  <c r="X98" i="12"/>
  <c r="X99" i="12"/>
  <c r="X101" i="12"/>
  <c r="X103" i="12"/>
  <c r="X104" i="12"/>
  <c r="X109" i="12"/>
  <c r="X117" i="12"/>
  <c r="X122" i="12"/>
  <c r="X123" i="12"/>
  <c r="X472" i="12"/>
  <c r="X473" i="12"/>
  <c r="X474" i="12"/>
  <c r="G265" i="13"/>
  <c r="T117" i="1" a="1"/>
  <c r="T117" i="1" s="1"/>
  <c r="S117" i="1" a="1"/>
  <c r="S117" i="1" s="1"/>
  <c r="C119" i="11" s="1"/>
  <c r="G115" i="12"/>
  <c r="V116" i="12"/>
  <c r="A117" i="1"/>
  <c r="X121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V11" i="12" l="1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<sst xmlns="http://schemas.openxmlformats.org/spreadsheetml/2006/main" count="6234" uniqueCount="1553">
  <si>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</si>
  <si>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</si>
  <si>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</si>
  <si>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</si>
  <si>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</si>
  <si>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</si>
  <si>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</si>
  <si>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</si>
  <si>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</si>
  <si>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</si>
  <si>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</si>
  <si>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</si>
  <si>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</si>
  <si>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</si>
  <si>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</si>
  <si>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</si>
  <si>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</si>
  <si>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</si>
  <si>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</si>
  <si>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</si>
  <si>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</si>
  <si>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</si>
  <si>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</si>
  <si>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</si>
  <si>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</si>
  <si>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</si>
  <si>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</si>
  <si>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</si>
  <si>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</si>
  <si>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</si>
  <si>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</si>
  <si>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</si>
  <si>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</si>
  <si>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</si>
  <si>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</si>
  <si>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</si>
  <si>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</si>
  <si>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</si>
  <si>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</si>
  <si>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</si>
  <si>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</si>
  <si>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</si>
  <si>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</si>
  <si>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</si>
  <si>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</si>
  <si>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</si>
  <si>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</si>
  <si>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</si>
  <si>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</si>
  <si>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</si>
  <si>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</si>
  <si>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</si>
  <si>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</si>
  <si>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</si>
  <si>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</si>
  <si>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</si>
  <si>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</si>
  <si>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</si>
  <si>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</si>
  <si>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</si>
  <si>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</si>
  <si>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</si>
  <si>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</si>
  <si>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</si>
  <si>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</si>
  <si>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</si>
  <si>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</si>
  <si>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</si>
  <si>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</si>
  <si>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</si>
  <si>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</si>
  <si>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</si>
  <si>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</si>
  <si>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</si>
  <si>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</si>
  <si>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</si>
  <si>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</si>
  <si>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</si>
  <si>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</si>
  <si>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</si>
  <si>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</si>
  <si>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</si>
  <si>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</si>
  <si>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</si>
  <si>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</si>
  <si>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</si>
  <si>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</si>
  <si>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</si>
  <si>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</si>
  <si>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</si>
  <si>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</si>
  <si>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</si>
  <si>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</si>
  <si>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</si>
  <si>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</si>
  <si>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</si>
  <si>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</si>
  <si>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</si>
  <si>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</si>
  <si>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</si>
  <si>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</si>
  <si>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</si>
  <si>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</si>
  <si>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</si>
  <si>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</si>
  <si>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</si>
  <si>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</si>
  <si>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</si>
  <si>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</si>
  <si>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</si>
  <si>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</si>
  <si>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</si>
  <si>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</si>
  <si>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</si>
  <si>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</si>
  <si>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</si>
  <si>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</si>
  <si>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</si>
  <si>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</si>
  <si>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</si>
  <si>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</si>
  <si>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</si>
  <si>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</si>
  <si>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</si>
  <si>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</si>
  <si>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</si>
  <si>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</si>
  <si>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</si>
  <si>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</si>
  <si>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</si>
  <si>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</si>
  <si>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</si>
  <si>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</si>
  <si>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</si>
  <si>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</si>
  <si>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</si>
  <si>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</si>
  <si>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</si>
  <si>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</si>
  <si>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</si>
  <si>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</si>
  <si>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</si>
  <si>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</si>
  <si>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</si>
  <si>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</si>
  <si>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</si>
  <si>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</si>
  <si>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</si>
  <si>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</si>
  <si>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</si>
  <si>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</si>
  <si>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</si>
  <si>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</si>
  <si>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</si>
  <si>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</si>
  <si>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</si>
  <si>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</si>
  <si>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</si>
  <si>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</si>
  <si>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</si>
  <si>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</si>
  <si>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</si>
  <si>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</si>
  <si>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</si>
  <si>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</si>
  <si>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</si>
  <si>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</si>
  <si>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</si>
  <si>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</si>
  <si>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</si>
  <si>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</si>
  <si>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</si>
  <si>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</si>
  <si>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</si>
  <si>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</si>
  <si>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</si>
  <si>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</si>
  <si>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</si>
  <si>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</si>
  <si>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</si>
  <si>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</si>
  <si>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</si>
  <si>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</si>
  <si>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</si>
  <si>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</si>
  <si>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</si>
  <si>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</si>
  <si>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</si>
  <si>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</si>
  <si>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</si>
  <si>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</si>
  <si>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</si>
  <si>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</si>
  <si>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</si>
  <si>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</si>
  <si>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</si>
  <si>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</si>
  <si>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</si>
  <si>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</si>
  <si>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</si>
  <si>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</si>
  <si>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</si>
  <si>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</si>
  <si>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</si>
  <si>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</si>
  <si>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</si>
  <si>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</si>
  <si>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</si>
  <si>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</si>
  <si>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</si>
  <si>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</si>
  <si>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</si>
  <si>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</si>
  <si>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</si>
  <si>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</si>
  <si>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</si>
  <si>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</si>
  <si>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</si>
  <si>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</si>
  <si>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</si>
  <si>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</si>
  <si>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</si>
  <si>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</si>
  <si>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</si>
  <si>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</si>
  <si>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</si>
  <si>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</si>
  <si>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</si>
  <si>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</si>
  <si>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</si>
  <si>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</si>
  <si>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</si>
  <si>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</si>
  <si>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</si>
  <si>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</si>
  <si>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</si>
  <si>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</si>
  <si>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</si>
  <si>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</si>
  <si>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</si>
  <si>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</si>
  <si>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</si>
  <si>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</si>
  <si>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</si>
  <si>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</si>
  <si>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</si>
  <si>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</si>
  <si>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</si>
  <si>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</si>
  <si>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</si>
  <si>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</si>
  <si>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</si>
  <si>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</si>
  <si>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</si>
  <si>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</si>
  <si>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</si>
  <si>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</si>
  <si>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</si>
  <si>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</si>
  <si>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</si>
  <si>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</si>
  <si>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</si>
  <si>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</si>
  <si>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</si>
  <si>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</si>
  <si>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</si>
  <si>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</si>
  <si>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</si>
  <si>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</si>
  <si>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</si>
  <si>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</si>
  <si>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</si>
  <si>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</si>
  <si>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</si>
  <si>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</si>
  <si>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</si>
  <si>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</si>
  <si>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</si>
  <si>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</si>
  <si>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</si>
  <si>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</si>
  <si>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</si>
  <si>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</si>
  <si>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</si>
  <si>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</si>
  <si>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</si>
  <si>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</si>
  <si>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</si>
  <si>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</si>
  <si>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</si>
  <si>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</si>
  <si>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</si>
  <si>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</si>
  <si>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</si>
  <si>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</si>
  <si>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</si>
  <si>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</si>
  <si>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</si>
  <si>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</si>
  <si>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</si>
  <si>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</si>
  <si>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</si>
  <si>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</si>
  <si>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</si>
  <si>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</si>
  <si>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</si>
  <si>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</si>
  <si>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</si>
  <si>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</si>
  <si>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</si>
  <si>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</si>
  <si>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</si>
  <si>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</si>
  <si>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</si>
  <si>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</si>
  <si>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</si>
  <si>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</si>
  <si>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</si>
  <si>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</si>
  <si>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</si>
  <si>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</si>
  <si>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</si>
  <si>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</si>
  <si>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</si>
  <si>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</si>
  <si>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</si>
  <si>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</si>
  <si>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</si>
  <si>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</si>
  <si>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</si>
  <si>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</si>
  <si>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</si>
  <si>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</si>
  <si>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</si>
  <si>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</si>
  <si>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</si>
  <si>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</si>
  <si>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</si>
  <si>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</si>
  <si>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</si>
  <si>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</si>
  <si>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</si>
  <si>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</si>
  <si>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</si>
  <si>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</si>
  <si>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</si>
  <si>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</si>
  <si>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</si>
  <si>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</si>
  <si>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</si>
  <si>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</si>
  <si>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</si>
  <si>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</si>
  <si>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</si>
  <si>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</si>
  <si>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</si>
  <si>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</si>
  <si>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</si>
  <si>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</si>
  <si>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</si>
  <si>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</si>
  <si>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</si>
  <si>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</si>
  <si>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</si>
  <si>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</si>
  <si>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</si>
  <si>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</si>
  <si>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</si>
  <si>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</si>
  <si>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</si>
  <si>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</si>
  <si>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</si>
  <si>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</si>
  <si>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</si>
  <si>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</si>
  <si>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</si>
  <si>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</si>
  <si>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</si>
  <si>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</si>
  <si>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</si>
  <si>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</si>
  <si>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</si>
  <si>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</si>
  <si>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</si>
  <si>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</si>
  <si>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</si>
  <si>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</si>
  <si>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</si>
  <si>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</si>
  <si>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</si>
  <si>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</si>
  <si>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</si>
  <si>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</si>
  <si>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</si>
  <si>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</si>
  <si>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</si>
  <si>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</si>
  <si>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</si>
  <si>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</si>
  <si>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</si>
  <si>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</si>
  <si>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</si>
  <si>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</si>
  <si>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</si>
  <si>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</si>
  <si>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</si>
  <si>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</si>
  <si>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</si>
  <si>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</si>
  <si>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</si>
  <si>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</si>
  <si>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</si>
  <si>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</si>
  <si>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</si>
  <si>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</si>
  <si>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</si>
  <si>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</si>
  <si>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</si>
  <si>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</si>
  <si>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</si>
  <si>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</si>
  <si>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</si>
  <si>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</si>
  <si>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</si>
  <si>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</si>
  <si>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</si>
  <si>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</si>
  <si>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</si>
  <si>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</si>
  <si>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</si>
  <si>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</si>
  <si>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</si>
  <si>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</si>
  <si>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</si>
  <si>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</si>
  <si>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</si>
  <si>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</si>
  <si>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</si>
  <si>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</si>
  <si>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</si>
  <si>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</si>
  <si>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</si>
  <si>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</si>
  <si>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</si>
  <si>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</si>
  <si>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</si>
  <si>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</si>
  <si>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</si>
  <si>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</si>
  <si>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</si>
  <si>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</si>
  <si>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</si>
  <si>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</si>
  <si>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</si>
  <si>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</si>
  <si>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</si>
  <si>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</si>
  <si>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</si>
  <si>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</si>
  <si>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</si>
  <si>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</si>
  <si>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</si>
  <si>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</si>
  <si>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</si>
  <si>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</si>
  <si>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</si>
  <si>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</si>
  <si>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</si>
  <si>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</si>
  <si>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</si>
  <si>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</si>
  <si>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</si>
  <si>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</si>
  <si>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</si>
  <si>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</si>
  <si>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</si>
  <si>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</si>
  <si>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</si>
  <si>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</si>
  <si>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</si>
  <si>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</si>
  <si>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</si>
  <si>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</si>
  <si>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</si>
  <si>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</si>
  <si>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</si>
  <si>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</si>
  <si>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</si>
  <si>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</si>
  <si>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</si>
  <si>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</si>
  <si>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</si>
  <si>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</si>
  <si>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</si>
  <si>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</si>
  <si>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</si>
  <si>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</si>
  <si>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</si>
  <si>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</si>
  <si>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</si>
  <si>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</si>
  <si>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</si>
  <si>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</si>
  <si>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</si>
  <si>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</si>
  <si>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</si>
  <si>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</si>
  <si>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</si>
  <si>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</si>
  <si>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</si>
  <si>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</si>
  <si>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</si>
  <si>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</si>
  <si>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</si>
  <si>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</si>
  <si>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</si>
  <si>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</si>
  <si>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</si>
  <si>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</si>
  <si>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</si>
  <si>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</si>
  <si>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</si>
  <si>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</si>
  <si>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</si>
  <si>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</si>
  <si>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</si>
  <si>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</si>
  <si>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</si>
  <si>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</si>
  <si>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</si>
  <si>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</si>
  <si>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</si>
  <si>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</si>
  <si>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</si>
  <si>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</si>
  <si>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</si>
  <si>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</si>
  <si>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</si>
  <si>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</si>
  <si>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</si>
  <si>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</si>
  <si>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</si>
  <si>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</si>
  <si>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</si>
  <si>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</si>
  <si>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</si>
  <si>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</si>
  <si>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</si>
  <si>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</si>
  <si>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</si>
  <si>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</si>
  <si>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</si>
  <si>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</si>
  <si>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</si>
  <si>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</si>
  <si>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</si>
  <si>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</si>
  <si>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</si>
  <si>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</si>
  <si>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</si>
  <si>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</si>
  <si>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</si>
  <si>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</si>
  <si>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</si>
  <si>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</si>
  <si>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</si>
  <si>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</si>
  <si>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</si>
  <si>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</si>
  <si>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</si>
  <si>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</si>
  <si>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</si>
  <si>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</si>
  <si>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</si>
  <si>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</si>
  <si>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</si>
  <si>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</si>
  <si>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</si>
  <si>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</si>
  <si>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</si>
  <si>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</si>
  <si>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</si>
  <si>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</si>
  <si>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</si>
  <si>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</si>
  <si>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</si>
  <si>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</si>
  <si>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</si>
  <si>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</si>
  <si>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</si>
  <si>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</si>
  <si>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</si>
  <si>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</si>
  <si>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</si>
  <si>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</si>
  <si>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</si>
  <si>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</si>
  <si>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</si>
  <si>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</si>
  <si>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</si>
  <si>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</si>
  <si>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</si>
  <si>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</si>
  <si>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</si>
  <si>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</si>
  <si>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</si>
  <si>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</si>
  <si>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</si>
  <si>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</si>
  <si>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</si>
  <si>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</si>
  <si>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</si>
  <si>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</si>
  <si>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</si>
  <si>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</si>
  <si>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</si>
  <si>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</si>
  <si>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</si>
  <si>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</si>
  <si>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</si>
  <si>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</si>
  <si>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</si>
  <si>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</si>
  <si>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</si>
  <si>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</si>
  <si>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</si>
  <si>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</si>
  <si>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</si>
  <si>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</si>
  <si>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</si>
  <si>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</si>
  <si>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</si>
  <si>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</si>
  <si>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</si>
  <si>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</si>
  <si>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</si>
  <si>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</si>
  <si>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</si>
  <si>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</si>
  <si>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</si>
  <si>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</si>
  <si>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</si>
  <si>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</si>
  <si>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</si>
  <si>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</si>
  <si>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</si>
  <si>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</si>
  <si>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</si>
  <si>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</si>
  <si>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</si>
  <si>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</si>
  <si>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</si>
  <si>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</si>
  <si>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</si>
  <si>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</si>
  <si>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</si>
  <si>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</si>
  <si>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</si>
  <si>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</si>
  <si>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</si>
  <si>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</si>
  <si>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</si>
  <si>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</si>
  <si>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</si>
  <si>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</si>
  <si>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</si>
  <si>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</si>
  <si>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</si>
  <si>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</si>
  <si>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</si>
  <si>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</si>
  <si>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</si>
  <si>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</si>
  <si>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</si>
  <si>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</si>
  <si>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</si>
  <si>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</si>
  <si>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</si>
  <si>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</si>
  <si>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</si>
  <si>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</si>
  <si>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</si>
  <si>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</si>
  <si>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</si>
  <si>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</si>
  <si>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</si>
  <si>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</si>
  <si>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</si>
  <si>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</si>
  <si>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</si>
  <si>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</si>
  <si>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</si>
  <si>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</si>
  <si>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</si>
  <si>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</si>
  <si>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</si>
  <si>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</si>
  <si>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</si>
  <si>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</si>
  <si>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</si>
  <si>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</si>
  <si>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</si>
  <si>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</si>
  <si>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</si>
  <si>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</si>
  <si>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</si>
  <si>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</si>
  <si>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</si>
  <si>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</si>
  <si>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</si>
  <si>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</si>
  <si>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</si>
  <si>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</si>
  <si>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</si>
  <si>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</si>
  <si>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</si>
  <si>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</si>
  <si>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</si>
  <si>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</si>
  <si>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</si>
  <si>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</si>
  <si>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</si>
  <si>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</si>
  <si>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</si>
  <si>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</si>
  <si>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</si>
  <si>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</si>
  <si>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</si>
  <si>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</si>
  <si>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</si>
  <si>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</si>
  <si>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</si>
  <si>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</si>
  <si>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</si>
  <si>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</si>
  <si>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</si>
  <si>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</si>
  <si>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</si>
  <si>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</si>
  <si>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</si>
  <si>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</si>
  <si>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</si>
  <si>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</si>
  <si>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</si>
  <si>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</si>
  <si>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</si>
  <si>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</si>
  <si>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</si>
  <si>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</si>
  <si>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</si>
  <si>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</si>
  <si>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</si>
  <si>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</si>
  <si>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</si>
  <si>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</si>
  <si>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</si>
  <si>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</si>
  <si>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</si>
  <si>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</si>
  <si>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</si>
  <si>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</si>
  <si>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</si>
  <si>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</si>
  <si>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</si>
  <si>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</si>
  <si>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</si>
  <si>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</si>
  <si>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</si>
  <si>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</si>
  <si>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</si>
  <si>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</si>
  <si>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</si>
  <si>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</si>
  <si>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</si>
  <si>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</si>
  <si>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</si>
  <si>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</si>
  <si>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</si>
  <si>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</si>
  <si>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</si>
  <si>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</si>
  <si>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</si>
  <si>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</si>
  <si>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</si>
  <si>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</si>
  <si>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</si>
  <si>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</si>
  <si>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</si>
  <si>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</si>
  <si>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</si>
  <si>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</si>
  <si>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</si>
  <si>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</si>
  <si>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</si>
  <si>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</si>
  <si>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</si>
  <si>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</si>
  <si>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</si>
  <si>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</si>
  <si>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</si>
  <si>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</si>
  <si>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</si>
  <si>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</si>
  <si>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</si>
  <si>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</si>
  <si>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</si>
  <si>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</si>
  <si>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</si>
  <si>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</si>
  <si>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</si>
  <si>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</si>
  <si>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</si>
  <si>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</si>
  <si>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</si>
  <si>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</si>
  <si>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</si>
  <si>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</si>
  <si>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</si>
  <si>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</si>
  <si>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</si>
  <si>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</si>
  <si>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</si>
  <si>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</si>
  <si>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</si>
  <si>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</si>
  <si>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</si>
  <si>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</si>
  <si>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</si>
  <si>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</si>
  <si>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</si>
  <si>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</si>
  <si>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</si>
  <si>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</si>
  <si>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</si>
  <si>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</si>
  <si>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</si>
  <si>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</si>
  <si>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</si>
  <si>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</si>
  <si>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</si>
  <si>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</si>
  <si>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</si>
  <si>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</si>
  <si>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</si>
  <si>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</si>
  <si>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</si>
  <si>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</si>
  <si>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</si>
  <si>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</si>
  <si>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</si>
  <si>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</si>
  <si>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</si>
  <si>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</si>
  <si>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</si>
  <si>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</si>
  <si>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</si>
  <si>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</si>
  <si>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</si>
  <si>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</si>
  <si>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</si>
  <si>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</si>
  <si>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</si>
  <si>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</si>
  <si>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</si>
  <si>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</si>
  <si>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</si>
  <si>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</si>
  <si>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</si>
  <si>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</si>
  <si>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</si>
  <si>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</si>
  <si>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</si>
  <si>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</si>
  <si>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</si>
  <si>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</si>
  <si>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</si>
  <si>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</si>
  <si>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</si>
  <si>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</si>
  <si>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</si>
  <si>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</si>
  <si>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</si>
  <si>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</si>
  <si>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</si>
  <si>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</si>
  <si>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</si>
  <si>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</si>
  <si>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</si>
  <si>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</si>
  <si>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</si>
  <si>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</si>
  <si>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</si>
  <si>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</si>
  <si>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</si>
  <si>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</si>
  <si>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</si>
  <si>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</si>
  <si>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</si>
  <si>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</si>
  <si>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</si>
  <si>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</si>
  <si>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</si>
  <si>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</si>
  <si>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</si>
  <si>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</si>
  <si>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</si>
  <si>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</si>
  <si>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</si>
  <si>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</si>
  <si>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</si>
  <si>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</si>
  <si>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</si>
  <si>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</si>
  <si>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</si>
  <si>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</si>
  <si>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</si>
  <si>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</si>
  <si>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</si>
  <si>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</si>
  <si>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</si>
  <si>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</si>
  <si>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</si>
  <si>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</si>
  <si>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</si>
  <si>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</si>
  <si>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</si>
  <si>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</si>
  <si>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</si>
  <si>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</si>
  <si>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</si>
  <si>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</si>
  <si>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</si>
  <si>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</si>
  <si>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</si>
  <si>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</si>
  <si>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</si>
  <si>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</si>
  <si>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</si>
  <si>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</si>
  <si>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</si>
  <si>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</si>
  <si>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</si>
  <si>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</si>
  <si>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</si>
  <si>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</si>
  <si>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</si>
  <si>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</si>
  <si>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</si>
  <si>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</si>
  <si>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</si>
  <si>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</si>
  <si>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</si>
  <si>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</si>
  <si>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</si>
  <si>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</si>
  <si>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</si>
  <si>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</si>
  <si>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</si>
  <si>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</si>
  <si>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</si>
  <si>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</si>
  <si>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</si>
  <si>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</si>
  <si>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</si>
  <si>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</si>
  <si>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</si>
  <si>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</si>
  <si>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</si>
  <si>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</si>
  <si>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</si>
  <si>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</si>
  <si>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</si>
  <si>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</si>
  <si>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</si>
  <si>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</si>
  <si>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</si>
  <si>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</si>
  <si>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</si>
  <si>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</si>
  <si>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</si>
  <si>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</si>
  <si>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</si>
  <si>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</si>
  <si>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</si>
  <si>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</si>
  <si>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</si>
  <si>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</si>
  <si>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</si>
  <si>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</si>
  <si>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</si>
  <si>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</si>
  <si>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</si>
  <si>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</si>
  <si>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</si>
  <si>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</si>
  <si>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</si>
  <si>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</si>
  <si>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</si>
  <si>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</si>
  <si>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</si>
  <si>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</si>
  <si>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</si>
  <si>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</si>
  <si>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</si>
  <si>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</si>
  <si>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</si>
  <si>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</si>
  <si>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</si>
  <si>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</si>
  <si>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</si>
  <si>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</si>
  <si>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</si>
  <si>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</si>
  <si>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</si>
  <si>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</si>
  <si>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</si>
  <si>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</si>
  <si>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</si>
  <si>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</si>
  <si>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</si>
  <si>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</si>
  <si>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</si>
  <si>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</si>
  <si>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</si>
  <si>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</si>
  <si>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</si>
  <si>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</si>
  <si>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</si>
  <si>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</si>
  <si>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</si>
  <si>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</si>
  <si>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</si>
  <si>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</si>
  <si>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</si>
  <si>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</si>
  <si>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</si>
  <si>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</si>
  <si>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</si>
  <si>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</si>
  <si>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</si>
  <si>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</si>
  <si>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</si>
  <si>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</si>
  <si>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</si>
  <si>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</si>
  <si>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</si>
  <si>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</si>
  <si>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</si>
  <si>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</si>
  <si>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</si>
  <si>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</si>
  <si>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</si>
  <si>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</si>
  <si>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</si>
  <si>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</si>
  <si>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</si>
  <si>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</si>
  <si>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</si>
  <si>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</si>
  <si>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</si>
  <si>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</si>
  <si>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</si>
  <si>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</si>
  <si>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</si>
  <si>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</si>
  <si>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</si>
  <si>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</si>
  <si>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</si>
  <si>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</si>
  <si>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</si>
  <si>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</si>
  <si>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</si>
  <si>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</si>
  <si>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</si>
  <si>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</si>
  <si>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</si>
  <si>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</si>
  <si>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</si>
  <si>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</si>
  <si>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</si>
  <si>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</si>
  <si>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</si>
  <si>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</si>
  <si>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</si>
  <si>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</si>
  <si>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</si>
  <si>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</si>
  <si>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</si>
  <si>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</si>
  <si>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</si>
  <si>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</si>
  <si>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</si>
  <si>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</si>
  <si>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</si>
  <si>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</si>
  <si>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</si>
  <si>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</si>
  <si>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</si>
  <si>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</si>
  <si>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</si>
  <si>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</si>
  <si>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</si>
  <si>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</si>
  <si>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</si>
  <si>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</si>
  <si>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</si>
  <si>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</si>
  <si>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</si>
  <si>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</si>
  <si>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</si>
  <si>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</si>
  <si>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</si>
  <si>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</si>
  <si>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</si>
  <si>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</si>
  <si>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</si>
  <si>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</si>
  <si>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</si>
  <si>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</si>
  <si>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</si>
  <si>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</si>
  <si>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</si>
  <si>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</si>
  <si>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</si>
  <si>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</si>
  <si>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</si>
  <si>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</si>
  <si>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</si>
  <si>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</si>
  <si>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</si>
  <si>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</si>
  <si>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</si>
  <si>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</si>
  <si>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</si>
  <si>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</si>
  <si>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</si>
  <si>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</si>
  <si>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</si>
  <si>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</si>
  <si>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</si>
  <si>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</si>
  <si>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</si>
  <si>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</si>
  <si>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</si>
  <si>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</si>
  <si>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</si>
  <si>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</si>
  <si>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</si>
  <si>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</si>
  <si>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</si>
  <si>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</si>
  <si>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</si>
  <si>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</si>
  <si>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</si>
  <si>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</si>
  <si>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</si>
  <si>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</si>
  <si>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</si>
  <si>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</si>
  <si>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</si>
  <si>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</si>
  <si>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</si>
  <si>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</si>
  <si>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</si>
  <si>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</si>
  <si>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</si>
  <si>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</si>
  <si>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</si>
  <si>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</si>
  <si>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</si>
  <si>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</si>
  <si>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</si>
  <si>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</si>
  <si>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</si>
  <si>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</si>
  <si>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</si>
  <si>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</si>
  <si>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</si>
  <si>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</si>
  <si>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</si>
  <si>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</si>
  <si>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</si>
  <si>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</si>
  <si>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</si>
  <si>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</si>
  <si>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</si>
  <si>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</si>
  <si>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</si>
  <si>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</si>
  <si>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</si>
  <si>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</si>
  <si>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</si>
  <si>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</si>
  <si>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</si>
  <si>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</si>
  <si>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</si>
  <si>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</si>
  <si>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</si>
  <si>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</si>
  <si>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</si>
  <si>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</si>
  <si>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</si>
  <si>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</si>
  <si>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</si>
  <si>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</si>
  <si>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</si>
  <si>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</si>
  <si>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</si>
  <si>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</si>
  <si>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</si>
  <si>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</si>
  <si>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</si>
  <si>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</si>
  <si>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</si>
  <si>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</si>
  <si>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</si>
  <si>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</si>
  <si>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</si>
  <si>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</si>
  <si>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</si>
  <si>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</si>
  <si>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</si>
  <si>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</si>
  <si>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</si>
  <si>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</si>
  <si>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</si>
  <si>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</si>
  <si>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</si>
  <si>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</si>
  <si>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</si>
  <si>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</si>
  <si>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</si>
  <si>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</si>
  <si>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</si>
  <si>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</si>
  <si>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</si>
  <si>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</si>
  <si>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</si>
  <si>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</si>
  <si>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</si>
  <si>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</si>
  <si>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</si>
  <si>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</si>
  <si>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</si>
  <si>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</si>
  <si>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</si>
  <si>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</si>
  <si>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</si>
  <si>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</si>
  <si>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</si>
  <si>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</si>
  <si>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</si>
  <si>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</si>
  <si>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</si>
  <si>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</si>
  <si>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</si>
  <si>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</si>
  <si>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</si>
  <si>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</si>
  <si>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</si>
  <si>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</si>
  <si>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</si>
  <si>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</si>
  <si>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</si>
  <si>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</si>
  <si>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</si>
  <si>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</si>
  <si>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</si>
  <si>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</si>
  <si>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</si>
  <si>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</si>
  <si>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</si>
  <si>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</si>
  <si>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</si>
  <si>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</si>
  <si>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</si>
  <si>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</si>
  <si>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</si>
  <si>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</si>
  <si>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</si>
  <si>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</si>
  <si>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</si>
  <si>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</si>
  <si>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</si>
  <si>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</si>
  <si>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</si>
  <si>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</si>
  <si>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</si>
  <si>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</si>
  <si>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</si>
  <si>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</si>
  <si>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</si>
  <si>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</si>
  <si>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</si>
  <si>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</si>
  <si>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</si>
  <si>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</si>
  <si>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</si>
  <si>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</si>
  <si>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</si>
  <si>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</si>
  <si>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</si>
  <si>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</si>
  <si>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</si>
  <si>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</si>
  <si>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</si>
  <si>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</si>
  <si>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</si>
  <si>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</si>
  <si>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</si>
  <si>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</si>
  <si>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</si>
  <si>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</si>
  <si>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</si>
  <si>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</si>
  <si>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</si>
  <si>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</si>
  <si>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</si>
  <si>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</si>
  <si>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</si>
  <si>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</si>
  <si>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</si>
  <si>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</si>
  <si>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</si>
  <si>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</si>
  <si>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</si>
  <si>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</si>
  <si>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</si>
  <si>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</si>
  <si>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</si>
  <si>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</si>
  <si>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</si>
  <si>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</si>
  <si>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</si>
  <si>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</si>
  <si>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</si>
  <si>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</si>
  <si>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</si>
  <si>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</si>
  <si>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</si>
  <si>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</si>
  <si>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</si>
  <si>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</si>
  <si>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</si>
  <si>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</si>
  <si>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</si>
  <si>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</si>
  <si>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</si>
  <si>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</si>
  <si>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</si>
  <si>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</si>
  <si>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</si>
  <si>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</si>
  <si>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</si>
  <si>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</si>
  <si>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</si>
  <si>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</si>
  <si>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</si>
  <si>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</si>
  <si>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</si>
  <si>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</si>
  <si>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</si>
  <si>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</si>
  <si>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</si>
  <si>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</si>
  <si>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</si>
  <si>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</si>
  <si>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</si>
  <si>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</si>
  <si>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</si>
  <si>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</si>
  <si>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</si>
  <si>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</si>
  <si>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</si>
  <si>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</si>
  <si>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</si>
  <si>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</si>
  <si>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</si>
  <si>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</si>
  <si>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</si>
  <si>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</si>
  <si>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</si>
  <si>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</si>
  <si>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</si>
  <si>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</si>
  <si>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</si>
  <si>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</si>
  <si>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</si>
  <si>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</si>
  <si>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</si>
  <si>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</si>
  <si>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</si>
  <si>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</si>
  <si>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</si>
  <si>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</si>
  <si>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</si>
  <si>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</si>
  <si>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</si>
  <si>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</si>
  <si>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</si>
  <si>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</si>
  <si>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</si>
  <si>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</si>
  <si>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</si>
  <si>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</si>
  <si>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</si>
  <si>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</si>
  <si>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</si>
  <si>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</si>
  <si>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</si>
  <si>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</si>
  <si>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</si>
  <si>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</si>
  <si>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</si>
  <si>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</si>
  <si>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</si>
  <si>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</si>
  <si>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</si>
  <si>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</si>
  <si>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</si>
  <si>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</si>
  <si>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</si>
  <si>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</si>
  <si>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</si>
  <si>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</si>
  <si>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</si>
  <si>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</si>
  <si>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</si>
  <si>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</si>
  <si>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</si>
  <si>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</si>
  <si>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</si>
  <si>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</si>
  <si>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</si>
  <si>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</si>
  <si>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</si>
  <si>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</si>
  <si>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</si>
  <si>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</si>
  <si>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</si>
  <si>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</si>
  <si>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</si>
  <si>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</si>
  <si>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</si>
  <si>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</si>
  <si>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</si>
  <si>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</si>
  <si>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</si>
  <si>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</si>
  <si>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</si>
  <si>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</si>
  <si>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</si>
  <si>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</si>
  <si>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</si>
  <si>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</si>
  <si>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</si>
  <si>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</si>
  <si>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</si>
  <si>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</si>
  <si>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</si>
  <si>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>TP pronta 07:44, realizado a execução da solda 10:15 ate 11:45/ 2 solda, anomalia de via</t>
  </si>
  <si>
    <t xml:space="preserve">TP pronta 07:44, realizado a execução da solda 10:15 ate 11:45/ 1 solda, devido restrição de serviço nao consegui fazer o restante </t>
  </si>
  <si>
    <t xml:space="preserve">TP pronta 07:44, realizado o trabalho troca de trilho das 10:15 ate 11:45/ 40 metros, anomalia de via </t>
  </si>
  <si>
    <t>TP pronta 07:44, realizado o trabalho troca de trilho das 10:15 ate 11:45/ 40 metros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</si>
  <si>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</si>
  <si>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</si>
  <si>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</si>
  <si>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</si>
  <si>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</si>
  <si>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</si>
  <si>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</si>
  <si>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</si>
  <si>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</si>
  <si>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</si>
  <si>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</si>
  <si>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</si>
  <si>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</si>
  <si>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</si>
  <si>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</si>
  <si>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</si>
  <si>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</si>
  <si>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</si>
  <si>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</si>
  <si>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</si>
  <si>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</si>
  <si>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</si>
  <si>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</si>
  <si>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</si>
  <si>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</si>
  <si>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</si>
  <si>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</si>
  <si>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</si>
  <si>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</si>
  <si>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</si>
  <si>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</si>
  <si>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</si>
  <si>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</si>
  <si>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</si>
  <si>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</si>
  <si>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</si>
  <si>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</si>
  <si>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</si>
  <si>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</si>
  <si>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</si>
  <si>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</si>
  <si>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</si>
  <si>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</si>
  <si>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</si>
  <si>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</si>
  <si>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</si>
  <si>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</si>
  <si>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</si>
  <si>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</si>
  <si>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</si>
  <si>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</si>
  <si>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</si>
  <si>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</si>
  <si>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</si>
  <si>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</si>
  <si>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</si>
  <si>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</si>
  <si>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</si>
  <si>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</si>
  <si>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</si>
  <si>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</si>
  <si>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</si>
  <si>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</si>
  <si>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/>
  </si>
  <si>
    <t>TGRTRO</t>
  </si>
  <si>
    <t>Ronda 7 dias</t>
  </si>
  <si>
    <t xml:space="preserve">Carga de dormentes </t>
  </si>
  <si>
    <t>PSG-PPG</t>
  </si>
  <si>
    <t>PSGPPG</t>
  </si>
  <si>
    <t xml:space="preserve">lorena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</si>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</sst>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41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416" tableBorderDxfId="2415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414"/>
    <tableColumn id="8" xr3:uid="{69D5AC3B-4F64-4F8F-AD2A-0AD158918DDD}" name="CORRELATO" dataDxfId="241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8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964</v>
      </c>
      <c r="B13" s="2" t="s">
        <v>965</v>
      </c>
      <c r="C13" s="2" t="s">
        <v>966</v>
      </c>
      <c r="D13" s="2" t="s">
        <v>967</v>
      </c>
      <c r="E13" s="2" t="s">
        <v>968</v>
      </c>
      <c r="F13" s="2" t="s">
        <v>969</v>
      </c>
      <c r="G13" s="2" t="s">
        <v>970</v>
      </c>
      <c r="H13" s="2" t="s">
        <v>971</v>
      </c>
      <c r="I13" s="2" t="s">
        <v>972</v>
      </c>
      <c r="J13" s="2" t="s">
        <v>973</v>
      </c>
      <c r="K13" s="2" t="s">
        <v>974</v>
      </c>
      <c r="L13" s="2" t="s">
        <v>975</v>
      </c>
      <c r="M13" s="2" t="s">
        <v>976</v>
      </c>
      <c r="N13" s="2" t="s">
        <v>977</v>
      </c>
      <c r="O13" s="2" t="s">
        <v>978</v>
      </c>
      <c r="P13" s="2" t="s">
        <v>979</v>
      </c>
      <c r="Q13" s="2" t="s">
        <v>980</v>
      </c>
      <c r="R13" s="2" t="s">
        <v>981</v>
      </c>
      <c r="S13" s="2" t="s">
        <v>982</v>
      </c>
      <c r="T13" s="2" t="s">
        <v>983</v>
      </c>
      <c r="U13" s="2" t="s">
        <v>984</v>
      </c>
      <c r="V13" s="30" t="s">
        <v>985</v>
      </c>
      <c r="W13" s="30" t="s">
        <v>986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987</v>
      </c>
      <c r="B14" s="32" t="s">
        <v>988</v>
      </c>
      <c r="C14" s="32" t="s">
        <v>989</v>
      </c>
      <c r="D14" s="32" t="s">
        <v>990</v>
      </c>
      <c r="E14" s="32" t="s">
        <v>990</v>
      </c>
      <c r="F14" s="32" t="s">
        <v>991</v>
      </c>
      <c r="G14" s="32" t="s">
        <v>991</v>
      </c>
      <c r="H14" s="32" t="s">
        <v>992</v>
      </c>
      <c r="I14" s="32" t="s">
        <v>993</v>
      </c>
      <c r="J14" s="32" t="s">
        <v>994</v>
      </c>
      <c r="K14" s="32" t="s">
        <v>995</v>
      </c>
      <c r="L14" s="32" t="s">
        <v>996</v>
      </c>
      <c r="M14" s="32" t="s">
        <v>996</v>
      </c>
      <c r="N14" s="32" t="s">
        <v>996</v>
      </c>
      <c r="O14" s="32" t="s">
        <v>996</v>
      </c>
      <c r="P14" s="32" t="s">
        <v>979</v>
      </c>
      <c r="Q14" s="32" t="s">
        <v>997</v>
      </c>
      <c r="R14" s="32" t="s">
        <v>998</v>
      </c>
      <c r="S14" s="32" t="s">
        <v>990</v>
      </c>
      <c r="T14" s="32" t="s">
        <v>990</v>
      </c>
      <c r="U14" s="32" t="s">
        <v>984</v>
      </c>
      <c r="V14" s="33" t="s">
        <v>985</v>
      </c>
      <c r="W14" s="33" t="s">
        <v>986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999</v>
      </c>
      <c r="B15" s="32" t="s">
        <v>1000</v>
      </c>
      <c r="C15" s="32" t="str">
        <f>""</f>
        <v/>
      </c>
      <c r="D15" s="32"/>
      <c r="E15" s="32"/>
      <c r="F15" s="32"/>
      <c r="G15" s="32" t="s">
        <v>1001</v>
      </c>
      <c r="H15" s="32" t="s">
        <v>1002</v>
      </c>
      <c r="I15" s="32" t="s">
        <v>1003</v>
      </c>
      <c r="J15" s="32"/>
      <c r="K15" s="32" t="s">
        <v>1004</v>
      </c>
      <c r="L15" s="32" t="s">
        <v>1005</v>
      </c>
      <c r="M15" s="32" t="s">
        <v>1005</v>
      </c>
      <c r="N15" s="32" t="s">
        <v>1005</v>
      </c>
      <c r="O15" s="32" t="s">
        <v>1005</v>
      </c>
      <c r="P15" s="32"/>
      <c r="Q15" s="32" t="s">
        <v>970</v>
      </c>
      <c r="R15" s="32" t="s">
        <v>1006</v>
      </c>
      <c r="S15" s="32" t="s">
        <v>1007</v>
      </c>
      <c r="T15" s="32" t="s">
        <v>1007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1008</v>
      </c>
      <c r="L16" s="32"/>
      <c r="M16" s="32"/>
      <c r="N16" s="32"/>
      <c r="O16" s="32"/>
      <c r="P16" s="32"/>
      <c r="Q16" s="32"/>
      <c r="R16" s="32" t="s">
        <v>1009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1010</v>
      </c>
      <c r="B28" s="29" t="s">
        <v>1011</v>
      </c>
      <c r="C28" s="29" t="s">
        <v>1012</v>
      </c>
      <c r="D28" s="29" t="s">
        <v>1013</v>
      </c>
      <c r="E28" s="29" t="s">
        <v>1014</v>
      </c>
      <c r="F28" s="29" t="s">
        <v>1015</v>
      </c>
      <c r="G28" s="29" t="s">
        <v>1016</v>
      </c>
      <c r="H28" s="29" t="s">
        <v>1017</v>
      </c>
      <c r="I28" s="29" t="s">
        <v>1018</v>
      </c>
      <c r="J28" s="29" t="s">
        <v>1019</v>
      </c>
      <c r="K28" s="29" t="s">
        <v>1020</v>
      </c>
      <c r="L28" s="29" t="s">
        <v>1021</v>
      </c>
      <c r="M28" s="29" t="s">
        <v>1022</v>
      </c>
      <c r="N28" s="29" t="s">
        <v>1023</v>
      </c>
      <c r="O28" s="29" t="s">
        <v>1024</v>
      </c>
      <c r="P28" s="29" t="s">
        <v>1025</v>
      </c>
      <c r="Q28" s="29" t="s">
        <v>1026</v>
      </c>
      <c r="R28" s="29" t="s">
        <v>1027</v>
      </c>
      <c r="S28" s="29" t="s">
        <v>1028</v>
      </c>
      <c r="T28" s="29" t="s">
        <v>1029</v>
      </c>
      <c r="U28" s="29" t="s">
        <v>1030</v>
      </c>
      <c r="V28" s="29" t="s">
        <v>1031</v>
      </c>
      <c r="W28" s="29" t="s">
        <v>1032</v>
      </c>
      <c r="X28" s="29" t="s">
        <v>1033</v>
      </c>
      <c r="Y28" s="29" t="s">
        <v>1034</v>
      </c>
      <c r="Z28" s="29" t="s">
        <v>1035</v>
      </c>
      <c r="AA28" s="29" t="s">
        <v>1036</v>
      </c>
      <c r="AB28" s="29" t="s">
        <v>1037</v>
      </c>
      <c r="AC28" s="29" t="s">
        <v>1038</v>
      </c>
      <c r="AD28" s="29" t="s">
        <v>1039</v>
      </c>
      <c r="AE28" s="29" t="s">
        <v>1040</v>
      </c>
      <c r="AF28" s="29" t="s">
        <v>1041</v>
      </c>
      <c r="AG28" s="29" t="s">
        <v>1042</v>
      </c>
      <c r="AH28" s="29" t="s">
        <v>1043</v>
      </c>
      <c r="AI28" s="29" t="s">
        <v>1044</v>
      </c>
      <c r="AJ28" s="29" t="s">
        <v>1045</v>
      </c>
      <c r="AK28" s="29" t="s">
        <v>1046</v>
      </c>
      <c r="AL28" s="29" t="s">
        <v>1047</v>
      </c>
      <c r="AM28" s="29" t="s">
        <v>1048</v>
      </c>
      <c r="AN28" s="34" t="s">
        <v>1049</v>
      </c>
      <c r="AO28" s="34" t="s">
        <v>1050</v>
      </c>
      <c r="AP28" s="25"/>
    </row>
    <row r="29" spans="1:42" s="31" customFormat="1">
      <c r="A29" s="32" t="s">
        <v>1051</v>
      </c>
      <c r="B29" s="32" t="s">
        <v>1052</v>
      </c>
      <c r="C29" s="32" t="s">
        <v>1053</v>
      </c>
      <c r="D29" s="32" t="s">
        <v>991</v>
      </c>
      <c r="E29" s="32" t="s">
        <v>1000</v>
      </c>
      <c r="F29" s="32" t="s">
        <v>1054</v>
      </c>
      <c r="G29" s="32" t="s">
        <v>1055</v>
      </c>
      <c r="H29" s="32" t="s">
        <v>1056</v>
      </c>
      <c r="I29" s="32" t="s">
        <v>1057</v>
      </c>
      <c r="J29" s="32" t="s">
        <v>1058</v>
      </c>
      <c r="K29" s="32" t="s">
        <v>1058</v>
      </c>
      <c r="L29" s="32" t="s">
        <v>1059</v>
      </c>
      <c r="M29" s="32" t="s">
        <v>1060</v>
      </c>
      <c r="N29" s="32" t="s">
        <v>1061</v>
      </c>
      <c r="O29" s="32" t="s">
        <v>1062</v>
      </c>
      <c r="P29" s="32" t="s">
        <v>1063</v>
      </c>
      <c r="Q29" s="32" t="s">
        <v>1064</v>
      </c>
      <c r="R29" s="32" t="s">
        <v>1065</v>
      </c>
      <c r="S29" s="32" t="s">
        <v>1066</v>
      </c>
      <c r="T29" s="32" t="s">
        <v>1067</v>
      </c>
      <c r="U29" s="32" t="s">
        <v>1068</v>
      </c>
      <c r="V29" s="32" t="s">
        <v>1067</v>
      </c>
      <c r="W29" s="32" t="s">
        <v>1068</v>
      </c>
      <c r="X29" s="32" t="s">
        <v>1069</v>
      </c>
      <c r="Y29" s="32" t="s">
        <v>1068</v>
      </c>
      <c r="Z29" s="32" t="s">
        <v>1067</v>
      </c>
      <c r="AA29" s="32" t="s">
        <v>1068</v>
      </c>
      <c r="AB29" s="32" t="s">
        <v>979</v>
      </c>
      <c r="AC29" s="32" t="s">
        <v>1070</v>
      </c>
      <c r="AD29" s="32" t="s">
        <v>1071</v>
      </c>
      <c r="AE29" s="32" t="s">
        <v>1072</v>
      </c>
      <c r="AF29" s="32" t="s">
        <v>1009</v>
      </c>
      <c r="AG29" s="32" t="s">
        <v>1006</v>
      </c>
      <c r="AH29" s="32" t="s">
        <v>1073</v>
      </c>
      <c r="AI29" s="32" t="s">
        <v>1074</v>
      </c>
      <c r="AJ29" s="32" t="s">
        <v>1058</v>
      </c>
      <c r="AK29" s="32" t="s">
        <v>1074</v>
      </c>
      <c r="AL29" s="32" t="s">
        <v>1058</v>
      </c>
      <c r="AM29" s="32" t="s">
        <v>984</v>
      </c>
      <c r="AN29" s="33" t="s">
        <v>985</v>
      </c>
      <c r="AO29" s="33" t="s">
        <v>986</v>
      </c>
      <c r="AP29" s="25"/>
    </row>
    <row r="30" spans="1:42" s="31" customFormat="1">
      <c r="A30" s="32"/>
      <c r="B30" s="32"/>
      <c r="C30" s="32"/>
      <c r="D30" s="32" t="s">
        <v>1001</v>
      </c>
      <c r="E30" s="32"/>
      <c r="F30" s="32" t="s">
        <v>1075</v>
      </c>
      <c r="G30" s="32" t="s">
        <v>1076</v>
      </c>
      <c r="H30" s="32" t="s">
        <v>1077</v>
      </c>
      <c r="I30" s="32" t="s">
        <v>1078</v>
      </c>
      <c r="J30" s="32"/>
      <c r="K30" s="32"/>
      <c r="L30" s="32" t="s">
        <v>1079</v>
      </c>
      <c r="M30" s="32" t="s">
        <v>1080</v>
      </c>
      <c r="N30" s="32" t="s">
        <v>1057</v>
      </c>
      <c r="O30" s="32" t="s">
        <v>1081</v>
      </c>
      <c r="P30" s="32" t="s">
        <v>1082</v>
      </c>
      <c r="Q30" s="32" t="s">
        <v>1083</v>
      </c>
      <c r="R30" s="32"/>
      <c r="S30" s="32" t="s">
        <v>1064</v>
      </c>
      <c r="T30" s="32" t="s">
        <v>1084</v>
      </c>
      <c r="U30" s="32" t="s">
        <v>1057</v>
      </c>
      <c r="V30" s="32" t="s">
        <v>1084</v>
      </c>
      <c r="W30" s="32" t="s">
        <v>1057</v>
      </c>
      <c r="X30" s="32" t="s">
        <v>1084</v>
      </c>
      <c r="Y30" s="32" t="s">
        <v>1057</v>
      </c>
      <c r="Z30" s="32" t="s">
        <v>1084</v>
      </c>
      <c r="AA30" s="32" t="s">
        <v>1085</v>
      </c>
      <c r="AB30" s="32"/>
      <c r="AC30" s="32"/>
      <c r="AD30" s="32"/>
      <c r="AE30" s="32" t="s">
        <v>1086</v>
      </c>
      <c r="AF30" s="32"/>
      <c r="AG30" s="32"/>
      <c r="AH30" s="32"/>
      <c r="AI30" s="32" t="s">
        <v>1087</v>
      </c>
      <c r="AJ30" s="32" t="s">
        <v>1088</v>
      </c>
      <c r="AK30" s="32" t="s">
        <v>1087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1089</v>
      </c>
      <c r="E31" s="32"/>
      <c r="F31" s="32"/>
      <c r="G31" s="32"/>
      <c r="H31" s="32"/>
      <c r="I31" s="32"/>
      <c r="J31" s="32"/>
      <c r="K31" s="32"/>
      <c r="L31" s="32" t="s">
        <v>1090</v>
      </c>
      <c r="M31" s="32" t="s">
        <v>1091</v>
      </c>
      <c r="N31" s="32" t="s">
        <v>1068</v>
      </c>
      <c r="O31" s="32" t="s">
        <v>1092</v>
      </c>
      <c r="P31" s="32" t="s">
        <v>1093</v>
      </c>
      <c r="Q31" s="32" t="s">
        <v>1094</v>
      </c>
      <c r="R31" s="32"/>
      <c r="S31" s="32" t="s">
        <v>1083</v>
      </c>
      <c r="T31" s="32"/>
      <c r="U31" s="32" t="s">
        <v>1095</v>
      </c>
      <c r="V31" s="32"/>
      <c r="W31" s="32" t="s">
        <v>1096</v>
      </c>
      <c r="X31" s="32"/>
      <c r="Y31" s="32" t="s">
        <v>1096</v>
      </c>
      <c r="Z31" s="32"/>
      <c r="AA31" s="32" t="s">
        <v>1096</v>
      </c>
      <c r="AB31" s="32"/>
      <c r="AC31" s="32"/>
      <c r="AD31" s="32"/>
      <c r="AE31" s="32" t="s">
        <v>1097</v>
      </c>
      <c r="AF31" s="32"/>
      <c r="AG31" s="32"/>
      <c r="AH31" s="32"/>
      <c r="AI31" s="32" t="s">
        <v>1098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1099</v>
      </c>
      <c r="E32" s="32"/>
      <c r="F32" s="32"/>
      <c r="G32" s="32"/>
      <c r="H32" s="32"/>
      <c r="I32" s="32"/>
      <c r="J32" s="32"/>
      <c r="K32" s="32"/>
      <c r="L32" s="32" t="s">
        <v>1100</v>
      </c>
      <c r="M32" s="32"/>
      <c r="N32" s="32"/>
      <c r="O32" s="32"/>
      <c r="P32" s="32" t="s">
        <v>1101</v>
      </c>
      <c r="Q32" s="32" t="s">
        <v>1102</v>
      </c>
      <c r="R32" s="32"/>
      <c r="S32" s="32" t="s">
        <v>1094</v>
      </c>
      <c r="T32" s="32"/>
      <c r="U32" s="32" t="s">
        <v>1103</v>
      </c>
      <c r="V32" s="32"/>
      <c r="W32" s="32" t="s">
        <v>1103</v>
      </c>
      <c r="X32" s="32"/>
      <c r="Y32" s="32" t="s">
        <v>1103</v>
      </c>
      <c r="Z32" s="32"/>
      <c r="AA32" s="32" t="s">
        <v>1103</v>
      </c>
      <c r="AB32" s="32"/>
      <c r="AC32" s="32"/>
      <c r="AD32" s="32"/>
      <c r="AE32" s="32"/>
      <c r="AF32" s="32"/>
      <c r="AG32" s="32"/>
      <c r="AH32" s="32"/>
      <c r="AI32" s="32" t="s">
        <v>1090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1104</v>
      </c>
      <c r="E33" s="32"/>
      <c r="F33" s="32"/>
      <c r="G33" s="32"/>
      <c r="H33" s="32"/>
      <c r="I33" s="32"/>
      <c r="J33" s="32"/>
      <c r="K33" s="32"/>
      <c r="L33" s="32" t="s">
        <v>1105</v>
      </c>
      <c r="M33" s="32"/>
      <c r="N33" s="32"/>
      <c r="O33" s="32"/>
      <c r="P33" s="32"/>
      <c r="Q33" s="32" t="s">
        <v>1106</v>
      </c>
      <c r="R33" s="32"/>
      <c r="S33" s="32" t="s">
        <v>1102</v>
      </c>
      <c r="T33" s="32"/>
      <c r="U33" s="32" t="s">
        <v>1107</v>
      </c>
      <c r="V33" s="32"/>
      <c r="W33" s="32" t="s">
        <v>1107</v>
      </c>
      <c r="X33" s="32"/>
      <c r="Y33" s="32" t="s">
        <v>1107</v>
      </c>
      <c r="Z33" s="32"/>
      <c r="AA33" s="32" t="s">
        <v>1107</v>
      </c>
      <c r="AB33" s="32"/>
      <c r="AC33" s="32"/>
      <c r="AD33" s="32"/>
      <c r="AE33" s="32"/>
      <c r="AF33" s="32"/>
      <c r="AG33" s="32"/>
      <c r="AH33" s="32"/>
      <c r="AI33" s="32" t="s">
        <v>1105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1108</v>
      </c>
      <c r="M34" s="32"/>
      <c r="N34" s="32"/>
      <c r="O34" s="32"/>
      <c r="P34" s="32"/>
      <c r="Q34" s="32" t="s">
        <v>1109</v>
      </c>
      <c r="R34" s="32"/>
      <c r="S34" s="32" t="s">
        <v>1106</v>
      </c>
      <c r="T34" s="32"/>
      <c r="U34" s="32" t="s">
        <v>1110</v>
      </c>
      <c r="V34" s="32"/>
      <c r="W34" s="32" t="s">
        <v>1110</v>
      </c>
      <c r="X34" s="32"/>
      <c r="Y34" s="32" t="s">
        <v>1110</v>
      </c>
      <c r="Z34" s="32"/>
      <c r="AA34" s="32" t="s">
        <v>1110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1111</v>
      </c>
      <c r="M35" s="32"/>
      <c r="N35" s="32"/>
      <c r="O35" s="32"/>
      <c r="P35" s="32"/>
      <c r="Q35" s="32" t="s">
        <v>1112</v>
      </c>
      <c r="R35" s="32"/>
      <c r="S35" s="32" t="s">
        <v>1109</v>
      </c>
      <c r="T35" s="32"/>
      <c r="U35" s="32" t="s">
        <v>1113</v>
      </c>
      <c r="V35" s="32"/>
      <c r="W35" s="32" t="s">
        <v>1113</v>
      </c>
      <c r="X35" s="32"/>
      <c r="Y35" s="32" t="s">
        <v>1113</v>
      </c>
      <c r="Z35" s="32"/>
      <c r="AA35" s="32" t="s">
        <v>1113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1114</v>
      </c>
      <c r="R36" s="32"/>
      <c r="S36" s="32" t="s">
        <v>1112</v>
      </c>
      <c r="T36" s="32"/>
      <c r="U36" s="32" t="s">
        <v>1115</v>
      </c>
      <c r="V36" s="32"/>
      <c r="W36" s="32" t="s">
        <v>1115</v>
      </c>
      <c r="X36" s="32"/>
      <c r="Y36" s="32" t="s">
        <v>1115</v>
      </c>
      <c r="Z36" s="32"/>
      <c r="AA36" s="32" t="s">
        <v>1115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1116</v>
      </c>
      <c r="R37" s="32"/>
      <c r="S37" s="32" t="s">
        <v>1114</v>
      </c>
      <c r="T37" s="32"/>
      <c r="U37" s="32" t="s">
        <v>1100</v>
      </c>
      <c r="V37" s="32"/>
      <c r="W37" s="32" t="s">
        <v>1100</v>
      </c>
      <c r="X37" s="32"/>
      <c r="Y37" s="32" t="s">
        <v>1100</v>
      </c>
      <c r="Z37" s="32"/>
      <c r="AA37" s="32" t="s">
        <v>1100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1117</v>
      </c>
      <c r="R38" s="32"/>
      <c r="S38" s="32" t="s">
        <v>1116</v>
      </c>
      <c r="T38" s="32"/>
      <c r="U38" s="32" t="s">
        <v>1118</v>
      </c>
      <c r="V38" s="32"/>
      <c r="W38" s="32" t="s">
        <v>1118</v>
      </c>
      <c r="X38" s="32"/>
      <c r="Y38" s="32" t="s">
        <v>1118</v>
      </c>
      <c r="Z38" s="32"/>
      <c r="AA38" s="32" t="s">
        <v>1118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1119</v>
      </c>
      <c r="R39" s="35"/>
      <c r="S39" s="35" t="s">
        <v>1117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zoomScaleNormal="100" workbookViewId="0">
      <pane xSplit="6" topLeftCell="U5" activePane="topRight" state="frozen"/>
      <selection pane="topRight" activeCell="W113" sqref="W113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4" t="s">
        <v>1122</v>
      </c>
      <c r="AJ1" s="335"/>
      <c r="AK1" s="335"/>
      <c r="AL1" s="335"/>
      <c r="AM1" s="335"/>
      <c r="AN1" s="335"/>
      <c r="AO1" s="335"/>
      <c r="AP1" s="335"/>
      <c r="AQ1" s="335"/>
      <c r="AR1" s="336"/>
      <c r="AS1" s="336"/>
      <c r="AT1" s="336"/>
      <c r="AU1" s="336"/>
      <c r="AV1" s="336"/>
      <c r="AW1" s="336"/>
      <c r="AX1" s="335"/>
      <c r="AY1" s="335"/>
      <c r="AZ1" s="335"/>
      <c r="BA1" s="335"/>
      <c r="BB1" s="335"/>
      <c r="BC1" s="335"/>
      <c r="BD1" s="335"/>
      <c r="BE1" s="335"/>
      <c r="BF1" s="337"/>
      <c r="BG1" s="3"/>
      <c r="BH1" s="338" t="s">
        <v>1123</v>
      </c>
      <c r="BI1" s="339"/>
      <c r="BJ1" s="340"/>
      <c r="BK1" s="341"/>
      <c r="BL1" s="49"/>
      <c r="BM1" s="331" t="s">
        <v>1124</v>
      </c>
      <c r="BN1" s="332"/>
      <c r="BO1" s="332"/>
      <c r="BP1" s="332"/>
      <c r="BQ1" s="332"/>
      <c r="BR1" s="332"/>
      <c r="BS1" s="33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1126</v>
      </c>
      <c r="T2" s="20"/>
      <c r="U2" s="77"/>
      <c r="V2" s="199"/>
      <c r="W2" s="22"/>
      <c r="X2" s="20"/>
      <c r="Y2" s="21"/>
      <c r="Z2" s="2"/>
      <c r="AA2" s="146" t="s">
        <v>1127</v>
      </c>
      <c r="AB2" s="20"/>
      <c r="AC2" s="20"/>
      <c r="AD2" s="20"/>
      <c r="AE2" s="72"/>
      <c r="AF2" s="72"/>
      <c r="AG2" s="85"/>
      <c r="AH2" s="3"/>
      <c r="AI2" s="334" t="s">
        <v>1125</v>
      </c>
      <c r="AJ2" s="335"/>
      <c r="AK2" s="335"/>
      <c r="AL2" s="335"/>
      <c r="AM2" s="335"/>
      <c r="AN2" s="335"/>
      <c r="AO2" s="335"/>
      <c r="AP2" s="335"/>
      <c r="AQ2" s="337"/>
      <c r="AR2" s="239"/>
      <c r="AS2" s="349" t="s">
        <v>1128</v>
      </c>
      <c r="AT2" s="336"/>
      <c r="AU2" s="336"/>
      <c r="AV2" s="336"/>
      <c r="AW2" s="336"/>
      <c r="AX2" s="335"/>
      <c r="AY2" s="337"/>
      <c r="AZ2" s="4"/>
      <c r="BA2" s="328" t="s">
        <v>1129</v>
      </c>
      <c r="BB2" s="330"/>
      <c r="BC2" s="334" t="s">
        <v>1126</v>
      </c>
      <c r="BD2" s="335"/>
      <c r="BE2" s="335"/>
      <c r="BF2" s="337"/>
      <c r="BG2" s="3"/>
      <c r="BH2" s="342"/>
      <c r="BI2" s="343"/>
      <c r="BJ2" s="344"/>
      <c r="BK2" s="345"/>
      <c r="BL2" s="49"/>
      <c r="BM2" s="346"/>
      <c r="BN2" s="347"/>
      <c r="BO2" s="347"/>
      <c r="BP2" s="347"/>
      <c r="BQ2" s="347"/>
      <c r="BR2" s="347"/>
      <c r="BS2" s="34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1130</v>
      </c>
      <c r="G3" s="54"/>
      <c r="H3" s="53" t="s">
        <v>1131</v>
      </c>
      <c r="I3" s="55"/>
      <c r="J3" s="55"/>
      <c r="K3" s="55"/>
      <c r="L3" s="73"/>
      <c r="M3" s="55"/>
      <c r="N3" s="78"/>
      <c r="O3" s="53" t="s">
        <v>1128</v>
      </c>
      <c r="P3" s="54"/>
      <c r="Q3" s="76" t="s">
        <v>1132</v>
      </c>
      <c r="R3" s="54"/>
      <c r="S3" s="53" t="s">
        <v>1133</v>
      </c>
      <c r="T3" s="55"/>
      <c r="U3" s="78"/>
      <c r="V3" s="200"/>
      <c r="W3" s="56" t="s">
        <v>1134</v>
      </c>
      <c r="X3" s="57"/>
      <c r="Y3" s="58"/>
      <c r="Z3" s="59"/>
      <c r="AA3" s="147" t="s">
        <v>1135</v>
      </c>
      <c r="AB3" s="60"/>
      <c r="AC3" s="60"/>
      <c r="AD3" s="61"/>
      <c r="AE3" s="82" t="s">
        <v>1136</v>
      </c>
      <c r="AF3" s="84"/>
      <c r="AG3" s="86"/>
      <c r="AH3" s="62"/>
      <c r="AI3" s="328" t="s">
        <v>1130</v>
      </c>
      <c r="AJ3" s="330"/>
      <c r="AK3" s="328" t="s">
        <v>1131</v>
      </c>
      <c r="AL3" s="329"/>
      <c r="AM3" s="329"/>
      <c r="AN3" s="329"/>
      <c r="AO3" s="329"/>
      <c r="AP3" s="329"/>
      <c r="AQ3" s="330"/>
      <c r="AR3" s="240"/>
      <c r="AS3" s="352" t="s">
        <v>1137</v>
      </c>
      <c r="AT3" s="353"/>
      <c r="AU3" s="352" t="s">
        <v>1138</v>
      </c>
      <c r="AV3" s="353"/>
      <c r="AW3" s="352" t="s">
        <v>1139</v>
      </c>
      <c r="AX3" s="354"/>
      <c r="AY3" s="63" t="s">
        <v>1140</v>
      </c>
      <c r="AZ3" s="63"/>
      <c r="BA3" s="350"/>
      <c r="BB3" s="351"/>
      <c r="BC3" s="328" t="s">
        <v>1133</v>
      </c>
      <c r="BD3" s="329"/>
      <c r="BE3" s="329"/>
      <c r="BF3" s="330"/>
      <c r="BG3" s="62"/>
      <c r="BH3" s="342"/>
      <c r="BI3" s="343"/>
      <c r="BJ3" s="344"/>
      <c r="BK3" s="345"/>
      <c r="BL3" s="49"/>
      <c r="BM3" s="331" t="s">
        <v>1141</v>
      </c>
      <c r="BN3" s="332"/>
      <c r="BO3" s="332"/>
      <c r="BP3" s="333"/>
      <c r="BQ3" s="331" t="s">
        <v>757</v>
      </c>
      <c r="BR3" s="332"/>
      <c r="BS3" s="333"/>
      <c r="BT3" s="224"/>
      <c r="BU3" s="64"/>
      <c r="BV3" s="64"/>
      <c r="BW3" s="64"/>
    </row>
    <row r="4" spans="1:76" s="7" customFormat="1" ht="14.25" customHeight="1">
      <c r="A4" s="42" t="s">
        <v>1142</v>
      </c>
      <c r="B4" s="43" t="s">
        <v>1143</v>
      </c>
      <c r="C4" s="44" t="s">
        <v>1142</v>
      </c>
      <c r="D4" s="45" t="s">
        <v>1144</v>
      </c>
      <c r="E4" s="46"/>
      <c r="F4" s="45" t="s">
        <v>1144</v>
      </c>
      <c r="G4" s="42" t="s">
        <v>1142</v>
      </c>
      <c r="H4" s="43" t="s">
        <v>1143</v>
      </c>
      <c r="I4" s="43" t="s">
        <v>1143</v>
      </c>
      <c r="J4" s="43" t="s">
        <v>1143</v>
      </c>
      <c r="K4" s="43" t="s">
        <v>1143</v>
      </c>
      <c r="L4" s="74" t="s">
        <v>1143</v>
      </c>
      <c r="M4" s="43" t="s">
        <v>1143</v>
      </c>
      <c r="N4" s="135" t="s">
        <v>1143</v>
      </c>
      <c r="O4" s="43" t="s">
        <v>1143</v>
      </c>
      <c r="P4" s="43" t="s">
        <v>1143</v>
      </c>
      <c r="Q4" s="74" t="s">
        <v>1143</v>
      </c>
      <c r="R4" s="42" t="s">
        <v>1142</v>
      </c>
      <c r="S4" s="45" t="s">
        <v>1144</v>
      </c>
      <c r="T4" s="45" t="s">
        <v>1144</v>
      </c>
      <c r="U4" s="79" t="s">
        <v>1142</v>
      </c>
      <c r="V4" s="201" t="s">
        <v>1143</v>
      </c>
      <c r="W4" s="47" t="s">
        <v>1143</v>
      </c>
      <c r="X4" s="45" t="s">
        <v>1144</v>
      </c>
      <c r="Y4" s="45" t="s">
        <v>1144</v>
      </c>
      <c r="Z4" s="45" t="s">
        <v>1144</v>
      </c>
      <c r="AA4" s="74" t="s">
        <v>1143</v>
      </c>
      <c r="AB4" s="45" t="s">
        <v>1144</v>
      </c>
      <c r="AC4" s="45" t="s">
        <v>1144</v>
      </c>
      <c r="AD4" s="43" t="s">
        <v>1143</v>
      </c>
      <c r="AE4" s="74" t="s">
        <v>1143</v>
      </c>
      <c r="AF4" s="74" t="s">
        <v>1143</v>
      </c>
      <c r="AG4" s="74" t="s">
        <v>1143</v>
      </c>
      <c r="AH4" s="48"/>
      <c r="AI4" s="166" t="s">
        <v>1144</v>
      </c>
      <c r="AJ4" s="42" t="s">
        <v>1142</v>
      </c>
      <c r="AK4" s="135" t="s">
        <v>1143</v>
      </c>
      <c r="AL4" s="135" t="s">
        <v>1143</v>
      </c>
      <c r="AM4" s="135" t="s">
        <v>1143</v>
      </c>
      <c r="AN4" s="135" t="s">
        <v>1143</v>
      </c>
      <c r="AO4" s="43" t="s">
        <v>1143</v>
      </c>
      <c r="AP4" s="43" t="s">
        <v>1143</v>
      </c>
      <c r="AQ4" s="43" t="s">
        <v>1143</v>
      </c>
      <c r="AR4" s="241" t="s">
        <v>1143</v>
      </c>
      <c r="AS4" s="241" t="s">
        <v>1143</v>
      </c>
      <c r="AT4" s="241" t="s">
        <v>1143</v>
      </c>
      <c r="AU4" s="241" t="s">
        <v>1143</v>
      </c>
      <c r="AV4" s="241" t="s">
        <v>1143</v>
      </c>
      <c r="AW4" s="241" t="s">
        <v>1143</v>
      </c>
      <c r="AX4" s="43" t="s">
        <v>1143</v>
      </c>
      <c r="AY4" s="42" t="s">
        <v>1142</v>
      </c>
      <c r="AZ4" s="45" t="s">
        <v>1144</v>
      </c>
      <c r="BA4" s="43" t="s">
        <v>1143</v>
      </c>
      <c r="BB4" s="42" t="s">
        <v>1142</v>
      </c>
      <c r="BC4" s="45" t="s">
        <v>1144</v>
      </c>
      <c r="BD4" s="45" t="s">
        <v>1144</v>
      </c>
      <c r="BE4" s="42" t="s">
        <v>1142</v>
      </c>
      <c r="BF4" s="43" t="s">
        <v>1143</v>
      </c>
      <c r="BG4" s="49" t="s">
        <v>1145</v>
      </c>
      <c r="BH4" s="43" t="s">
        <v>1143</v>
      </c>
      <c r="BI4" s="43" t="s">
        <v>1143</v>
      </c>
      <c r="BJ4" s="47" t="s">
        <v>1143</v>
      </c>
      <c r="BK4" s="43" t="s">
        <v>1143</v>
      </c>
      <c r="BL4" s="49" t="s">
        <v>1145</v>
      </c>
      <c r="BM4" s="45" t="s">
        <v>1144</v>
      </c>
      <c r="BN4" s="45" t="s">
        <v>1144</v>
      </c>
      <c r="BO4" s="45" t="s">
        <v>1144</v>
      </c>
      <c r="BP4" s="43" t="s">
        <v>1143</v>
      </c>
      <c r="BQ4" s="42" t="s">
        <v>1142</v>
      </c>
      <c r="BR4" s="42" t="s">
        <v>1142</v>
      </c>
      <c r="BS4" s="42" t="s">
        <v>1142</v>
      </c>
      <c r="BT4" s="169"/>
      <c r="BX4" s="6"/>
    </row>
    <row r="5" spans="1:76" s="223" customFormat="1" ht="14.25" customHeight="1">
      <c r="A5" s="220" t="s">
        <v>1146</v>
      </c>
      <c r="B5" s="220" t="s">
        <v>1147</v>
      </c>
      <c r="C5" s="269" t="s">
        <v>1148</v>
      </c>
      <c r="D5" s="221" t="s">
        <v>1149</v>
      </c>
      <c r="E5" s="221" t="s">
        <v>1150</v>
      </c>
      <c r="F5" s="221" t="s">
        <v>1151</v>
      </c>
      <c r="G5" s="221" t="s">
        <v>1152</v>
      </c>
      <c r="H5" s="221" t="s">
        <v>1153</v>
      </c>
      <c r="I5" s="221" t="s">
        <v>1154</v>
      </c>
      <c r="J5" s="221" t="s">
        <v>3</v>
      </c>
      <c r="K5" s="221" t="s">
        <v>1155</v>
      </c>
      <c r="L5" s="221" t="s">
        <v>1156</v>
      </c>
      <c r="M5" s="221" t="s">
        <v>1157</v>
      </c>
      <c r="N5" s="282" t="s">
        <v>7</v>
      </c>
      <c r="O5" s="221" t="s">
        <v>1158</v>
      </c>
      <c r="P5" s="221" t="s">
        <v>1159</v>
      </c>
      <c r="Q5" s="269" t="s">
        <v>1160</v>
      </c>
      <c r="R5" s="221" t="s">
        <v>1161</v>
      </c>
      <c r="S5" s="221" t="s">
        <v>1162</v>
      </c>
      <c r="T5" s="221" t="s">
        <v>1163</v>
      </c>
      <c r="U5" s="270" t="s">
        <v>8</v>
      </c>
      <c r="V5" s="221" t="s">
        <v>1164</v>
      </c>
      <c r="W5" s="221" t="s">
        <v>1165</v>
      </c>
      <c r="X5" s="221" t="s">
        <v>1166</v>
      </c>
      <c r="Y5" s="221" t="s">
        <v>1167</v>
      </c>
      <c r="Z5" s="221" t="s">
        <v>603</v>
      </c>
      <c r="AA5" s="269" t="s">
        <v>1168</v>
      </c>
      <c r="AB5" s="221" t="s">
        <v>1169</v>
      </c>
      <c r="AC5" s="221" t="s">
        <v>1170</v>
      </c>
      <c r="AD5" s="221" t="s">
        <v>1171</v>
      </c>
      <c r="AE5" s="269" t="s">
        <v>1172</v>
      </c>
      <c r="AF5" s="269" t="s">
        <v>1173</v>
      </c>
      <c r="AG5" s="269" t="s">
        <v>1174</v>
      </c>
      <c r="AH5" s="221" t="s">
        <v>1175</v>
      </c>
      <c r="AI5" s="221" t="s">
        <v>1176</v>
      </c>
      <c r="AJ5" s="221" t="s">
        <v>1177</v>
      </c>
      <c r="AK5" s="270" t="s">
        <v>1178</v>
      </c>
      <c r="AL5" s="270" t="s">
        <v>1179</v>
      </c>
      <c r="AM5" s="270" t="s">
        <v>1180</v>
      </c>
      <c r="AN5" s="270" t="s">
        <v>1181</v>
      </c>
      <c r="AO5" s="221" t="s">
        <v>1182</v>
      </c>
      <c r="AP5" s="221" t="s">
        <v>1183</v>
      </c>
      <c r="AQ5" s="221" t="s">
        <v>1184</v>
      </c>
      <c r="AR5" s="271" t="s">
        <v>1185</v>
      </c>
      <c r="AS5" s="271" t="s">
        <v>1186</v>
      </c>
      <c r="AT5" s="271" t="s">
        <v>1187</v>
      </c>
      <c r="AU5" s="271" t="s">
        <v>1188</v>
      </c>
      <c r="AV5" s="271" t="s">
        <v>1189</v>
      </c>
      <c r="AW5" s="271" t="s">
        <v>1190</v>
      </c>
      <c r="AX5" s="221" t="s">
        <v>1191</v>
      </c>
      <c r="AY5" s="221" t="s">
        <v>1140</v>
      </c>
      <c r="AZ5" s="221" t="s">
        <v>1192</v>
      </c>
      <c r="BA5" s="221" t="s">
        <v>1193</v>
      </c>
      <c r="BB5" s="221" t="s">
        <v>1194</v>
      </c>
      <c r="BC5" s="221" t="s">
        <v>1195</v>
      </c>
      <c r="BD5" s="221" t="s">
        <v>1196</v>
      </c>
      <c r="BE5" s="221" t="s">
        <v>1197</v>
      </c>
      <c r="BF5" s="221" t="s">
        <v>1198</v>
      </c>
      <c r="BG5" s="221" t="s">
        <v>1199</v>
      </c>
      <c r="BH5" s="221" t="s">
        <v>1200</v>
      </c>
      <c r="BI5" s="221" t="s">
        <v>1201</v>
      </c>
      <c r="BJ5" s="221" t="s">
        <v>1202</v>
      </c>
      <c r="BK5" s="221" t="s">
        <v>1203</v>
      </c>
      <c r="BL5" s="221" t="s">
        <v>1204</v>
      </c>
      <c r="BM5" s="221" t="s">
        <v>1205</v>
      </c>
      <c r="BN5" s="221" t="s">
        <v>1206</v>
      </c>
      <c r="BO5" s="221" t="s">
        <v>1207</v>
      </c>
      <c r="BP5" s="221" t="s">
        <v>1208</v>
      </c>
      <c r="BQ5" s="221" t="s">
        <v>1209</v>
      </c>
      <c r="BR5" s="221" t="s">
        <v>1210</v>
      </c>
      <c r="BS5" s="221" t="s">
        <v>1211</v>
      </c>
      <c r="BT5" s="169" t="s">
        <v>1212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884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1213</v>
      </c>
      <c r="W7" s="173" t="s">
        <v>1214</v>
      </c>
      <c r="X7" s="51" t="s">
        <v>955</v>
      </c>
      <c r="Y7" s="158" t="s">
        <v>958</v>
      </c>
      <c r="Z7" s="158" t="s">
        <v>951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1215</v>
      </c>
      <c r="BK7" s="16" t="s">
        <v>1216</v>
      </c>
      <c r="BL7" s="15"/>
      <c r="BM7" s="14" t="s">
        <v>979</v>
      </c>
      <c r="BN7" s="14" t="s">
        <v>979</v>
      </c>
      <c r="BO7" s="165" t="s">
        <v>979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746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1217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1218</v>
      </c>
      <c r="N8" s="204" t="s">
        <v>1219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1220</v>
      </c>
      <c r="W8" s="319" t="s">
        <v>1221</v>
      </c>
      <c r="X8" s="51" t="s">
        <v>955</v>
      </c>
      <c r="Y8" s="158" t="s">
        <v>958</v>
      </c>
      <c r="Z8" s="158" t="s">
        <v>956</v>
      </c>
      <c r="AA8" s="83">
        <v>1</v>
      </c>
      <c r="AB8" s="70" t="s">
        <v>946</v>
      </c>
      <c r="AC8" s="70" t="s">
        <v>941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1222</v>
      </c>
      <c r="BK8" s="16" t="s">
        <v>1222</v>
      </c>
      <c r="BL8" s="15"/>
      <c r="BM8" s="14" t="s">
        <v>979</v>
      </c>
      <c r="BN8" s="14" t="s">
        <v>979</v>
      </c>
      <c r="BO8" s="165" t="s">
        <v>979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802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1223</v>
      </c>
      <c r="N9" s="217" t="s">
        <v>1224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1225</v>
      </c>
      <c r="W9" s="173" t="s">
        <v>1226</v>
      </c>
      <c r="X9" s="218" t="s">
        <v>955</v>
      </c>
      <c r="Y9" s="158"/>
      <c r="Z9" s="158" t="s">
        <v>960</v>
      </c>
      <c r="AA9" s="144">
        <v>1</v>
      </c>
      <c r="AB9" s="70" t="s">
        <v>946</v>
      </c>
      <c r="AC9" s="70" t="s">
        <v>941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811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1227</v>
      </c>
      <c r="W10" s="173" t="s">
        <v>1228</v>
      </c>
      <c r="X10" s="51" t="s">
        <v>955</v>
      </c>
      <c r="Y10" s="158" t="s">
        <v>958</v>
      </c>
      <c r="Z10" s="158" t="s">
        <v>951</v>
      </c>
      <c r="AA10" s="144">
        <v>1</v>
      </c>
      <c r="AB10" s="70" t="s">
        <v>946</v>
      </c>
      <c r="AC10" s="70" t="s">
        <v>941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1229</v>
      </c>
      <c r="BK10" s="16" t="s">
        <v>1229</v>
      </c>
      <c r="BL10" s="15"/>
      <c r="BM10" s="14" t="s">
        <v>985</v>
      </c>
      <c r="BN10" s="14" t="s">
        <v>985</v>
      </c>
      <c r="BO10" s="165" t="s">
        <v>985</v>
      </c>
      <c r="BP10" s="16" t="s">
        <v>1229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887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1230</v>
      </c>
      <c r="W11" s="173" t="s">
        <v>1214</v>
      </c>
      <c r="X11" s="51" t="s">
        <v>955</v>
      </c>
      <c r="Y11" s="158" t="s">
        <v>958</v>
      </c>
      <c r="Z11" s="158" t="s">
        <v>956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1231</v>
      </c>
      <c r="BK11" s="16" t="s">
        <v>1231</v>
      </c>
      <c r="BL11" s="15"/>
      <c r="BM11" s="14" t="s">
        <v>975</v>
      </c>
      <c r="BN11" s="14" t="s">
        <v>1005</v>
      </c>
      <c r="BO11" s="165" t="s">
        <v>1068</v>
      </c>
      <c r="BP11" s="16" t="s">
        <v>1231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776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1232</v>
      </c>
      <c r="W12" s="173" t="s">
        <v>1228</v>
      </c>
      <c r="X12" s="218" t="s">
        <v>955</v>
      </c>
      <c r="Y12" s="158" t="s">
        <v>958</v>
      </c>
      <c r="Z12" s="158" t="s">
        <v>951</v>
      </c>
      <c r="AA12" s="144">
        <v>1</v>
      </c>
      <c r="AB12" s="70" t="s">
        <v>946</v>
      </c>
      <c r="AC12" s="70" t="s">
        <v>941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1233</v>
      </c>
      <c r="BK12" s="16" t="s">
        <v>1233</v>
      </c>
      <c r="BL12" s="15"/>
      <c r="BM12" s="14" t="s">
        <v>979</v>
      </c>
      <c r="BN12" s="14" t="s">
        <v>979</v>
      </c>
      <c r="BO12" s="165" t="s">
        <v>979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911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1234</v>
      </c>
      <c r="W13" s="173" t="s">
        <v>1214</v>
      </c>
      <c r="X13" s="51" t="s">
        <v>955</v>
      </c>
      <c r="Y13" s="158" t="s">
        <v>958</v>
      </c>
      <c r="Z13" s="158" t="s">
        <v>951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1235</v>
      </c>
      <c r="BK13" s="16" t="s">
        <v>1235</v>
      </c>
      <c r="BL13" s="15"/>
      <c r="BM13" s="14" t="s">
        <v>979</v>
      </c>
      <c r="BN13" s="14" t="s">
        <v>979</v>
      </c>
      <c r="BO13" s="165" t="s">
        <v>979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822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1236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1237</v>
      </c>
      <c r="N15" s="204" t="s">
        <v>1238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1239</v>
      </c>
      <c r="W15" s="173" t="s">
        <v>1240</v>
      </c>
      <c r="X15" s="218" t="s">
        <v>955</v>
      </c>
      <c r="Y15" s="158"/>
      <c r="Z15" s="158" t="s">
        <v>951</v>
      </c>
      <c r="AA15" s="83">
        <v>1</v>
      </c>
      <c r="AB15" s="70" t="s">
        <v>946</v>
      </c>
      <c r="AC15" s="70" t="s">
        <v>941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1241</v>
      </c>
      <c r="BK15" s="16" t="s">
        <v>1242</v>
      </c>
      <c r="BL15" s="15"/>
      <c r="BM15" s="14" t="s">
        <v>979</v>
      </c>
      <c r="BN15" s="14" t="s">
        <v>979</v>
      </c>
      <c r="BO15" s="165" t="s">
        <v>979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746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1217</v>
      </c>
      <c r="I16" s="173" t="s">
        <v>1243</v>
      </c>
      <c r="J16" s="217">
        <v>74</v>
      </c>
      <c r="K16" s="217">
        <v>290</v>
      </c>
      <c r="L16" s="83" t="s">
        <v>607</v>
      </c>
      <c r="M16" s="204" t="s">
        <v>1244</v>
      </c>
      <c r="N16" s="204" t="s">
        <v>1245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1220</v>
      </c>
      <c r="W16" s="319" t="s">
        <v>1246</v>
      </c>
      <c r="X16" s="51" t="s">
        <v>955</v>
      </c>
      <c r="Y16" s="158"/>
      <c r="Z16" s="158" t="s">
        <v>956</v>
      </c>
      <c r="AA16" s="83">
        <v>1</v>
      </c>
      <c r="AB16" s="70" t="s">
        <v>946</v>
      </c>
      <c r="AC16" s="70" t="s">
        <v>941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1247</v>
      </c>
      <c r="BK16" s="16"/>
      <c r="BL16" s="15"/>
      <c r="BM16" s="14" t="s">
        <v>979</v>
      </c>
      <c r="BN16" s="14" t="s">
        <v>979</v>
      </c>
      <c r="BO16" s="165" t="s">
        <v>979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811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1227</v>
      </c>
      <c r="W17" s="173" t="s">
        <v>1228</v>
      </c>
      <c r="X17" s="51" t="s">
        <v>955</v>
      </c>
      <c r="Y17" s="158"/>
      <c r="Z17" s="158" t="s">
        <v>951</v>
      </c>
      <c r="AA17" s="144">
        <v>1</v>
      </c>
      <c r="AB17" s="70" t="s">
        <v>946</v>
      </c>
      <c r="AC17" s="70" t="s">
        <v>941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1248</v>
      </c>
      <c r="BK17" s="16" t="s">
        <v>1249</v>
      </c>
      <c r="BL17" s="15"/>
      <c r="BM17" s="14" t="s">
        <v>971</v>
      </c>
      <c r="BN17" s="14" t="s">
        <v>992</v>
      </c>
      <c r="BO17" s="165" t="s">
        <v>1105</v>
      </c>
      <c r="BP17" s="16" t="s">
        <v>1249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802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1250</v>
      </c>
      <c r="N18" s="204" t="s">
        <v>1251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1225</v>
      </c>
      <c r="W18" s="173" t="s">
        <v>1226</v>
      </c>
      <c r="X18" s="218" t="s">
        <v>955</v>
      </c>
      <c r="Y18" s="158"/>
      <c r="Z18" s="158" t="s">
        <v>956</v>
      </c>
      <c r="AA18" s="144">
        <v>1</v>
      </c>
      <c r="AB18" s="70" t="s">
        <v>946</v>
      </c>
      <c r="AC18" s="70" t="s">
        <v>941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1252</v>
      </c>
      <c r="BK18" s="16" t="s">
        <v>1253</v>
      </c>
      <c r="BL18" s="15"/>
      <c r="BM18" s="14" t="s">
        <v>971</v>
      </c>
      <c r="BN18" s="14" t="s">
        <v>992</v>
      </c>
      <c r="BO18" s="165" t="s">
        <v>1111</v>
      </c>
      <c r="BP18" s="16" t="s">
        <v>1253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822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1254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1255</v>
      </c>
      <c r="N19" s="204" t="s">
        <v>1256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1232</v>
      </c>
      <c r="W19" s="173" t="s">
        <v>1257</v>
      </c>
      <c r="X19" s="218" t="s">
        <v>955</v>
      </c>
      <c r="Y19" s="158"/>
      <c r="Z19" s="158" t="s">
        <v>951</v>
      </c>
      <c r="AA19" s="144">
        <v>1</v>
      </c>
      <c r="AB19" s="70" t="s">
        <v>946</v>
      </c>
      <c r="AC19" s="70" t="s">
        <v>941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776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1232</v>
      </c>
      <c r="W20" s="173" t="s">
        <v>1228</v>
      </c>
      <c r="X20" s="218" t="s">
        <v>955</v>
      </c>
      <c r="Y20" s="158"/>
      <c r="Z20" s="158" t="s">
        <v>951</v>
      </c>
      <c r="AA20" s="144">
        <v>1</v>
      </c>
      <c r="AB20" s="70" t="s">
        <v>946</v>
      </c>
      <c r="AC20" s="70" t="s">
        <v>941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1258</v>
      </c>
      <c r="BK20" s="16" t="s">
        <v>1259</v>
      </c>
      <c r="BL20" s="15"/>
      <c r="BM20" s="14" t="s">
        <v>979</v>
      </c>
      <c r="BN20" s="14" t="s">
        <v>979</v>
      </c>
      <c r="BO20" s="165" t="s">
        <v>979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914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1260</v>
      </c>
      <c r="W21" s="173" t="s">
        <v>1214</v>
      </c>
      <c r="X21" s="51" t="s">
        <v>950</v>
      </c>
      <c r="Y21" s="158"/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1261</v>
      </c>
      <c r="BK21" s="16" t="s">
        <v>1261</v>
      </c>
      <c r="BL21" s="15"/>
      <c r="BM21" s="14" t="s">
        <v>975</v>
      </c>
      <c r="BN21" s="14" t="s">
        <v>1005</v>
      </c>
      <c r="BO21" s="165" t="s">
        <v>1057</v>
      </c>
      <c r="BP21" s="16" t="s">
        <v>1262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822</v>
      </c>
      <c r="E22" s="314" t="s">
        <v>1263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1264</v>
      </c>
      <c r="N22" s="204" t="s">
        <v>1265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1239</v>
      </c>
      <c r="W22" s="173" t="s">
        <v>1257</v>
      </c>
      <c r="X22" s="218" t="s">
        <v>955</v>
      </c>
      <c r="Y22" s="158" t="s">
        <v>958</v>
      </c>
      <c r="Z22" s="158" t="s">
        <v>951</v>
      </c>
      <c r="AA22" s="144">
        <v>1</v>
      </c>
      <c r="AB22" s="70" t="s">
        <v>946</v>
      </c>
      <c r="AC22" s="70" t="s">
        <v>941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1266</v>
      </c>
      <c r="BK22" s="16" t="s">
        <v>1267</v>
      </c>
      <c r="BL22" s="15"/>
      <c r="BM22" s="14" t="s">
        <v>979</v>
      </c>
      <c r="BN22" s="14" t="s">
        <v>979</v>
      </c>
      <c r="BO22" s="165" t="s">
        <v>979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835</v>
      </c>
      <c r="E23" s="314" t="s">
        <v>1263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1268</v>
      </c>
      <c r="W23" s="173" t="s">
        <v>1269</v>
      </c>
      <c r="X23" s="218" t="s">
        <v>955</v>
      </c>
      <c r="Y23" s="158" t="s">
        <v>958</v>
      </c>
      <c r="Z23" s="158" t="s">
        <v>951</v>
      </c>
      <c r="AA23" s="83">
        <v>2</v>
      </c>
      <c r="AB23" s="70" t="s">
        <v>946</v>
      </c>
      <c r="AC23" s="70" t="s">
        <v>941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1270</v>
      </c>
      <c r="BK23" s="16" t="s">
        <v>1271</v>
      </c>
      <c r="BL23" s="15"/>
      <c r="BM23" s="14" t="s">
        <v>979</v>
      </c>
      <c r="BN23" s="14" t="s">
        <v>979</v>
      </c>
      <c r="BO23" s="165" t="s">
        <v>979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835</v>
      </c>
      <c r="E24" s="314" t="s">
        <v>1263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1268</v>
      </c>
      <c r="W24" s="173" t="s">
        <v>1272</v>
      </c>
      <c r="X24" s="218" t="s">
        <v>955</v>
      </c>
      <c r="Y24" s="158" t="s">
        <v>958</v>
      </c>
      <c r="Z24" s="158" t="s">
        <v>951</v>
      </c>
      <c r="AA24" s="83">
        <v>2</v>
      </c>
      <c r="AB24" s="70" t="s">
        <v>946</v>
      </c>
      <c r="AC24" s="70" t="s">
        <v>941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1270</v>
      </c>
      <c r="BK24" s="16" t="s">
        <v>1271</v>
      </c>
      <c r="BL24" s="15"/>
      <c r="BM24" s="14" t="s">
        <v>985</v>
      </c>
      <c r="BN24" s="14" t="s">
        <v>985</v>
      </c>
      <c r="BO24" s="165" t="s">
        <v>985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703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1236</v>
      </c>
      <c r="J25" s="217">
        <v>74</v>
      </c>
      <c r="K25" s="217">
        <v>290</v>
      </c>
      <c r="L25" s="83" t="s">
        <v>607</v>
      </c>
      <c r="M25" s="204" t="s">
        <v>1273</v>
      </c>
      <c r="N25" s="204" t="s">
        <v>1274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1275</v>
      </c>
      <c r="W25" s="173" t="s">
        <v>1276</v>
      </c>
      <c r="X25" s="218" t="s">
        <v>950</v>
      </c>
      <c r="Y25" s="158" t="s">
        <v>949</v>
      </c>
      <c r="Z25" s="158" t="s">
        <v>951</v>
      </c>
      <c r="AA25" s="83">
        <v>1</v>
      </c>
      <c r="AB25" s="70" t="s">
        <v>946</v>
      </c>
      <c r="AC25" s="70" t="s">
        <v>941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979</v>
      </c>
      <c r="BN25" s="14" t="s">
        <v>979</v>
      </c>
      <c r="BO25" s="165" t="s">
        <v>979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826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1279</v>
      </c>
      <c r="W26" s="173" t="s">
        <v>1280</v>
      </c>
      <c r="X26" s="51" t="s">
        <v>955</v>
      </c>
      <c r="Y26" s="158" t="s">
        <v>958</v>
      </c>
      <c r="Z26" s="158" t="s">
        <v>956</v>
      </c>
      <c r="AA26" s="144">
        <v>2</v>
      </c>
      <c r="AB26" s="70" t="s">
        <v>946</v>
      </c>
      <c r="AC26" s="70" t="s">
        <v>941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1281</v>
      </c>
      <c r="BK26" s="16" t="s">
        <v>1282</v>
      </c>
      <c r="BL26" s="15"/>
      <c r="BM26" s="14" t="s">
        <v>964</v>
      </c>
      <c r="BN26" s="14" t="s">
        <v>987</v>
      </c>
      <c r="BO26" s="165" t="s">
        <v>1051</v>
      </c>
      <c r="BP26" s="16" t="s">
        <v>1282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746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1283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1220</v>
      </c>
      <c r="W27" s="319" t="s">
        <v>1284</v>
      </c>
      <c r="X27" s="51" t="s">
        <v>955</v>
      </c>
      <c r="Y27" s="158" t="s">
        <v>958</v>
      </c>
      <c r="Z27" s="158" t="s">
        <v>951</v>
      </c>
      <c r="AA27" s="83">
        <v>1</v>
      </c>
      <c r="AB27" s="70" t="s">
        <v>946</v>
      </c>
      <c r="AC27" s="70" t="s">
        <v>941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1285</v>
      </c>
      <c r="BK27" s="16" t="s">
        <v>1286</v>
      </c>
      <c r="BL27" s="15"/>
      <c r="BM27" s="14" t="s">
        <v>979</v>
      </c>
      <c r="BN27" s="14" t="s">
        <v>979</v>
      </c>
      <c r="BO27" s="165" t="s">
        <v>979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887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1230</v>
      </c>
      <c r="W28" s="173" t="s">
        <v>1214</v>
      </c>
      <c r="X28" s="51" t="s">
        <v>955</v>
      </c>
      <c r="Y28" s="158" t="s">
        <v>958</v>
      </c>
      <c r="Z28" s="158" t="s">
        <v>956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1287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1288</v>
      </c>
      <c r="BK28" s="16" t="s">
        <v>1289</v>
      </c>
      <c r="BL28" s="15"/>
      <c r="BM28" s="14" t="s">
        <v>975</v>
      </c>
      <c r="BN28" s="14" t="s">
        <v>1005</v>
      </c>
      <c r="BO28" s="165" t="s">
        <v>1057</v>
      </c>
      <c r="BP28" s="16" t="s">
        <v>1289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811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1227</v>
      </c>
      <c r="W29" s="173" t="s">
        <v>1228</v>
      </c>
      <c r="X29" s="51" t="s">
        <v>955</v>
      </c>
      <c r="Y29" s="158" t="s">
        <v>958</v>
      </c>
      <c r="Z29" s="158" t="s">
        <v>951</v>
      </c>
      <c r="AA29" s="144">
        <v>1</v>
      </c>
      <c r="AB29" s="70" t="s">
        <v>946</v>
      </c>
      <c r="AC29" s="70" t="s">
        <v>941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971</v>
      </c>
      <c r="BN29" s="14" t="s">
        <v>992</v>
      </c>
      <c r="BO29" s="165" t="s">
        <v>1100</v>
      </c>
      <c r="BP29" s="16" t="s">
        <v>1292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755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1293</v>
      </c>
      <c r="J30" s="37">
        <v>78</v>
      </c>
      <c r="K30" s="37">
        <v>190</v>
      </c>
      <c r="L30" s="83" t="s">
        <v>607</v>
      </c>
      <c r="M30" s="217" t="s">
        <v>1294</v>
      </c>
      <c r="N30" s="217" t="s">
        <v>1295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1296</v>
      </c>
      <c r="W30" s="173" t="s">
        <v>1297</v>
      </c>
      <c r="X30" s="51" t="s">
        <v>955</v>
      </c>
      <c r="Y30" s="158" t="s">
        <v>958</v>
      </c>
      <c r="Z30" s="158" t="s">
        <v>956</v>
      </c>
      <c r="AA30" s="144" t="s">
        <v>1298</v>
      </c>
      <c r="AB30" s="70" t="s">
        <v>957</v>
      </c>
      <c r="AC30" s="70" t="s">
        <v>953</v>
      </c>
      <c r="AD30" s="173">
        <v>0.41666666666666669</v>
      </c>
      <c r="AE30" s="83">
        <v>7683</v>
      </c>
      <c r="AF30" s="83" t="s">
        <v>1299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1300</v>
      </c>
      <c r="BK30" s="16" t="s">
        <v>1301</v>
      </c>
      <c r="BL30" s="15"/>
      <c r="BM30" s="14" t="s">
        <v>985</v>
      </c>
      <c r="BN30" s="14" t="s">
        <v>985</v>
      </c>
      <c r="BO30" s="165" t="s">
        <v>985</v>
      </c>
      <c r="BP30" s="321" t="s">
        <v>1301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776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1232</v>
      </c>
      <c r="W31" s="173" t="s">
        <v>1228</v>
      </c>
      <c r="X31" s="218" t="s">
        <v>955</v>
      </c>
      <c r="Y31" s="158" t="s">
        <v>958</v>
      </c>
      <c r="Z31" s="158" t="s">
        <v>951</v>
      </c>
      <c r="AA31" s="144">
        <v>1</v>
      </c>
      <c r="AB31" s="70" t="s">
        <v>946</v>
      </c>
      <c r="AC31" s="70" t="s">
        <v>941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1302</v>
      </c>
      <c r="BK31" s="16" t="s">
        <v>1303</v>
      </c>
      <c r="BL31" s="15"/>
      <c r="BM31" s="14" t="s">
        <v>979</v>
      </c>
      <c r="BN31" s="14" t="s">
        <v>979</v>
      </c>
      <c r="BO31" s="165" t="s">
        <v>979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685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1304</v>
      </c>
      <c r="N32" s="204" t="s">
        <v>1305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1306</v>
      </c>
      <c r="W32" s="173" t="s">
        <v>1307</v>
      </c>
      <c r="X32" s="51" t="s">
        <v>955</v>
      </c>
      <c r="Y32" s="158" t="s">
        <v>958</v>
      </c>
      <c r="Z32" s="158" t="s">
        <v>951</v>
      </c>
      <c r="AA32" s="144">
        <v>1</v>
      </c>
      <c r="AB32" s="70" t="s">
        <v>946</v>
      </c>
      <c r="AC32" s="70" t="s">
        <v>941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1281</v>
      </c>
      <c r="BK32" s="16" t="s">
        <v>1308</v>
      </c>
      <c r="BL32" s="15"/>
      <c r="BM32" s="14" t="s">
        <v>975</v>
      </c>
      <c r="BN32" s="14" t="s">
        <v>1005</v>
      </c>
      <c r="BO32" s="165" t="s">
        <v>1068</v>
      </c>
      <c r="BP32" s="16" t="s">
        <v>1308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688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1309</v>
      </c>
      <c r="N33" s="204" t="s">
        <v>1310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1234</v>
      </c>
      <c r="W33" s="173" t="s">
        <v>1311</v>
      </c>
      <c r="X33" s="51" t="s">
        <v>955</v>
      </c>
      <c r="Y33" s="158" t="s">
        <v>958</v>
      </c>
      <c r="Z33" s="158" t="s">
        <v>956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1312</v>
      </c>
      <c r="BK33" s="16" t="s">
        <v>1313</v>
      </c>
      <c r="BL33" s="15"/>
      <c r="BM33" s="14" t="s">
        <v>979</v>
      </c>
      <c r="BN33" s="14" t="s">
        <v>979</v>
      </c>
      <c r="BO33" s="165" t="s">
        <v>979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911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1234</v>
      </c>
      <c r="W34" s="173" t="s">
        <v>1214</v>
      </c>
      <c r="X34" s="51" t="s">
        <v>955</v>
      </c>
      <c r="Y34" s="158" t="s">
        <v>958</v>
      </c>
      <c r="Z34" s="158" t="s">
        <v>951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1288</v>
      </c>
      <c r="BK34" s="16" t="s">
        <v>1314</v>
      </c>
      <c r="BL34" s="15"/>
      <c r="BM34" s="14" t="s">
        <v>979</v>
      </c>
      <c r="BN34" s="14" t="s">
        <v>979</v>
      </c>
      <c r="BO34" s="165" t="s">
        <v>979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827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1315</v>
      </c>
      <c r="W35" s="173" t="s">
        <v>1316</v>
      </c>
      <c r="X35" s="218" t="s">
        <v>955</v>
      </c>
      <c r="Y35" s="158" t="s">
        <v>958</v>
      </c>
      <c r="Z35" s="158" t="s">
        <v>960</v>
      </c>
      <c r="AA35" s="144">
        <v>1</v>
      </c>
      <c r="AB35" s="70" t="s">
        <v>946</v>
      </c>
      <c r="AC35" s="70" t="s">
        <v>941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1277</v>
      </c>
      <c r="BK35" s="16" t="s">
        <v>1317</v>
      </c>
      <c r="BL35" s="15"/>
      <c r="BM35" s="14" t="s">
        <v>979</v>
      </c>
      <c r="BN35" s="14" t="s">
        <v>979</v>
      </c>
      <c r="BO35" s="165" t="s">
        <v>979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862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1318</v>
      </c>
      <c r="W36" s="173" t="s">
        <v>1214</v>
      </c>
      <c r="X36" s="51" t="s">
        <v>955</v>
      </c>
      <c r="Y36" s="158" t="s">
        <v>958</v>
      </c>
      <c r="Z36" s="158" t="s">
        <v>951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1288</v>
      </c>
      <c r="BK36" s="16" t="s">
        <v>1319</v>
      </c>
      <c r="BL36" s="15"/>
      <c r="BM36" s="14" t="s">
        <v>979</v>
      </c>
      <c r="BN36" s="14" t="s">
        <v>979</v>
      </c>
      <c r="BO36" s="165" t="s">
        <v>979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14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BASE_MAPA!$D$2:$D$359, BASE_MAPA!$E$2:$E$359),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-</v>
      </c>
      <c r="AN38" s="278" t="str">
        <f>IF(BS_CONTROLE[[#This Row],[SB]]=0, "-", BS_CONTROLE[[#This Row],[SB]])</f>
        <v>-</v>
      </c>
      <c r="AO38" s="279" t="str">
        <f>IF(BS_CONTROLE[[#This Row],[SUB]]=0, "-", BS_CONTROLE[[#This Row],[SUB]])</f>
        <v>-</v>
      </c>
      <c r="AP38" s="280" t="str">
        <f>IF(BS_CONTROLE[[#This Row],[KM - Inicio]]=0, "-", BS_CONTROLE[[#This Row],[KM - Inicio]])</f>
        <v>-</v>
      </c>
      <c r="AQ38" s="280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BASE_MAPA!$D$2:$D$359, BASE_MAPA!$E$2:$E$359), "ERRO")</f>
        <v>ERRO</v>
      </c>
      <c r="BF38" s="281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822</v>
      </c>
      <c r="E39" s="314" t="s">
        <v>1263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1320</v>
      </c>
      <c r="N39" s="204" t="s">
        <v>1321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1239</v>
      </c>
      <c r="W39" s="173" t="s">
        <v>1322</v>
      </c>
      <c r="X39" s="218" t="s">
        <v>955</v>
      </c>
      <c r="Y39" s="158" t="s">
        <v>958</v>
      </c>
      <c r="Z39" s="158" t="s">
        <v>951</v>
      </c>
      <c r="AA39" s="144">
        <v>1</v>
      </c>
      <c r="AB39" s="70" t="s">
        <v>946</v>
      </c>
      <c r="AC39" s="70" t="s">
        <v>941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1323</v>
      </c>
      <c r="BK39" s="16" t="s">
        <v>1324</v>
      </c>
      <c r="BL39" s="15"/>
      <c r="BM39" s="14" t="s">
        <v>979</v>
      </c>
      <c r="BN39" s="14" t="s">
        <v>979</v>
      </c>
      <c r="BO39" s="165" t="s">
        <v>979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851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1325</v>
      </c>
      <c r="W40" s="173" t="s">
        <v>1326</v>
      </c>
      <c r="X40" s="218" t="s">
        <v>955</v>
      </c>
      <c r="Y40" s="158" t="s">
        <v>958</v>
      </c>
      <c r="Z40" s="158" t="s">
        <v>960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1327</v>
      </c>
      <c r="BK40" s="16" t="s">
        <v>1328</v>
      </c>
      <c r="BL40" s="15"/>
      <c r="BM40" s="14" t="s">
        <v>979</v>
      </c>
      <c r="BN40" s="14" t="s">
        <v>979</v>
      </c>
      <c r="BO40" s="165" t="s">
        <v>979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862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1318</v>
      </c>
      <c r="W41" s="173" t="s">
        <v>1326</v>
      </c>
      <c r="X41" s="218" t="s">
        <v>950</v>
      </c>
      <c r="Y41" s="158" t="s">
        <v>949</v>
      </c>
      <c r="Z41" s="158" t="s">
        <v>956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1329</v>
      </c>
      <c r="BK41" s="16" t="s">
        <v>1330</v>
      </c>
      <c r="BL41" s="15"/>
      <c r="BM41" s="14" t="s">
        <v>975</v>
      </c>
      <c r="BN41" s="14" t="s">
        <v>1005</v>
      </c>
      <c r="BO41" s="165" t="s">
        <v>1113</v>
      </c>
      <c r="BP41" s="16" t="s">
        <v>1331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825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1332</v>
      </c>
      <c r="W42" s="173" t="s">
        <v>1333</v>
      </c>
      <c r="X42" s="218" t="s">
        <v>950</v>
      </c>
      <c r="Y42" s="158" t="s">
        <v>949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1334</v>
      </c>
      <c r="BK42" s="16" t="s">
        <v>1335</v>
      </c>
      <c r="BL42" s="15"/>
      <c r="BM42" s="14" t="s">
        <v>974</v>
      </c>
      <c r="BN42" s="14" t="s">
        <v>995</v>
      </c>
      <c r="BO42" s="165" t="s">
        <v>1083</v>
      </c>
      <c r="BP42" s="16" t="s">
        <v>1336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835</v>
      </c>
      <c r="E43" s="314" t="s">
        <v>1263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1268</v>
      </c>
      <c r="W43" s="173" t="s">
        <v>1269</v>
      </c>
      <c r="X43" s="218" t="s">
        <v>955</v>
      </c>
      <c r="Y43" s="158" t="s">
        <v>958</v>
      </c>
      <c r="Z43" s="158" t="s">
        <v>956</v>
      </c>
      <c r="AA43" s="83">
        <v>2</v>
      </c>
      <c r="AB43" s="70" t="s">
        <v>946</v>
      </c>
      <c r="AC43" s="70" t="s">
        <v>941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1337</v>
      </c>
      <c r="BK43" s="16" t="s">
        <v>1337</v>
      </c>
      <c r="BL43" s="15"/>
      <c r="BM43" s="14" t="s">
        <v>979</v>
      </c>
      <c r="BN43" s="14" t="s">
        <v>979</v>
      </c>
      <c r="BO43" s="165" t="s">
        <v>979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835</v>
      </c>
      <c r="E44" s="314" t="s">
        <v>1263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1268</v>
      </c>
      <c r="W44" s="173" t="s">
        <v>1272</v>
      </c>
      <c r="X44" s="218" t="s">
        <v>955</v>
      </c>
      <c r="Y44" s="158" t="s">
        <v>958</v>
      </c>
      <c r="Z44" s="158" t="s">
        <v>956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1338</v>
      </c>
      <c r="BK44" s="16" t="s">
        <v>1338</v>
      </c>
      <c r="BL44" s="15"/>
      <c r="BM44" s="14" t="s">
        <v>972</v>
      </c>
      <c r="BN44" s="14" t="s">
        <v>993</v>
      </c>
      <c r="BO44" s="165" t="s">
        <v>1057</v>
      </c>
      <c r="BP44" s="16" t="s">
        <v>1339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826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1279</v>
      </c>
      <c r="W45" s="173" t="s">
        <v>1280</v>
      </c>
      <c r="X45" s="51" t="s">
        <v>950</v>
      </c>
      <c r="Y45" s="158" t="s">
        <v>949</v>
      </c>
      <c r="Z45" s="158" t="s">
        <v>951</v>
      </c>
      <c r="AA45" s="144">
        <v>2</v>
      </c>
      <c r="AB45" s="70" t="s">
        <v>946</v>
      </c>
      <c r="AC45" s="70" t="s">
        <v>941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1340</v>
      </c>
      <c r="BK45" s="16" t="s">
        <v>1341</v>
      </c>
      <c r="BL45" s="15"/>
      <c r="BM45" s="14" t="s">
        <v>977</v>
      </c>
      <c r="BN45" s="14" t="s">
        <v>1005</v>
      </c>
      <c r="BO45" s="165" t="s">
        <v>1115</v>
      </c>
      <c r="BP45" s="16" t="s">
        <v>1342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802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1223</v>
      </c>
      <c r="N46" s="204" t="s">
        <v>1224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1225</v>
      </c>
      <c r="W46" s="173" t="s">
        <v>1226</v>
      </c>
      <c r="X46" s="218" t="s">
        <v>955</v>
      </c>
      <c r="Y46" s="158" t="s">
        <v>958</v>
      </c>
      <c r="Z46" s="158" t="s">
        <v>956</v>
      </c>
      <c r="AA46" s="83">
        <v>1</v>
      </c>
      <c r="AB46" s="70" t="s">
        <v>946</v>
      </c>
      <c r="AC46" s="70" t="s">
        <v>941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1343</v>
      </c>
      <c r="BK46" s="16" t="s">
        <v>1344</v>
      </c>
      <c r="BL46" s="15"/>
      <c r="BM46" s="14" t="s">
        <v>979</v>
      </c>
      <c r="BN46" s="14" t="s">
        <v>979</v>
      </c>
      <c r="BO46" s="165" t="s">
        <v>979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746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1345</v>
      </c>
      <c r="N47" s="204" t="s">
        <v>1346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1220</v>
      </c>
      <c r="W47" s="319" t="s">
        <v>1347</v>
      </c>
      <c r="X47" s="218" t="s">
        <v>955</v>
      </c>
      <c r="Y47" s="158" t="s">
        <v>958</v>
      </c>
      <c r="Z47" s="158" t="s">
        <v>962</v>
      </c>
      <c r="AA47" s="83">
        <v>1</v>
      </c>
      <c r="AB47" s="70" t="s">
        <v>946</v>
      </c>
      <c r="AC47" s="70" t="s">
        <v>941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1348</v>
      </c>
      <c r="BK47" s="16" t="s">
        <v>1349</v>
      </c>
      <c r="BL47" s="15"/>
      <c r="BM47" s="14" t="s">
        <v>979</v>
      </c>
      <c r="BN47" s="14" t="s">
        <v>979</v>
      </c>
      <c r="BO47" s="165" t="s">
        <v>979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811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1227</v>
      </c>
      <c r="W48" s="173" t="s">
        <v>1228</v>
      </c>
      <c r="X48" s="218" t="s">
        <v>955</v>
      </c>
      <c r="Y48" s="158" t="s">
        <v>958</v>
      </c>
      <c r="Z48" s="158" t="s">
        <v>961</v>
      </c>
      <c r="AA48" s="144">
        <v>1</v>
      </c>
      <c r="AB48" s="70" t="s">
        <v>946</v>
      </c>
      <c r="AC48" s="70" t="s">
        <v>941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1334</v>
      </c>
      <c r="BK48" s="16" t="s">
        <v>1350</v>
      </c>
      <c r="BL48" s="15"/>
      <c r="BM48" s="14" t="s">
        <v>967</v>
      </c>
      <c r="BN48" s="14" t="s">
        <v>990</v>
      </c>
      <c r="BO48" s="165" t="s">
        <v>1076</v>
      </c>
      <c r="BP48" s="16" t="s">
        <v>1351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887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1352</v>
      </c>
      <c r="W49" s="173" t="s">
        <v>1214</v>
      </c>
      <c r="X49" s="218" t="s">
        <v>955</v>
      </c>
      <c r="Y49" s="158" t="s">
        <v>958</v>
      </c>
      <c r="Z49" s="158" t="s">
        <v>960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1353</v>
      </c>
      <c r="BK49" s="16" t="s">
        <v>1354</v>
      </c>
      <c r="BL49" s="15"/>
      <c r="BM49" s="14" t="s">
        <v>975</v>
      </c>
      <c r="BN49" s="14" t="s">
        <v>1005</v>
      </c>
      <c r="BO49" s="165" t="s">
        <v>1057</v>
      </c>
      <c r="BP49" s="16" t="s">
        <v>1355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748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1356</v>
      </c>
      <c r="W50" s="173" t="s">
        <v>1357</v>
      </c>
      <c r="X50" s="218" t="s">
        <v>955</v>
      </c>
      <c r="Y50" s="158" t="s">
        <v>958</v>
      </c>
      <c r="Z50" s="158" t="s">
        <v>951</v>
      </c>
      <c r="AA50" s="83">
        <v>1</v>
      </c>
      <c r="AB50" s="70" t="s">
        <v>946</v>
      </c>
      <c r="AC50" s="70" t="s">
        <v>941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1358</v>
      </c>
      <c r="BK50" s="16" t="s">
        <v>1359</v>
      </c>
      <c r="BL50" s="15"/>
      <c r="BM50" s="14" t="s">
        <v>979</v>
      </c>
      <c r="BN50" s="14" t="s">
        <v>979</v>
      </c>
      <c r="BO50" s="165" t="s">
        <v>979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755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1293</v>
      </c>
      <c r="J51" s="37">
        <v>78</v>
      </c>
      <c r="K51" s="37">
        <v>190</v>
      </c>
      <c r="L51" s="83" t="s">
        <v>607</v>
      </c>
      <c r="M51" s="217" t="s">
        <v>1294</v>
      </c>
      <c r="N51" s="217" t="s">
        <v>1295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1296</v>
      </c>
      <c r="W51" s="173" t="s">
        <v>1360</v>
      </c>
      <c r="X51" s="51" t="s">
        <v>955</v>
      </c>
      <c r="Y51" s="158" t="s">
        <v>958</v>
      </c>
      <c r="Z51" s="158" t="s">
        <v>956</v>
      </c>
      <c r="AA51" s="144" t="s">
        <v>1298</v>
      </c>
      <c r="AB51" s="70" t="s">
        <v>957</v>
      </c>
      <c r="AC51" s="70" t="s">
        <v>953</v>
      </c>
      <c r="AD51" s="173">
        <v>0.41666666666666669</v>
      </c>
      <c r="AE51" s="83">
        <v>7683</v>
      </c>
      <c r="AF51" s="83" t="s">
        <v>1299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1361</v>
      </c>
      <c r="BK51" s="16" t="s">
        <v>1362</v>
      </c>
      <c r="BL51" s="15"/>
      <c r="BM51" s="14" t="s">
        <v>979</v>
      </c>
      <c r="BN51" s="14" t="s">
        <v>979</v>
      </c>
      <c r="BO51" s="165" t="s">
        <v>979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776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1232</v>
      </c>
      <c r="W52" s="173" t="s">
        <v>1228</v>
      </c>
      <c r="X52" s="218" t="s">
        <v>955</v>
      </c>
      <c r="Y52" s="158" t="s">
        <v>958</v>
      </c>
      <c r="Z52" s="158" t="s">
        <v>951</v>
      </c>
      <c r="AA52" s="144">
        <v>1</v>
      </c>
      <c r="AB52" s="70" t="s">
        <v>946</v>
      </c>
      <c r="AC52" s="70" t="s">
        <v>941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1363</v>
      </c>
      <c r="BK52" s="16" t="s">
        <v>1363</v>
      </c>
      <c r="BL52" s="15"/>
      <c r="BM52" s="14" t="s">
        <v>971</v>
      </c>
      <c r="BN52" s="14" t="s">
        <v>1002</v>
      </c>
      <c r="BO52" s="165" t="s">
        <v>1060</v>
      </c>
      <c r="BP52" s="16" t="s">
        <v>1364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721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1306</v>
      </c>
      <c r="W53" s="173" t="s">
        <v>1307</v>
      </c>
      <c r="X53" s="51" t="s">
        <v>955</v>
      </c>
      <c r="Y53" s="158" t="s">
        <v>958</v>
      </c>
      <c r="Z53" s="158" t="s">
        <v>951</v>
      </c>
      <c r="AA53" s="144">
        <v>1</v>
      </c>
      <c r="AB53" s="70" t="s">
        <v>946</v>
      </c>
      <c r="AC53" s="70" t="s">
        <v>941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1334</v>
      </c>
      <c r="BK53" s="16" t="s">
        <v>1365</v>
      </c>
      <c r="BL53" s="15"/>
      <c r="BM53" s="14" t="s">
        <v>979</v>
      </c>
      <c r="BN53" s="14" t="s">
        <v>979</v>
      </c>
      <c r="BO53" s="165" t="s">
        <v>979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827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1315</v>
      </c>
      <c r="W54" s="173" t="s">
        <v>1366</v>
      </c>
      <c r="X54" s="218" t="s">
        <v>955</v>
      </c>
      <c r="Y54" s="158" t="s">
        <v>958</v>
      </c>
      <c r="Z54" s="158" t="s">
        <v>960</v>
      </c>
      <c r="AA54" s="144">
        <v>1</v>
      </c>
      <c r="AB54" s="70" t="s">
        <v>946</v>
      </c>
      <c r="AC54" s="70" t="s">
        <v>941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1367</v>
      </c>
      <c r="BK54" s="16" t="s">
        <v>1367</v>
      </c>
      <c r="BL54" s="15"/>
      <c r="BM54" s="14" t="s">
        <v>979</v>
      </c>
      <c r="BN54" s="14" t="s">
        <v>979</v>
      </c>
      <c r="BO54" s="165" t="s">
        <v>979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911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1234</v>
      </c>
      <c r="W55" s="173" t="s">
        <v>1214</v>
      </c>
      <c r="X55" s="51" t="s">
        <v>955</v>
      </c>
      <c r="Y55" s="158" t="s">
        <v>958</v>
      </c>
      <c r="Z55" s="158" t="s">
        <v>956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1353</v>
      </c>
      <c r="BK55" s="16" t="s">
        <v>1368</v>
      </c>
      <c r="BL55" s="15"/>
      <c r="BM55" s="14" t="s">
        <v>979</v>
      </c>
      <c r="BN55" s="14" t="s">
        <v>979</v>
      </c>
      <c r="BO55" s="165" t="s">
        <v>979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688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1369</v>
      </c>
      <c r="J56" s="217">
        <v>103</v>
      </c>
      <c r="K56" s="217">
        <v>2031</v>
      </c>
      <c r="L56" s="83" t="s">
        <v>607</v>
      </c>
      <c r="M56" s="204" t="s">
        <v>1370</v>
      </c>
      <c r="N56" s="204" t="s">
        <v>1371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1234</v>
      </c>
      <c r="W56" s="173" t="s">
        <v>1311</v>
      </c>
      <c r="X56" s="51" t="s">
        <v>955</v>
      </c>
      <c r="Y56" s="158" t="s">
        <v>958</v>
      </c>
      <c r="Z56" s="158" t="s">
        <v>951</v>
      </c>
      <c r="AA56" s="144">
        <v>1</v>
      </c>
      <c r="AB56" s="70" t="s">
        <v>946</v>
      </c>
      <c r="AC56" s="70" t="s">
        <v>941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1334</v>
      </c>
      <c r="BK56" s="16" t="s">
        <v>1372</v>
      </c>
      <c r="BL56" s="15"/>
      <c r="BM56" s="14" t="s">
        <v>979</v>
      </c>
      <c r="BN56" s="14" t="s">
        <v>979</v>
      </c>
      <c r="BO56" s="165" t="s">
        <v>979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822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1373</v>
      </c>
      <c r="N58" s="204" t="s">
        <v>1374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1239</v>
      </c>
      <c r="W58" s="319" t="s">
        <v>1375</v>
      </c>
      <c r="X58" s="218" t="s">
        <v>955</v>
      </c>
      <c r="Y58" s="158" t="s">
        <v>958</v>
      </c>
      <c r="Z58" s="158" t="s">
        <v>951</v>
      </c>
      <c r="AA58" s="83">
        <v>1</v>
      </c>
      <c r="AB58" s="70" t="s">
        <v>946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1376</v>
      </c>
      <c r="BK58" s="16" t="s">
        <v>1377</v>
      </c>
      <c r="BL58" s="15"/>
      <c r="BM58" s="14" t="s">
        <v>979</v>
      </c>
      <c r="BN58" s="14" t="s">
        <v>979</v>
      </c>
      <c r="BO58" s="165" t="s">
        <v>979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800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1378</v>
      </c>
      <c r="W59" s="173" t="s">
        <v>1379</v>
      </c>
      <c r="X59" s="218" t="s">
        <v>955</v>
      </c>
      <c r="Y59" s="158" t="s">
        <v>958</v>
      </c>
      <c r="Z59" s="158" t="s">
        <v>960</v>
      </c>
      <c r="AA59" s="83">
        <v>1</v>
      </c>
      <c r="AB59" s="70" t="s">
        <v>946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1380</v>
      </c>
      <c r="BK59" s="321" t="s">
        <v>1381</v>
      </c>
      <c r="BL59" s="15"/>
      <c r="BM59" s="14" t="s">
        <v>979</v>
      </c>
      <c r="BN59" s="14" t="s">
        <v>979</v>
      </c>
      <c r="BO59" s="165" t="s">
        <v>979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862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1318</v>
      </c>
      <c r="W60" s="173" t="s">
        <v>1214</v>
      </c>
      <c r="X60" s="218" t="s">
        <v>955</v>
      </c>
      <c r="Y60" s="158" t="s">
        <v>958</v>
      </c>
      <c r="Z60" s="158" t="s">
        <v>956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1382</v>
      </c>
      <c r="BK60" s="16" t="s">
        <v>1383</v>
      </c>
      <c r="BL60" s="15"/>
      <c r="BM60" s="14" t="s">
        <v>979</v>
      </c>
      <c r="BN60" s="14" t="s">
        <v>979</v>
      </c>
      <c r="BO60" s="165" t="s">
        <v>979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851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1378</v>
      </c>
      <c r="W61" s="173" t="s">
        <v>1384</v>
      </c>
      <c r="X61" s="218" t="s">
        <v>955</v>
      </c>
      <c r="Y61" s="158" t="s">
        <v>958</v>
      </c>
      <c r="Z61" s="158" t="s">
        <v>956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1382</v>
      </c>
      <c r="BK61" s="16" t="s">
        <v>1385</v>
      </c>
      <c r="BL61" s="15"/>
      <c r="BM61" s="14" t="s">
        <v>979</v>
      </c>
      <c r="BN61" s="14" t="s">
        <v>979</v>
      </c>
      <c r="BO61" s="165" t="s">
        <v>979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825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1386</v>
      </c>
      <c r="W62" s="173" t="s">
        <v>1333</v>
      </c>
      <c r="X62" s="218" t="s">
        <v>955</v>
      </c>
      <c r="Y62" s="158" t="s">
        <v>958</v>
      </c>
      <c r="Z62" s="158" t="s">
        <v>960</v>
      </c>
      <c r="AA62" s="83">
        <v>1</v>
      </c>
      <c r="AB62" s="70" t="s">
        <v>946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1387</v>
      </c>
      <c r="BK62" s="321" t="s">
        <v>1388</v>
      </c>
      <c r="BL62" s="15"/>
      <c r="BM62" s="14" t="s">
        <v>979</v>
      </c>
      <c r="BN62" s="14" t="s">
        <v>979</v>
      </c>
      <c r="BO62" s="165" t="s">
        <v>979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835</v>
      </c>
      <c r="E63" s="314" t="s">
        <v>1263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1268</v>
      </c>
      <c r="W63" s="173" t="s">
        <v>1272</v>
      </c>
      <c r="X63" s="218" t="s">
        <v>955</v>
      </c>
      <c r="Y63" s="158" t="s">
        <v>958</v>
      </c>
      <c r="Z63" s="158" t="s">
        <v>951</v>
      </c>
      <c r="AA63" s="83">
        <v>2</v>
      </c>
      <c r="AB63" s="70" t="s">
        <v>946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1389</v>
      </c>
      <c r="BK63" s="321" t="s">
        <v>1390</v>
      </c>
      <c r="BL63" s="15"/>
      <c r="BM63" s="14" t="s">
        <v>979</v>
      </c>
      <c r="BN63" s="14" t="s">
        <v>979</v>
      </c>
      <c r="BO63" s="165" t="s">
        <v>979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826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1391</v>
      </c>
      <c r="W65" s="173" t="s">
        <v>1392</v>
      </c>
      <c r="X65" s="218" t="s">
        <v>955</v>
      </c>
      <c r="Y65" s="158" t="s">
        <v>958</v>
      </c>
      <c r="Z65" s="158" t="s">
        <v>951</v>
      </c>
      <c r="AA65" s="83">
        <v>2</v>
      </c>
      <c r="AB65" s="70" t="s">
        <v>946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1393</v>
      </c>
      <c r="BK65" s="321" t="s">
        <v>1394</v>
      </c>
      <c r="BL65" s="15"/>
      <c r="BM65" s="14" t="s">
        <v>985</v>
      </c>
      <c r="BN65" s="14" t="s">
        <v>985</v>
      </c>
      <c r="BO65" s="165" t="s">
        <v>985</v>
      </c>
      <c r="BP65" s="321" t="s">
        <v>1394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746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1223</v>
      </c>
      <c r="N66" s="204" t="s">
        <v>1224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1220</v>
      </c>
      <c r="W66" s="173" t="s">
        <v>1395</v>
      </c>
      <c r="X66" s="218" t="s">
        <v>955</v>
      </c>
      <c r="Y66" s="158" t="s">
        <v>958</v>
      </c>
      <c r="Z66" s="158" t="s">
        <v>963</v>
      </c>
      <c r="AA66" s="83">
        <v>1</v>
      </c>
      <c r="AB66" s="70" t="s">
        <v>946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1396</v>
      </c>
      <c r="BK66" s="16" t="s">
        <v>1397</v>
      </c>
      <c r="BL66" s="15"/>
      <c r="BM66" s="14"/>
      <c r="BN66" s="14"/>
      <c r="BO66" s="165"/>
      <c r="BP66" s="16"/>
      <c r="BQ66" s="12" t="str">
        <f t="shared" si="2"/>
        <v>Produção</v>
      </c>
      <c r="BR66" s="18">
        <f t="shared" si="3"/>
        <v>1</v>
      </c>
      <c r="BS66" s="18">
        <f t="shared" si="4"/>
        <v>0</v>
      </c>
      <c r="BT66" s="225" t="str">
        <f t="shared" si="5"/>
        <v/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811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1227</v>
      </c>
      <c r="W67" s="173" t="s">
        <v>1398</v>
      </c>
      <c r="X67" s="218" t="s">
        <v>955</v>
      </c>
      <c r="Y67" s="158" t="s">
        <v>958</v>
      </c>
      <c r="Z67" s="158" t="s">
        <v>956</v>
      </c>
      <c r="AA67" s="83">
        <v>1</v>
      </c>
      <c r="AB67" s="70" t="s">
        <v>946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1334</v>
      </c>
      <c r="BK67" s="16" t="s">
        <v>1399</v>
      </c>
      <c r="BL67" s="15"/>
      <c r="BM67" s="14" t="s">
        <v>985</v>
      </c>
      <c r="BN67" s="14" t="s">
        <v>985</v>
      </c>
      <c r="BO67" s="165" t="s">
        <v>985</v>
      </c>
      <c r="BP67" s="16" t="s">
        <v>1399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886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1400</v>
      </c>
      <c r="W69" s="173" t="s">
        <v>1401</v>
      </c>
      <c r="X69" s="218" t="s">
        <v>955</v>
      </c>
      <c r="Y69" s="158" t="s">
        <v>958</v>
      </c>
      <c r="Z69" s="158" t="s">
        <v>961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1402</v>
      </c>
      <c r="BK69" s="16" t="s">
        <v>1403</v>
      </c>
      <c r="BL69" s="15"/>
      <c r="BM69" s="14" t="s">
        <v>979</v>
      </c>
      <c r="BN69" s="14" t="s">
        <v>979</v>
      </c>
      <c r="BO69" s="165" t="s">
        <v>979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853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1404</v>
      </c>
      <c r="W70" s="173" t="s">
        <v>1214</v>
      </c>
      <c r="X70" s="218" t="s">
        <v>955</v>
      </c>
      <c r="Y70" s="158" t="s">
        <v>958</v>
      </c>
      <c r="Z70" s="158" t="s">
        <v>962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1402</v>
      </c>
      <c r="BK70" s="321" t="s">
        <v>1405</v>
      </c>
      <c r="BL70" s="15"/>
      <c r="BM70" s="14" t="s">
        <v>979</v>
      </c>
      <c r="BN70" s="14" t="s">
        <v>979</v>
      </c>
      <c r="BO70" s="165" t="s">
        <v>979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748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1356</v>
      </c>
      <c r="W72" s="173" t="s">
        <v>1406</v>
      </c>
      <c r="X72" s="218" t="s">
        <v>955</v>
      </c>
      <c r="Y72" s="158" t="s">
        <v>958</v>
      </c>
      <c r="Z72" s="158" t="s">
        <v>951</v>
      </c>
      <c r="AA72" s="83">
        <v>1</v>
      </c>
      <c r="AB72" s="70" t="s">
        <v>946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1407</v>
      </c>
      <c r="BK72" s="321" t="s">
        <v>1408</v>
      </c>
      <c r="BL72" s="15"/>
      <c r="BM72" s="14" t="s">
        <v>979</v>
      </c>
      <c r="BN72" s="14" t="s">
        <v>979</v>
      </c>
      <c r="BO72" s="165" t="s">
        <v>979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776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1232</v>
      </c>
      <c r="W73" s="173" t="s">
        <v>1398</v>
      </c>
      <c r="X73" s="218" t="s">
        <v>955</v>
      </c>
      <c r="Y73" s="158" t="s">
        <v>958</v>
      </c>
      <c r="Z73" s="158" t="s">
        <v>956</v>
      </c>
      <c r="AA73" s="83">
        <v>1</v>
      </c>
      <c r="AB73" s="70" t="s">
        <v>946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1409</v>
      </c>
      <c r="BK73" s="321" t="s">
        <v>1410</v>
      </c>
      <c r="BL73" s="15"/>
      <c r="BM73" s="14" t="s">
        <v>979</v>
      </c>
      <c r="BN73" s="14" t="s">
        <v>979</v>
      </c>
      <c r="BO73" s="165" t="s">
        <v>979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911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1411</v>
      </c>
      <c r="W74" s="173" t="s">
        <v>1214</v>
      </c>
      <c r="X74" s="218" t="s">
        <v>955</v>
      </c>
      <c r="Y74" s="158" t="s">
        <v>958</v>
      </c>
      <c r="Z74" s="158" t="s">
        <v>951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1402</v>
      </c>
      <c r="BK74" s="16" t="s">
        <v>1412</v>
      </c>
      <c r="BL74" s="15"/>
      <c r="BM74" s="14" t="s">
        <v>979</v>
      </c>
      <c r="BN74" s="14" t="s">
        <v>979</v>
      </c>
      <c r="BO74" s="165" t="s">
        <v>979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721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1413</v>
      </c>
      <c r="N75" s="204" t="s">
        <v>1413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1414</v>
      </c>
      <c r="W75" s="173" t="s">
        <v>1415</v>
      </c>
      <c r="X75" s="218" t="s">
        <v>955</v>
      </c>
      <c r="Y75" s="158" t="s">
        <v>958</v>
      </c>
      <c r="Z75" s="158" t="s">
        <v>951</v>
      </c>
      <c r="AA75" s="83">
        <v>1</v>
      </c>
      <c r="AB75" s="70" t="s">
        <v>946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1334</v>
      </c>
      <c r="BK75" s="16" t="s">
        <v>1416</v>
      </c>
      <c r="BL75" s="15"/>
      <c r="BM75" s="14" t="s">
        <v>979</v>
      </c>
      <c r="BN75" s="14" t="s">
        <v>979</v>
      </c>
      <c r="BO75" s="165" t="s">
        <v>979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862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1318</v>
      </c>
      <c r="W78" s="173" t="s">
        <v>1214</v>
      </c>
      <c r="X78" s="218" t="s">
        <v>955</v>
      </c>
      <c r="Y78" s="158" t="s">
        <v>958</v>
      </c>
      <c r="Z78" s="158" t="s">
        <v>951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1417</v>
      </c>
      <c r="BK78" s="321" t="s">
        <v>1418</v>
      </c>
      <c r="BL78" s="15"/>
      <c r="BM78" s="14" t="s">
        <v>979</v>
      </c>
      <c r="BN78" s="14" t="s">
        <v>979</v>
      </c>
      <c r="BO78" s="165" t="s">
        <v>979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851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1378</v>
      </c>
      <c r="W79" s="173" t="s">
        <v>1384</v>
      </c>
      <c r="X79" s="218" t="s">
        <v>955</v>
      </c>
      <c r="Y79" s="158"/>
      <c r="Z79" s="158" t="s">
        <v>951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822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1419</v>
      </c>
      <c r="N80" s="204" t="s">
        <v>1420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1239</v>
      </c>
      <c r="W80" s="319" t="s">
        <v>1421</v>
      </c>
      <c r="X80" s="218" t="s">
        <v>955</v>
      </c>
      <c r="Y80" s="158" t="s">
        <v>958</v>
      </c>
      <c r="Z80" s="158" t="s">
        <v>951</v>
      </c>
      <c r="AA80" s="83">
        <v>1</v>
      </c>
      <c r="AB80" s="70" t="s">
        <v>946</v>
      </c>
      <c r="AC80" s="70" t="s">
        <v>941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1422</v>
      </c>
      <c r="BK80" s="16" t="s">
        <v>1423</v>
      </c>
      <c r="BL80" s="15"/>
      <c r="BM80" s="14" t="s">
        <v>979</v>
      </c>
      <c r="BN80" s="14" t="s">
        <v>979</v>
      </c>
      <c r="BO80" s="165" t="s">
        <v>979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835</v>
      </c>
      <c r="E81" s="314" t="s">
        <v>1263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1268</v>
      </c>
      <c r="W81" s="173" t="s">
        <v>1392</v>
      </c>
      <c r="X81" s="218" t="s">
        <v>955</v>
      </c>
      <c r="Y81" s="158"/>
      <c r="Z81" s="158" t="s">
        <v>951</v>
      </c>
      <c r="AA81" s="322" t="s">
        <v>1424</v>
      </c>
      <c r="AB81" s="70" t="s">
        <v>946</v>
      </c>
      <c r="AC81" s="70" t="s">
        <v>941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1425</v>
      </c>
      <c r="BK81" s="16" t="s">
        <v>1426</v>
      </c>
      <c r="BL81" s="15"/>
      <c r="BM81" s="14" t="s">
        <v>979</v>
      </c>
      <c r="BN81" s="14" t="s">
        <v>979</v>
      </c>
      <c r="BO81" s="165" t="s">
        <v>979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825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1332</v>
      </c>
      <c r="W82" s="173" t="s">
        <v>1333</v>
      </c>
      <c r="X82" s="218" t="s">
        <v>955</v>
      </c>
      <c r="Y82" s="158" t="s">
        <v>958</v>
      </c>
      <c r="Z82" s="158" t="s">
        <v>956</v>
      </c>
      <c r="AA82" s="83">
        <v>1</v>
      </c>
      <c r="AB82" s="70" t="s">
        <v>946</v>
      </c>
      <c r="AC82" s="70" t="s">
        <v>941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1427</v>
      </c>
      <c r="BK82" s="16" t="s">
        <v>1428</v>
      </c>
      <c r="BL82" s="15"/>
      <c r="BM82" s="14" t="s">
        <v>985</v>
      </c>
      <c r="BN82" s="14" t="s">
        <v>985</v>
      </c>
      <c r="BO82" s="165" t="s">
        <v>985</v>
      </c>
      <c r="BP82" s="16" t="s">
        <v>1428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826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1391</v>
      </c>
      <c r="W83" s="173" t="s">
        <v>1392</v>
      </c>
      <c r="X83" s="218" t="s">
        <v>955</v>
      </c>
      <c r="Y83" s="158" t="s">
        <v>958</v>
      </c>
      <c r="Z83" s="158" t="s">
        <v>951</v>
      </c>
      <c r="AA83" s="83">
        <v>2</v>
      </c>
      <c r="AB83" s="70" t="s">
        <v>946</v>
      </c>
      <c r="AC83" s="70" t="s">
        <v>941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1429</v>
      </c>
      <c r="BK83" s="321" t="s">
        <v>1430</v>
      </c>
      <c r="BL83" s="15"/>
      <c r="BM83" s="14" t="s">
        <v>985</v>
      </c>
      <c r="BN83" s="14" t="s">
        <v>985</v>
      </c>
      <c r="BO83" s="165" t="s">
        <v>985</v>
      </c>
      <c r="BP83" s="321" t="s">
        <v>1430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811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1223</v>
      </c>
      <c r="N84" s="217" t="s">
        <v>1224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1227</v>
      </c>
      <c r="W84" s="173" t="s">
        <v>1398</v>
      </c>
      <c r="X84" s="218" t="s">
        <v>955</v>
      </c>
      <c r="Y84" s="158" t="s">
        <v>958</v>
      </c>
      <c r="Z84" s="158" t="s">
        <v>956</v>
      </c>
      <c r="AA84" s="83">
        <v>1</v>
      </c>
      <c r="AB84" s="70" t="s">
        <v>946</v>
      </c>
      <c r="AC84" s="70" t="s">
        <v>941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1223</v>
      </c>
      <c r="AN84" s="278" t="s">
        <v>1224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1431</v>
      </c>
      <c r="BK84" s="321" t="s">
        <v>1432</v>
      </c>
      <c r="BL84" s="15"/>
      <c r="BM84" s="14" t="s">
        <v>979</v>
      </c>
      <c r="BN84" s="14" t="s">
        <v>979</v>
      </c>
      <c r="BO84" s="165" t="s">
        <v>979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746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1433</v>
      </c>
      <c r="N85" s="204" t="s">
        <v>1434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1220</v>
      </c>
      <c r="W85" s="319" t="s">
        <v>1435</v>
      </c>
      <c r="X85" s="218" t="s">
        <v>955</v>
      </c>
      <c r="Y85" s="158" t="s">
        <v>958</v>
      </c>
      <c r="Z85" s="158" t="s">
        <v>961</v>
      </c>
      <c r="AA85" s="83">
        <v>1</v>
      </c>
      <c r="AB85" s="70" t="s">
        <v>946</v>
      </c>
      <c r="AC85" s="70" t="s">
        <v>941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1436</v>
      </c>
      <c r="BK85" s="16" t="s">
        <v>1437</v>
      </c>
      <c r="BL85" s="15"/>
      <c r="BM85" s="14" t="s">
        <v>971</v>
      </c>
      <c r="BN85" s="14" t="s">
        <v>1002</v>
      </c>
      <c r="BO85" s="165" t="s">
        <v>1060</v>
      </c>
      <c r="BP85" s="16" t="s">
        <v>1438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853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1352</v>
      </c>
      <c r="W86" s="173" t="s">
        <v>1214</v>
      </c>
      <c r="X86" s="218" t="s">
        <v>955</v>
      </c>
      <c r="Y86" s="158" t="s">
        <v>958</v>
      </c>
      <c r="Z86" s="158" t="s">
        <v>960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1439</v>
      </c>
      <c r="BK86" s="321" t="s">
        <v>1440</v>
      </c>
      <c r="BL86" s="15"/>
      <c r="BM86" s="14" t="s">
        <v>979</v>
      </c>
      <c r="BN86" s="14" t="s">
        <v>979</v>
      </c>
      <c r="BO86" s="165" t="s">
        <v>979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1441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1442</v>
      </c>
      <c r="J87" s="217">
        <v>78</v>
      </c>
      <c r="K87" s="217">
        <v>336</v>
      </c>
      <c r="L87" s="83" t="s">
        <v>607</v>
      </c>
      <c r="M87" s="204" t="s">
        <v>1443</v>
      </c>
      <c r="N87" s="204" t="s">
        <v>1444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1296</v>
      </c>
      <c r="W87" s="319" t="s">
        <v>1445</v>
      </c>
      <c r="X87" s="218" t="s">
        <v>955</v>
      </c>
      <c r="Y87" s="158" t="s">
        <v>958</v>
      </c>
      <c r="Z87" s="158" t="s">
        <v>960</v>
      </c>
      <c r="AA87" s="83">
        <v>1</v>
      </c>
      <c r="AB87" s="70" t="s">
        <v>946</v>
      </c>
      <c r="AC87" s="70" t="s">
        <v>941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1446</v>
      </c>
      <c r="BK87" s="16" t="s">
        <v>1447</v>
      </c>
      <c r="BL87" s="15"/>
      <c r="BM87" s="14" t="s">
        <v>979</v>
      </c>
      <c r="BN87" s="14" t="s">
        <v>979</v>
      </c>
      <c r="BO87" s="165" t="s">
        <v>979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748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1356</v>
      </c>
      <c r="W88" s="173" t="s">
        <v>1406</v>
      </c>
      <c r="X88" s="218" t="s">
        <v>955</v>
      </c>
      <c r="Y88" s="158" t="s">
        <v>958</v>
      </c>
      <c r="Z88" s="158" t="s">
        <v>951</v>
      </c>
      <c r="AA88" s="83">
        <v>1</v>
      </c>
      <c r="AB88" s="70" t="s">
        <v>946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1448</v>
      </c>
      <c r="BK88" s="16" t="s">
        <v>1449</v>
      </c>
      <c r="BL88" s="15"/>
      <c r="BM88" s="14" t="s">
        <v>979</v>
      </c>
      <c r="BN88" s="14" t="s">
        <v>979</v>
      </c>
      <c r="BO88" s="165" t="s">
        <v>979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776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1232</v>
      </c>
      <c r="W89" s="173" t="s">
        <v>1398</v>
      </c>
      <c r="X89" s="218" t="s">
        <v>955</v>
      </c>
      <c r="Y89" s="158" t="s">
        <v>958</v>
      </c>
      <c r="Z89" s="158" t="s">
        <v>956</v>
      </c>
      <c r="AA89" s="83">
        <v>1</v>
      </c>
      <c r="AB89" s="70" t="s">
        <v>946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1450</v>
      </c>
      <c r="BK89" s="321" t="s">
        <v>1451</v>
      </c>
      <c r="BL89" s="15"/>
      <c r="BM89" s="14" t="s">
        <v>979</v>
      </c>
      <c r="BN89" s="14" t="s">
        <v>979</v>
      </c>
      <c r="BO89" s="165" t="s">
        <v>979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721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1414</v>
      </c>
      <c r="W90" s="173" t="s">
        <v>1452</v>
      </c>
      <c r="X90" s="218" t="s">
        <v>955</v>
      </c>
      <c r="Y90" s="158" t="s">
        <v>958</v>
      </c>
      <c r="Z90" s="158" t="s">
        <v>951</v>
      </c>
      <c r="AA90" s="83">
        <v>1</v>
      </c>
      <c r="AB90" s="70" t="s">
        <v>946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1453</v>
      </c>
      <c r="BK90" s="16" t="s">
        <v>1454</v>
      </c>
      <c r="BL90" s="15"/>
      <c r="BM90" s="14" t="s">
        <v>975</v>
      </c>
      <c r="BN90" s="14" t="s">
        <v>1005</v>
      </c>
      <c r="BO90" s="165" t="s">
        <v>1068</v>
      </c>
      <c r="BP90" s="16" t="s">
        <v>1454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BASE_MAPA!$E$2:$E$359),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BASE_MAPA!$E$2:$E$359),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800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1264</v>
      </c>
      <c r="N94" s="204" t="s">
        <v>1265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1455</v>
      </c>
      <c r="W94" s="173" t="s">
        <v>1456</v>
      </c>
      <c r="X94" s="218" t="s">
        <v>955</v>
      </c>
      <c r="Y94" s="158" t="s">
        <v>958</v>
      </c>
      <c r="Z94" s="158" t="s">
        <v>956</v>
      </c>
      <c r="AA94" s="83">
        <v>1</v>
      </c>
      <c r="AB94" s="70" t="s">
        <v>946</v>
      </c>
      <c r="AC94" s="70" t="s">
        <v>941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1457</v>
      </c>
      <c r="BK94" s="16" t="s">
        <v>1458</v>
      </c>
      <c r="BL94" s="15"/>
      <c r="BM94" s="14" t="s">
        <v>985</v>
      </c>
      <c r="BN94" s="14" t="s">
        <v>985</v>
      </c>
      <c r="BO94" s="165" t="s">
        <v>985</v>
      </c>
      <c r="BP94" s="16" t="s">
        <v>1458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862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1318</v>
      </c>
      <c r="W95" s="173" t="s">
        <v>1214</v>
      </c>
      <c r="X95" s="218" t="s">
        <v>950</v>
      </c>
      <c r="Y95" s="158" t="s">
        <v>949</v>
      </c>
      <c r="Z95" s="158" t="s">
        <v>951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1459</v>
      </c>
      <c r="BK95" s="16" t="s">
        <v>1460</v>
      </c>
      <c r="BL95" s="15"/>
      <c r="BM95" s="14" t="s">
        <v>980</v>
      </c>
      <c r="BN95" s="14" t="s">
        <v>997</v>
      </c>
      <c r="BO95" s="165" t="s">
        <v>1070</v>
      </c>
      <c r="BP95" s="16" t="s">
        <v>1461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851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1378</v>
      </c>
      <c r="W96" s="173" t="s">
        <v>1384</v>
      </c>
      <c r="X96" s="218" t="s">
        <v>950</v>
      </c>
      <c r="Y96" s="158" t="s">
        <v>949</v>
      </c>
      <c r="Z96" s="158" t="s">
        <v>951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1459</v>
      </c>
      <c r="BK96" s="16" t="s">
        <v>1462</v>
      </c>
      <c r="BL96" s="15"/>
      <c r="BM96" s="14" t="s">
        <v>975</v>
      </c>
      <c r="BN96" s="14" t="s">
        <v>1005</v>
      </c>
      <c r="BO96" s="165" t="s">
        <v>1100</v>
      </c>
      <c r="BP96" s="16" t="s">
        <v>1463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SuperExecução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884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1213</v>
      </c>
      <c r="W97" s="173" t="s">
        <v>1214</v>
      </c>
      <c r="X97" s="218" t="s">
        <v>955</v>
      </c>
      <c r="Y97" s="158" t="s">
        <v>958</v>
      </c>
      <c r="Z97" s="158" t="s">
        <v>960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1464</v>
      </c>
      <c r="BK97" s="16" t="s">
        <v>1465</v>
      </c>
      <c r="BL97" s="15"/>
      <c r="BM97" s="14" t="s">
        <v>985</v>
      </c>
      <c r="BN97" s="14" t="s">
        <v>985</v>
      </c>
      <c r="BO97" s="165" t="s">
        <v>985</v>
      </c>
      <c r="BP97" s="16" t="s">
        <v>1466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835</v>
      </c>
      <c r="E98" s="314" t="s">
        <v>1263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1467</v>
      </c>
      <c r="W98" s="319" t="s">
        <v>1392</v>
      </c>
      <c r="X98" s="218" t="s">
        <v>955</v>
      </c>
      <c r="Y98" s="158" t="s">
        <v>958</v>
      </c>
      <c r="Z98" s="158" t="s">
        <v>961</v>
      </c>
      <c r="AA98" s="322" t="s">
        <v>1424</v>
      </c>
      <c r="AB98" s="70" t="s">
        <v>946</v>
      </c>
      <c r="AC98" s="70" t="s">
        <v>941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1387</v>
      </c>
      <c r="BK98" s="16" t="s">
        <v>1468</v>
      </c>
      <c r="BL98" s="15"/>
      <c r="BM98" s="14" t="s">
        <v>979</v>
      </c>
      <c r="BN98" s="14" t="s">
        <v>979</v>
      </c>
      <c r="BO98" s="165" t="s">
        <v>979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822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1469</v>
      </c>
      <c r="N99" s="204" t="s">
        <v>1470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1239</v>
      </c>
      <c r="W99" s="319" t="s">
        <v>1421</v>
      </c>
      <c r="X99" s="218" t="s">
        <v>955</v>
      </c>
      <c r="Y99" s="158" t="s">
        <v>958</v>
      </c>
      <c r="Z99" s="158" t="s">
        <v>956</v>
      </c>
      <c r="AA99" s="83">
        <v>1</v>
      </c>
      <c r="AB99" s="70" t="s">
        <v>946</v>
      </c>
      <c r="AC99" s="70" t="s">
        <v>941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1471</v>
      </c>
      <c r="AN99" s="278" t="s">
        <v>1472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1473</v>
      </c>
      <c r="BK99" s="16" t="s">
        <v>1474</v>
      </c>
      <c r="BL99" s="15"/>
      <c r="BM99" s="14" t="s">
        <v>972</v>
      </c>
      <c r="BN99" s="14" t="s">
        <v>1003</v>
      </c>
      <c r="BO99" s="165" t="s">
        <v>1081</v>
      </c>
      <c r="BP99" s="16" t="s">
        <v>1474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825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1475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1332</v>
      </c>
      <c r="W100" s="173" t="s">
        <v>1333</v>
      </c>
      <c r="X100" s="218" t="s">
        <v>950</v>
      </c>
      <c r="Y100" s="158" t="s">
        <v>949</v>
      </c>
      <c r="Z100" s="158" t="s">
        <v>951</v>
      </c>
      <c r="AA100" s="83">
        <v>1</v>
      </c>
      <c r="AB100" s="70" t="s">
        <v>946</v>
      </c>
      <c r="AC100" s="70" t="s">
        <v>941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0.39583333333333331</v>
      </c>
      <c r="AT100" s="38">
        <v>0.5</v>
      </c>
      <c r="AU100" s="38">
        <v>0.53611111111111109</v>
      </c>
      <c r="AV100" s="38">
        <v>0.59583333333333333</v>
      </c>
      <c r="AW100" s="38">
        <v>0.70416666666666672</v>
      </c>
      <c r="AX100" s="38">
        <v>0.78402777777777777</v>
      </c>
      <c r="AY100" s="313">
        <f>IF(D100="","*",IFERROR(IF(ISODD(COUNT(AS100:AX100)),"ERRO",SUM((AT100-AS100),(AV100-AU100),(AX100-AW100))),"ERRO"))</f>
        <v>0.24374999999999997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1476</v>
      </c>
      <c r="BK100" s="16" t="s">
        <v>1477</v>
      </c>
      <c r="BL100" s="15"/>
      <c r="BM100" s="14" t="s">
        <v>979</v>
      </c>
      <c r="BN100" s="14" t="s">
        <v>979</v>
      </c>
      <c r="BO100" s="165" t="s">
        <v>979</v>
      </c>
      <c r="BP100" s="16"/>
      <c r="BQ100" s="12" t="str">
        <f t="shared" si="10"/>
        <v>Aderente</v>
      </c>
      <c r="BR100" s="18">
        <f t="shared" si="11"/>
        <v>1.4624999999999999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3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826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0.16666666666666666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1391</v>
      </c>
      <c r="W101" s="173" t="s">
        <v>1392</v>
      </c>
      <c r="X101" s="218" t="s">
        <v>950</v>
      </c>
      <c r="Y101" s="158" t="s">
        <v>949</v>
      </c>
      <c r="Z101" s="158" t="s">
        <v>951</v>
      </c>
      <c r="AA101" s="83">
        <v>2</v>
      </c>
      <c r="AB101" s="70" t="s">
        <v>946</v>
      </c>
      <c r="AC101" s="70" t="s">
        <v>941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0.42986111111111114</v>
      </c>
      <c r="AT101" s="38">
        <v>0.59652777777777777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0.16666666666666663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1478</v>
      </c>
      <c r="BK101" s="16" t="s">
        <v>1479</v>
      </c>
      <c r="BL101" s="15"/>
      <c r="BM101" s="14" t="s">
        <v>979</v>
      </c>
      <c r="BN101" s="14" t="s">
        <v>979</v>
      </c>
      <c r="BO101" s="165" t="s">
        <v>979</v>
      </c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>
        <f t="shared" ref="BR101:BR163" si="16">IF(OR(B101="",F101=""),"*",AY101/P101)</f>
        <v>0.99999999999999978</v>
      </c>
      <c r="BS101" s="18">
        <f t="shared" ref="BS101:BS163" si="17">IF(OR(B101="",F101=""),"*",BA101/Q101)</f>
        <v>1.458</v>
      </c>
      <c r="BT101" s="225" t="str">
        <f t="shared" ref="BT70:BT133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809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1227</v>
      </c>
      <c r="W102" s="173" t="s">
        <v>1398</v>
      </c>
      <c r="X102" s="218" t="s">
        <v>955</v>
      </c>
      <c r="Y102" s="158"/>
      <c r="Z102" s="158" t="s">
        <v>956</v>
      </c>
      <c r="AA102" s="83">
        <v>1</v>
      </c>
      <c r="AB102" s="70" t="s">
        <v>946</v>
      </c>
      <c r="AC102" s="70" t="s">
        <v>941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746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1480</v>
      </c>
      <c r="N103" s="204" t="s">
        <v>1481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1220</v>
      </c>
      <c r="W103" s="319" t="s">
        <v>1482</v>
      </c>
      <c r="X103" s="218" t="s">
        <v>955</v>
      </c>
      <c r="Y103" s="158" t="s">
        <v>958</v>
      </c>
      <c r="Z103" s="158" t="s">
        <v>961</v>
      </c>
      <c r="AA103" s="83">
        <v>1</v>
      </c>
      <c r="AB103" s="70" t="s">
        <v>946</v>
      </c>
      <c r="AC103" s="70" t="s">
        <v>941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0</v>
      </c>
      <c r="AZ103" s="13"/>
      <c r="BA103" s="71"/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1</v>
      </c>
      <c r="BI103" s="16"/>
      <c r="BJ103" s="16" t="s">
        <v>1285</v>
      </c>
      <c r="BK103" s="174" t="s">
        <v>1483</v>
      </c>
      <c r="BL103" s="15"/>
      <c r="BM103" s="14"/>
      <c r="BN103" s="14"/>
      <c r="BO103" s="165"/>
      <c r="BP103" s="16"/>
      <c r="BQ103" s="12" t="str">
        <f t="shared" si="15"/>
        <v>Produção e Intervalo</v>
      </c>
      <c r="BR103" s="18">
        <f t="shared" si="16"/>
        <v>0</v>
      </c>
      <c r="BS103" s="18">
        <f t="shared" si="17"/>
        <v>0</v>
      </c>
      <c r="BT103" s="225" t="str">
        <f t="shared" si="18"/>
        <v/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853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1352</v>
      </c>
      <c r="W104" s="173" t="s">
        <v>1214</v>
      </c>
      <c r="X104" s="218" t="s">
        <v>955</v>
      </c>
      <c r="Y104" s="158" t="s">
        <v>958</v>
      </c>
      <c r="Z104" s="158" t="s">
        <v>960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1464</v>
      </c>
      <c r="BK104" s="16" t="s">
        <v>1484</v>
      </c>
      <c r="BL104" s="15"/>
      <c r="BM104" s="14" t="s">
        <v>979</v>
      </c>
      <c r="BN104" s="14" t="s">
        <v>979</v>
      </c>
      <c r="BO104" s="165" t="s">
        <v>979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748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1356</v>
      </c>
      <c r="W105" s="173" t="s">
        <v>1406</v>
      </c>
      <c r="X105" s="218" t="s">
        <v>955</v>
      </c>
      <c r="Y105" s="158" t="s">
        <v>958</v>
      </c>
      <c r="Z105" s="158" t="s">
        <v>951</v>
      </c>
      <c r="AA105" s="83">
        <v>1</v>
      </c>
      <c r="AB105" s="70" t="s">
        <v>946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1485</v>
      </c>
      <c r="BK105" s="16" t="s">
        <v>1486</v>
      </c>
      <c r="BL105" s="15"/>
      <c r="BM105" s="14" t="s">
        <v>979</v>
      </c>
      <c r="BN105" s="14" t="s">
        <v>979</v>
      </c>
      <c r="BO105" s="165" t="s">
        <v>979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776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1232</v>
      </c>
      <c r="W106" s="173" t="s">
        <v>1398</v>
      </c>
      <c r="X106" s="218" t="s">
        <v>955</v>
      </c>
      <c r="Y106" s="158" t="s">
        <v>958</v>
      </c>
      <c r="Z106" s="158" t="s">
        <v>956</v>
      </c>
      <c r="AA106" s="83">
        <v>1</v>
      </c>
      <c r="AB106" s="70" t="s">
        <v>946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1487</v>
      </c>
      <c r="BK106" s="16" t="s">
        <v>1488</v>
      </c>
      <c r="BL106" s="15"/>
      <c r="BM106" s="14" t="s">
        <v>977</v>
      </c>
      <c r="BN106" s="14" t="s">
        <v>996</v>
      </c>
      <c r="BO106" s="165" t="s">
        <v>1069</v>
      </c>
      <c r="BP106" s="16" t="s">
        <v>1488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862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1318</v>
      </c>
      <c r="W107" s="173" t="s">
        <v>1214</v>
      </c>
      <c r="X107" s="218" t="s">
        <v>955</v>
      </c>
      <c r="Y107" s="158" t="s">
        <v>958</v>
      </c>
      <c r="Z107" s="158" t="s">
        <v>956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1489</v>
      </c>
      <c r="BK107" s="16" t="s">
        <v>1489</v>
      </c>
      <c r="BL107" s="15"/>
      <c r="BM107" s="14" t="s">
        <v>979</v>
      </c>
      <c r="BN107" s="14" t="s">
        <v>979</v>
      </c>
      <c r="BO107" s="165" t="s">
        <v>979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800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1264</v>
      </c>
      <c r="N108" s="204" t="s">
        <v>1265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1456</v>
      </c>
      <c r="X108" s="218" t="s">
        <v>955</v>
      </c>
      <c r="Y108" s="158" t="s">
        <v>958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1490</v>
      </c>
      <c r="BK108" s="16" t="s">
        <v>1490</v>
      </c>
      <c r="BL108" s="15"/>
      <c r="BM108" s="14" t="s">
        <v>979</v>
      </c>
      <c r="BN108" s="14" t="s">
        <v>979</v>
      </c>
      <c r="BO108" s="165" t="s">
        <v>979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884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1213</v>
      </c>
      <c r="W109" s="173" t="s">
        <v>1214</v>
      </c>
      <c r="X109" s="218" t="s">
        <v>955</v>
      </c>
      <c r="Y109" s="158" t="s">
        <v>958</v>
      </c>
      <c r="Z109" s="158" t="s">
        <v>951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1491</v>
      </c>
      <c r="BK109" s="16" t="s">
        <v>1492</v>
      </c>
      <c r="BL109" s="15"/>
      <c r="BM109" s="14" t="s">
        <v>979</v>
      </c>
      <c r="BN109" s="14" t="s">
        <v>979</v>
      </c>
      <c r="BO109" s="165" t="s">
        <v>979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822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1471</v>
      </c>
      <c r="N110" s="204" t="s">
        <v>1472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1239</v>
      </c>
      <c r="W110" s="319" t="s">
        <v>1421</v>
      </c>
      <c r="X110" s="218" t="s">
        <v>955</v>
      </c>
      <c r="Y110" s="158" t="s">
        <v>958</v>
      </c>
      <c r="Z110" s="158" t="s">
        <v>956</v>
      </c>
      <c r="AA110" s="83">
        <v>1</v>
      </c>
      <c r="AB110" s="70" t="s">
        <v>946</v>
      </c>
      <c r="AC110" s="70" t="s">
        <v>941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1493</v>
      </c>
      <c r="BK110" s="16" t="s">
        <v>1493</v>
      </c>
      <c r="BL110" s="15"/>
      <c r="BM110" s="14" t="s">
        <v>985</v>
      </c>
      <c r="BN110" s="14" t="s">
        <v>985</v>
      </c>
      <c r="BO110" s="165" t="s">
        <v>985</v>
      </c>
      <c r="BP110" s="16" t="s">
        <v>1493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825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1475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1332</v>
      </c>
      <c r="W111" s="173" t="s">
        <v>1333</v>
      </c>
      <c r="X111" s="218" t="s">
        <v>955</v>
      </c>
      <c r="Y111" s="158" t="s">
        <v>958</v>
      </c>
      <c r="Z111" s="158" t="s">
        <v>951</v>
      </c>
      <c r="AA111" s="83">
        <v>1</v>
      </c>
      <c r="AB111" s="70" t="s">
        <v>946</v>
      </c>
      <c r="AC111" s="70" t="s">
        <v>941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1494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1495</v>
      </c>
      <c r="BK111" s="16" t="s">
        <v>1496</v>
      </c>
      <c r="BL111" s="15"/>
      <c r="BM111" s="14" t="s">
        <v>985</v>
      </c>
      <c r="BN111" s="14" t="s">
        <v>985</v>
      </c>
      <c r="BO111" s="165" t="s">
        <v>985</v>
      </c>
      <c r="BP111" s="16" t="s">
        <v>1496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750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1497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1498</v>
      </c>
      <c r="W112" s="173" t="s">
        <v>1499</v>
      </c>
      <c r="X112" s="218" t="s">
        <v>955</v>
      </c>
      <c r="Y112" s="158" t="s">
        <v>958</v>
      </c>
      <c r="Z112" s="158" t="s">
        <v>960</v>
      </c>
      <c r="AA112" s="83"/>
      <c r="AB112" s="70" t="s">
        <v>952</v>
      </c>
      <c r="AC112" s="70" t="s">
        <v>953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1500</v>
      </c>
      <c r="BK112" s="16" t="s">
        <v>1500</v>
      </c>
      <c r="BL112" s="15"/>
      <c r="BM112" s="14" t="s">
        <v>979</v>
      </c>
      <c r="BN112" s="14" t="s">
        <v>979</v>
      </c>
      <c r="BO112" s="165" t="s">
        <v>979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5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746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1501</v>
      </c>
      <c r="N113" s="204" t="s">
        <v>1502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1220</v>
      </c>
      <c r="W113" s="319" t="s">
        <v>1503</v>
      </c>
      <c r="X113" s="218" t="s">
        <v>955</v>
      </c>
      <c r="Y113" s="158" t="s">
        <v>958</v>
      </c>
      <c r="Z113" s="158" t="s">
        <v>960</v>
      </c>
      <c r="AA113" s="83">
        <v>1</v>
      </c>
      <c r="AB113" s="70" t="s">
        <v>946</v>
      </c>
      <c r="AC113" s="70" t="s">
        <v>941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/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1</v>
      </c>
      <c r="BI113" s="16"/>
      <c r="BJ113" s="16" t="s">
        <v>1504</v>
      </c>
      <c r="BK113" s="174" t="s">
        <v>1505</v>
      </c>
      <c r="BL113" s="15"/>
      <c r="BM113" s="14"/>
      <c r="BN113" s="14"/>
      <c r="BO113" s="165"/>
      <c r="BP113" s="16"/>
      <c r="BQ113" s="12" t="str">
        <f t="shared" si="15"/>
        <v>Produção e Intervalo</v>
      </c>
      <c r="BR113" s="18">
        <f t="shared" si="16"/>
        <v>0</v>
      </c>
      <c r="BS113" s="18">
        <f t="shared" si="17"/>
        <v>0</v>
      </c>
      <c r="BT113" s="225" t="str">
        <f t="shared" si="18"/>
        <v/>
      </c>
    </row>
    <row r="114" spans="1:75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887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1506</v>
      </c>
      <c r="W114" s="173" t="s">
        <v>1214</v>
      </c>
      <c r="X114" s="218" t="s">
        <v>955</v>
      </c>
      <c r="Y114" s="158" t="s">
        <v>958</v>
      </c>
      <c r="Z114" s="158" t="s">
        <v>951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1507</v>
      </c>
      <c r="BK114" s="16" t="s">
        <v>1508</v>
      </c>
      <c r="BL114" s="15"/>
      <c r="BM114" s="14" t="s">
        <v>981</v>
      </c>
      <c r="BN114" s="14" t="s">
        <v>1006</v>
      </c>
      <c r="BO114" s="165" t="s">
        <v>1006</v>
      </c>
      <c r="BP114" s="16" t="s">
        <v>1508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5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706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1509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1510</v>
      </c>
      <c r="N115" s="204" t="s">
        <v>1511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1400</v>
      </c>
      <c r="W115" s="173" t="s">
        <v>1512</v>
      </c>
      <c r="X115" s="51" t="s">
        <v>955</v>
      </c>
      <c r="Y115" s="158" t="s">
        <v>958</v>
      </c>
      <c r="Z115" s="158" t="s">
        <v>956</v>
      </c>
      <c r="AA115" s="144">
        <v>1</v>
      </c>
      <c r="AB115" s="70" t="s">
        <v>946</v>
      </c>
      <c r="AC115" s="70" t="s">
        <v>941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1495</v>
      </c>
      <c r="BK115" s="16" t="s">
        <v>1513</v>
      </c>
      <c r="BL115" s="15"/>
      <c r="BM115" s="14" t="s">
        <v>980</v>
      </c>
      <c r="BN115" s="14" t="s">
        <v>970</v>
      </c>
      <c r="BO115" s="165" t="s">
        <v>1071</v>
      </c>
      <c r="BP115" s="16" t="s">
        <v>1513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5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748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1356</v>
      </c>
      <c r="W116" s="173" t="s">
        <v>1406</v>
      </c>
      <c r="X116" s="218" t="s">
        <v>955</v>
      </c>
      <c r="Y116" s="158" t="s">
        <v>958</v>
      </c>
      <c r="Z116" s="158" t="s">
        <v>951</v>
      </c>
      <c r="AA116" s="83">
        <v>1</v>
      </c>
      <c r="AB116" s="70" t="s">
        <v>946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1514</v>
      </c>
      <c r="BK116" s="16" t="s">
        <v>1514</v>
      </c>
      <c r="BL116" s="15"/>
      <c r="BM116" s="14" t="s">
        <v>981</v>
      </c>
      <c r="BN116" s="14" t="s">
        <v>1006</v>
      </c>
      <c r="BO116" s="165" t="s">
        <v>1006</v>
      </c>
      <c r="BP116" s="16" t="s">
        <v>1514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5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776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1232</v>
      </c>
      <c r="W117" s="173" t="s">
        <v>1398</v>
      </c>
      <c r="X117" s="218" t="s">
        <v>955</v>
      </c>
      <c r="Y117" s="158" t="s">
        <v>958</v>
      </c>
      <c r="Z117" s="158" t="s">
        <v>956</v>
      </c>
      <c r="AA117" s="83">
        <v>1</v>
      </c>
      <c r="AB117" s="70" t="s">
        <v>946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1515</v>
      </c>
      <c r="BK117" s="16" t="s">
        <v>1516</v>
      </c>
      <c r="BL117" s="15"/>
      <c r="BM117" s="14" t="s">
        <v>977</v>
      </c>
      <c r="BN117" s="14" t="s">
        <v>996</v>
      </c>
      <c r="BO117" s="165" t="s">
        <v>1069</v>
      </c>
      <c r="BP117" s="16" t="s">
        <v>1516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5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1495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825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1475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1332</v>
      </c>
      <c r="W120" s="173" t="s">
        <v>1333</v>
      </c>
      <c r="X120" s="218" t="s">
        <v>955</v>
      </c>
      <c r="Y120" s="158"/>
      <c r="Z120" s="158" t="s">
        <v>951</v>
      </c>
      <c r="AA120" s="83">
        <v>1</v>
      </c>
      <c r="AB120" s="70" t="s">
        <v>946</v>
      </c>
      <c r="AC120" s="70" t="s">
        <v>941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/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/>
      </c>
    </row>
    <row r="121" spans="1:75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822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1517</v>
      </c>
      <c r="N121" s="204" t="s">
        <v>1518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1239</v>
      </c>
      <c r="W121" s="319" t="s">
        <v>1421</v>
      </c>
      <c r="X121" s="218" t="s">
        <v>955</v>
      </c>
      <c r="Y121" s="158"/>
      <c r="Z121" s="158" t="s">
        <v>956</v>
      </c>
      <c r="AA121" s="83">
        <v>1</v>
      </c>
      <c r="AB121" s="70" t="s">
        <v>946</v>
      </c>
      <c r="AC121" s="70" t="s">
        <v>941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/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/>
      </c>
    </row>
    <row r="122" spans="1:75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746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1519</v>
      </c>
      <c r="J122" s="217">
        <v>74</v>
      </c>
      <c r="K122" s="217">
        <v>26</v>
      </c>
      <c r="L122" s="83" t="s">
        <v>607</v>
      </c>
      <c r="M122" s="204" t="s">
        <v>1520</v>
      </c>
      <c r="N122" s="204" t="s">
        <v>1521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1220</v>
      </c>
      <c r="W122" s="319" t="s">
        <v>1522</v>
      </c>
      <c r="X122" s="218" t="s">
        <v>955</v>
      </c>
      <c r="Y122" s="158"/>
      <c r="Z122" s="158" t="s">
        <v>960</v>
      </c>
      <c r="AA122" s="83">
        <v>1</v>
      </c>
      <c r="AB122" s="70" t="s">
        <v>946</v>
      </c>
      <c r="AC122" s="70" t="s">
        <v>941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</v>
      </c>
      <c r="AZ122" s="13"/>
      <c r="BA122" s="71"/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Produção e Intervalo</v>
      </c>
      <c r="BR122" s="18">
        <f t="shared" si="16"/>
        <v>0</v>
      </c>
      <c r="BS122" s="18">
        <f t="shared" si="17"/>
        <v>0</v>
      </c>
      <c r="BT122" s="225" t="str">
        <f t="shared" si="18"/>
        <v/>
      </c>
    </row>
    <row r="123" spans="1:75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809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1523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1524</v>
      </c>
      <c r="N123" s="204" t="s">
        <v>1525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1227</v>
      </c>
      <c r="W123" s="173" t="s">
        <v>1526</v>
      </c>
      <c r="X123" s="218" t="s">
        <v>955</v>
      </c>
      <c r="Y123" s="158"/>
      <c r="Z123" s="158" t="s">
        <v>956</v>
      </c>
      <c r="AA123" s="83">
        <v>1</v>
      </c>
      <c r="AB123" s="70" t="s">
        <v>946</v>
      </c>
      <c r="AC123" s="70" t="s">
        <v>941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Produção e Intervalo</v>
      </c>
      <c r="BR123" s="18">
        <f t="shared" si="16"/>
        <v>0</v>
      </c>
      <c r="BS123" s="18">
        <f t="shared" si="17"/>
        <v>0</v>
      </c>
      <c r="BT123" s="225" t="str">
        <f t="shared" si="18"/>
        <v/>
      </c>
    </row>
    <row r="124" spans="1:75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748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3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1356</v>
      </c>
      <c r="W124" s="173" t="s">
        <v>1406</v>
      </c>
      <c r="X124" s="218" t="s">
        <v>955</v>
      </c>
      <c r="Y124" s="158"/>
      <c r="Z124" s="158" t="s">
        <v>951</v>
      </c>
      <c r="AA124" s="83">
        <v>1</v>
      </c>
      <c r="AB124" s="70" t="s">
        <v>946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/>
      <c r="AS124" s="38"/>
      <c r="AT124" s="38"/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/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Produção e Intervalo</v>
      </c>
      <c r="BR124" s="18">
        <f t="shared" si="16"/>
        <v>0</v>
      </c>
      <c r="BS124" s="18">
        <f t="shared" si="17"/>
        <v>0</v>
      </c>
      <c r="BT124" s="225" t="str">
        <f t="shared" si="18"/>
        <v/>
      </c>
    </row>
    <row r="125" spans="1:75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14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BASE_MAPA!$E$2:$E$359),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BASE_MAPA!$E$2:$E$359),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20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16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t="23.25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17"/>
      <c r="F128" s="70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198"/>
      <c r="W128" s="319"/>
      <c r="X128" s="218"/>
      <c r="Y128" s="158"/>
      <c r="Z128" s="158"/>
      <c r="AA128" s="322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4"/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862</v>
      </c>
      <c r="E130" s="317"/>
      <c r="F130" s="70" t="s">
        <v>790</v>
      </c>
      <c r="G130" s="9" t="str">
        <f>IF(D130="","*",VLOOKUP(F130,BS_ATIVIDADE[#All],3,FALSE))</f>
        <v>SOLDA</v>
      </c>
      <c r="H130" s="204" t="str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30" s="173" t="s">
        <v>607</v>
      </c>
      <c r="J130" s="217">
        <v>98</v>
      </c>
      <c r="K130" s="217">
        <v>558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1527</v>
      </c>
      <c r="W130" s="173" t="s">
        <v>1214</v>
      </c>
      <c r="X130" s="218" t="s">
        <v>955</v>
      </c>
      <c r="Y130" s="158"/>
      <c r="Z130" s="158" t="s">
        <v>951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 t="str">
        <f>IF(BS_CONTROLE[[#This Row],[Local - Partida]]=0, "-", BS_CONTROLE[[#This Row],[Local - Partida]])</f>
        <v>556TEP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TRM-TEP</v>
      </c>
      <c r="AN130" s="278" t="str">
        <f>IF(BS_CONTROLE[[#This Row],[SB]]=0, "-", BS_CONTROLE[[#This Row],[SB]])</f>
        <v>556TEP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558</v>
      </c>
      <c r="AQ130" s="280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/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/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>A6045971</v>
      </c>
      <c r="B131" s="171">
        <v>45971</v>
      </c>
      <c r="C131" s="8">
        <f>IF(BS_CONTROLE[[#This Row],[DATA]]="","",WEEKNUM(BS_CONTROLE[[#This Row],[DATA]]))</f>
        <v>46</v>
      </c>
      <c r="D131" s="218" t="s">
        <v>703</v>
      </c>
      <c r="E131" s="317"/>
      <c r="F131" s="172" t="s">
        <v>629</v>
      </c>
      <c r="G131" s="9" t="str">
        <f>IF(D131="","*",VLOOKUP(F131,BS_ATIVIDADE[#All],3,FALSE))</f>
        <v>DETECÇÃO</v>
      </c>
      <c r="H131" s="173" t="s">
        <v>525</v>
      </c>
      <c r="I131" s="173" t="s">
        <v>594</v>
      </c>
      <c r="J131" s="217">
        <v>74</v>
      </c>
      <c r="K131" s="217">
        <v>500</v>
      </c>
      <c r="L131" s="83" t="s">
        <v>607</v>
      </c>
      <c r="M131" s="217" t="s">
        <v>531</v>
      </c>
      <c r="N131" s="217" t="s">
        <v>1528</v>
      </c>
      <c r="O131" s="173">
        <v>0.41666666666666669</v>
      </c>
      <c r="P131" s="173">
        <v>4.1666666666666664E-2</v>
      </c>
      <c r="Q131" s="83">
        <v>253</v>
      </c>
      <c r="R131" s="10" t="str">
        <f>IFERROR(_xlfn.XLOOKUP(F131, BS_ATIVIDADE[ATIVIDADE],BS_ATIVIDADE[UNIDADE] ), "*")</f>
        <v>KM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1" s="80" t="str">
        <f>IFERROR(_xlfn.XLOOKUP(J131, BASE_MAPA!$D$2:$D$359, BASE_MAPA!$E$2:$E$359), "ERRO")</f>
        <v>MARCO INICIAL - ALTO ARAGUAIA</v>
      </c>
      <c r="V131" s="198" t="s">
        <v>1275</v>
      </c>
      <c r="W131" s="173" t="s">
        <v>1529</v>
      </c>
      <c r="X131" s="218" t="s">
        <v>950</v>
      </c>
      <c r="Y131" s="158"/>
      <c r="Z131" s="158" t="s">
        <v>951</v>
      </c>
      <c r="AA131" s="83">
        <v>1</v>
      </c>
      <c r="AB131" s="70" t="s">
        <v>946</v>
      </c>
      <c r="AC131" s="70" t="s">
        <v>941</v>
      </c>
      <c r="AD131" s="173">
        <v>0.29166666666666669</v>
      </c>
      <c r="AE131" s="83">
        <v>5487</v>
      </c>
      <c r="AF131" s="83" t="s">
        <v>607</v>
      </c>
      <c r="AG131" s="83" t="s">
        <v>607</v>
      </c>
      <c r="AH131" s="48"/>
      <c r="AI131" s="142" t="str">
        <f>IF(BS_CONTROLE[[#This Row],[Atividade]]=0, "-", BS_CONTROLE[[#This Row],[Atividade]])</f>
        <v>DETECÇÃO - RONDA 7 DIAS</v>
      </c>
      <c r="AJ131" s="9" t="str">
        <f>IF(D131="","*",VLOOKUP(AI131,BS_ATIVIDADE[#Data],3,FALSE))</f>
        <v>DETECÇÃO</v>
      </c>
      <c r="AK131" s="278" t="str">
        <f>IF(BS_CONTROLE[[#This Row],[Local - Partida]]=0, "-", BS_CONTROLE[[#This Row],[Local - Partida]])</f>
        <v>TGR2</v>
      </c>
      <c r="AL131" s="278" t="str">
        <f>IF(BS_CONTROLE[[#This Row],[Local - Encerramento]]=0, "-", BS_CONTROLE[[#This Row],[Local - Encerramento]])</f>
        <v>TRO</v>
      </c>
      <c r="AM131" s="278" t="str">
        <f>IF(BS_CONTROLE[[#This Row],[Entre - Estações]]=0, "-", BS_CONTROLE[[#This Row],[Entre - Estações]])</f>
        <v>TGR-TRO</v>
      </c>
      <c r="AN131" s="278" t="str">
        <f>IF(BS_CONTROLE[[#This Row],[SB]]=0, "-", BS_CONTROLE[[#This Row],[SB]])</f>
        <v>TGRTRO</v>
      </c>
      <c r="AO131" s="279">
        <f>IF(BS_CONTROLE[[#This Row],[SUB]]=0, "-", BS_CONTROLE[[#This Row],[SUB]])</f>
        <v>74</v>
      </c>
      <c r="AP131" s="280">
        <f>IF(BS_CONTROLE[[#This Row],[KM - Inicio]]=0, "-", BS_CONTROLE[[#This Row],[KM - Inicio]])</f>
        <v>500</v>
      </c>
      <c r="AQ131" s="280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/>
      <c r="BB131" s="10" t="str">
        <f>IFERROR(_xlfn.XLOOKUP(AI131, BS_ATIVIDADE[ATIVIDADE],BS_ATIVIDADE[UNIDADE] ), "*")</f>
        <v>KM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1" s="11" t="str">
        <f>IFERROR(_xlfn.XLOOKUP(AO131, BASE_MAPA!$D$2:$D$359, BASE_MAPA!$E$2:$E$359), "ERRO")</f>
        <v>MARCO INICIAL - ALTO ARAGUAIA</v>
      </c>
      <c r="BF131" s="281" t="str">
        <f>IF(BS_CONTROLE[[#This Row],[Responsavel pelo boletim]]=0, "-", BS_CONTROLE[[#This Row],[Responsavel pelo boletim]])</f>
        <v>Miguel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>W7045971</v>
      </c>
      <c r="B132" s="171">
        <v>45971</v>
      </c>
      <c r="C132" s="8">
        <f>IF(BS_CONTROLE[[#This Row],[DATA]]="","",WEEKNUM(BS_CONTROLE[[#This Row],[DATA]]))</f>
        <v>46</v>
      </c>
      <c r="D132" s="218" t="s">
        <v>835</v>
      </c>
      <c r="E132" s="317"/>
      <c r="F132" s="70" t="s">
        <v>775</v>
      </c>
      <c r="G132" s="9" t="str">
        <f>IF(D132="","*",VLOOKUP(F132,BS_ATIVIDADE[#All],3,FALSE))</f>
        <v>OUTROS</v>
      </c>
      <c r="H132" s="173" t="s">
        <v>500</v>
      </c>
      <c r="I132" s="173" t="s">
        <v>499</v>
      </c>
      <c r="J132" s="217">
        <v>74</v>
      </c>
      <c r="K132" s="217">
        <v>414</v>
      </c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2" s="173">
        <v>0.375</v>
      </c>
      <c r="P132" s="173">
        <v>8.3333333333333329E-2</v>
      </c>
      <c r="Q132" s="83">
        <v>200</v>
      </c>
      <c r="R132" s="10" t="str">
        <f>IFERROR(_xlfn.XLOOKUP(F132, BS_ATIVIDADE[ATIVIDADE],BS_ATIVIDADE[UNIDADE] ), "*")</f>
        <v>Nº DE DORMENTES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1467</v>
      </c>
      <c r="W132" s="319" t="s">
        <v>1530</v>
      </c>
      <c r="X132" s="218" t="s">
        <v>955</v>
      </c>
      <c r="Y132" s="158"/>
      <c r="Z132" s="158" t="s">
        <v>961</v>
      </c>
      <c r="AA132" s="322" t="s">
        <v>1424</v>
      </c>
      <c r="AB132" s="70" t="s">
        <v>946</v>
      </c>
      <c r="AC132" s="70" t="s">
        <v>941</v>
      </c>
      <c r="AD132" s="173">
        <v>0.33333333333333331</v>
      </c>
      <c r="AE132" s="83">
        <v>9346</v>
      </c>
      <c r="AF132" s="83">
        <v>9372</v>
      </c>
      <c r="AG132" s="83" t="s">
        <v>607</v>
      </c>
      <c r="AH132" s="48"/>
      <c r="AI132" s="142" t="str">
        <f>IF(BS_CONTROLE[[#This Row],[Atividade]]=0, "-", BS_CONTROLE[[#This Row],[Atividade]])</f>
        <v xml:space="preserve">PDM - DORMENTE - CARGA </v>
      </c>
      <c r="AJ132" s="9" t="str">
        <f>IF(D132="","*",VLOOKUP(AI132,BS_ATIVIDADE[#Data],3,FALSE))</f>
        <v>OUTROS</v>
      </c>
      <c r="AK132" s="278" t="str">
        <f>IF(BS_CONTROLE[[#This Row],[Local - Partida]]=0, "-", BS_CONTROLE[[#This Row],[Local - Partida]])</f>
        <v>TOM2</v>
      </c>
      <c r="AL132" s="278" t="str">
        <f>IF(BS_CONTROLE[[#This Row],[Local - Encerramento]]=0, "-", BS_CONTROLE[[#This Row],[Local - Encerramento]])</f>
        <v>TOM</v>
      </c>
      <c r="AM132" s="278" t="str">
        <f>IF(BS_CONTROLE[[#This Row],[Entre - Estações]]=0, "-", BS_CONTROLE[[#This Row],[Entre - Estações]])</f>
        <v>TOM-TPC</v>
      </c>
      <c r="AN132" s="278" t="str">
        <f>IF(BS_CONTROLE[[#This Row],[SB]]=0, "-", BS_CONTROLE[[#This Row],[SB]])</f>
        <v>TOM416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414</v>
      </c>
      <c r="AQ132" s="280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Nº DE DORMENTES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Elton / Bruno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Produção e Intervalo</v>
      </c>
      <c r="BR132" s="18">
        <f t="shared" si="16"/>
        <v>0</v>
      </c>
      <c r="BS132" s="18">
        <f t="shared" si="17"/>
        <v>0</v>
      </c>
      <c r="BT132" s="225" t="str">
        <f t="shared" si="18"/>
        <v/>
      </c>
      <c r="BU132" s="5"/>
      <c r="BV132" s="5"/>
      <c r="BW132" s="5"/>
    </row>
    <row r="133" spans="1:75" ht="23.25" hidden="1">
      <c r="A133" s="50" t="str">
        <f t="shared" si="14"/>
        <v>W4845971</v>
      </c>
      <c r="B133" s="171">
        <v>45971</v>
      </c>
      <c r="C133" s="8">
        <f>IF(BS_CONTROLE[[#This Row],[DATA]]="","",WEEKNUM(BS_CONTROLE[[#This Row],[DATA]]))</f>
        <v>46</v>
      </c>
      <c r="D133" s="218" t="s">
        <v>825</v>
      </c>
      <c r="E133" s="320"/>
      <c r="F133" s="172" t="s">
        <v>697</v>
      </c>
      <c r="G133" s="9" t="str">
        <f>IF(D133="","*",VLOOKUP(F133,BS_ATIVIDADE[#All],3,FALSE))</f>
        <v>MECANIZAÇÃO - DOL</v>
      </c>
      <c r="H133" s="173" t="s">
        <v>500</v>
      </c>
      <c r="I133" s="173" t="s">
        <v>500</v>
      </c>
      <c r="J133" s="217">
        <v>74</v>
      </c>
      <c r="K133" s="217">
        <v>367.8</v>
      </c>
      <c r="L133" s="83" t="s">
        <v>607</v>
      </c>
      <c r="M133" s="204" t="s">
        <v>1475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3" s="173">
        <v>0.375</v>
      </c>
      <c r="P133" s="173">
        <v>8.3333333333333329E-2</v>
      </c>
      <c r="Q133" s="83">
        <v>2000</v>
      </c>
      <c r="R133" s="10" t="str">
        <f>IFERROR(_xlfn.XLOOKUP(F133, BS_ATIVIDADE[ATIVIDADE],BS_ATIVIDADE[UNIDADE] ), "*")</f>
        <v>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1332</v>
      </c>
      <c r="W133" s="173" t="s">
        <v>1333</v>
      </c>
      <c r="X133" s="218" t="s">
        <v>955</v>
      </c>
      <c r="Y133" s="158"/>
      <c r="Z133" s="158" t="s">
        <v>951</v>
      </c>
      <c r="AA133" s="83">
        <v>1</v>
      </c>
      <c r="AB133" s="70" t="s">
        <v>946</v>
      </c>
      <c r="AC133" s="70" t="s">
        <v>941</v>
      </c>
      <c r="AD133" s="173">
        <v>0.33333333333333331</v>
      </c>
      <c r="AE133" s="83">
        <v>6202</v>
      </c>
      <c r="AF133" s="83">
        <v>6203</v>
      </c>
      <c r="AG133" s="83" t="s">
        <v>607</v>
      </c>
      <c r="AH133" s="48"/>
      <c r="AI133" s="142" t="str">
        <f>IF(BS_CONTROLE[[#This Row],[Atividade]]=0, "-", BS_CONTROLE[[#This Row],[Atividade]])</f>
        <v>MECANIZAÇÃO - DOL</v>
      </c>
      <c r="AJ133" s="9" t="str">
        <f>IF(D133="","*",VLOOKUP(AI133,BS_ATIVIDADE[#Data],3,FALSE))</f>
        <v>MECANIZAÇÃO - DOL</v>
      </c>
      <c r="AK133" s="278" t="str">
        <f>IF(BS_CONTROLE[[#This Row],[Local - Partida]]=0, "-", BS_CONTROLE[[#This Row],[Local - Partida]])</f>
        <v>TOM2</v>
      </c>
      <c r="AL133" s="278" t="str">
        <f>IF(BS_CONTROLE[[#This Row],[Local - Encerramento]]=0, "-", BS_CONTROLE[[#This Row],[Local - Encerramento]])</f>
        <v>TOM2</v>
      </c>
      <c r="AM133" s="278" t="str">
        <f>IF(BS_CONTROLE[[#This Row],[Entre - Estações]]=0, "-", BS_CONTROLE[[#This Row],[Entre - Estações]])</f>
        <v>TOM-TBA</v>
      </c>
      <c r="AN133" s="278" t="str">
        <f>IF(BS_CONTROLE[[#This Row],[SB]]=0, "-", BS_CONTROLE[[#This Row],[SB]])</f>
        <v>TSE370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367.8</v>
      </c>
      <c r="AQ133" s="280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0</v>
      </c>
      <c r="AZ133" s="13"/>
      <c r="BA133" s="71"/>
      <c r="BB133" s="10" t="str">
        <f>IFERROR(_xlfn.XLOOKUP(AI133, BS_ATIVIDADE[ATIVIDADE],BS_ATIVIDADE[UNIDADE] ), "*")</f>
        <v>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Rodrigo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Produção e Intervalo</v>
      </c>
      <c r="BR133" s="18">
        <f t="shared" si="16"/>
        <v>0</v>
      </c>
      <c r="BS133" s="18">
        <f t="shared" si="17"/>
        <v>0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>V9745971</v>
      </c>
      <c r="B134" s="171">
        <v>45971</v>
      </c>
      <c r="C134" s="8">
        <f>IF(BS_CONTROLE[[#This Row],[DATA]]="","",WEEKNUM(BS_CONTROLE[[#This Row],[DATA]]))</f>
        <v>46</v>
      </c>
      <c r="D134" s="218" t="s">
        <v>822</v>
      </c>
      <c r="E134" s="320">
        <v>52</v>
      </c>
      <c r="F134" s="172" t="s">
        <v>631</v>
      </c>
      <c r="G134" s="9" t="str">
        <f>IF(D134="","*",VLOOKUP(F134,BS_ATIVIDADE[#All],3,FALSE))</f>
        <v>DETECÇÃO</v>
      </c>
      <c r="H134" s="173" t="s">
        <v>445</v>
      </c>
      <c r="I134" s="173" t="s">
        <v>433</v>
      </c>
      <c r="J134" s="217">
        <v>74</v>
      </c>
      <c r="K134" s="217">
        <v>290</v>
      </c>
      <c r="L134" s="83" t="s">
        <v>607</v>
      </c>
      <c r="M134" s="204" t="s">
        <v>1244</v>
      </c>
      <c r="N134" s="204" t="s">
        <v>1245</v>
      </c>
      <c r="O134" s="173">
        <v>0.375</v>
      </c>
      <c r="P134" s="173">
        <v>6.25E-2</v>
      </c>
      <c r="Q134" s="83">
        <v>63</v>
      </c>
      <c r="R134" s="10" t="str">
        <f>IFERROR(_xlfn.XLOOKUP(F134, BS_ATIVIDADE[ATIVIDADE],BS_ATIVIDADE[UNIDADE] ), "*")</f>
        <v>KM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4" s="80" t="str">
        <f>IFERROR(_xlfn.XLOOKUP(J134, BASE_MAPA!$D$2:$D$359, BASE_MAPA!$E$2:$E$359), "ERRO")</f>
        <v>MARCO INICIAL - ALTO ARAGUAIA</v>
      </c>
      <c r="V134" s="198" t="s">
        <v>1239</v>
      </c>
      <c r="W134" s="319" t="s">
        <v>1421</v>
      </c>
      <c r="X134" s="218" t="s">
        <v>955</v>
      </c>
      <c r="Y134" s="158"/>
      <c r="Z134" s="158" t="s">
        <v>956</v>
      </c>
      <c r="AA134" s="83">
        <v>1</v>
      </c>
      <c r="AB134" s="70" t="s">
        <v>946</v>
      </c>
      <c r="AC134" s="70" t="s">
        <v>941</v>
      </c>
      <c r="AD134" s="173">
        <v>0.33333333333333331</v>
      </c>
      <c r="AE134" s="83">
        <v>6527</v>
      </c>
      <c r="AF134" s="83" t="s">
        <v>607</v>
      </c>
      <c r="AG134" s="83" t="s">
        <v>607</v>
      </c>
      <c r="AH134" s="48"/>
      <c r="AI134" s="142" t="str">
        <f>IF(BS_CONTROLE[[#This Row],[Atividade]]=0, "-", BS_CONTROLE[[#This Row],[Atividade]])</f>
        <v>DETECÇÃO - ULTRASSOM - SPERRY</v>
      </c>
      <c r="AJ134" s="9" t="str">
        <f>IF(D134="","*",VLOOKUP(AI134,BS_ATIVIDADE[#Data],3,FALSE))</f>
        <v>DETECÇÃO</v>
      </c>
      <c r="AK134" s="278" t="str">
        <f>IF(BS_CONTROLE[[#This Row],[Local - Partida]]=0, "-", BS_CONTROLE[[#This Row],[Local - Partida]])</f>
        <v>TCS1</v>
      </c>
      <c r="AL134" s="278" t="str">
        <f>IF(BS_CONTROLE[[#This Row],[Local - Encerramento]]=0, "-", BS_CONTROLE[[#This Row],[Local - Encerramento]])</f>
        <v>TVI1</v>
      </c>
      <c r="AM134" s="278" t="str">
        <f>IF(BS_CONTROLE[[#This Row],[Entre - Estações]]=0, "-", BS_CONTROLE[[#This Row],[Entre - Estações]])</f>
        <v>TCS-TVI</v>
      </c>
      <c r="AN134" s="278" t="str">
        <f>IF(BS_CONTROLE[[#This Row],[SB]]=0, "-", BS_CONTROLE[[#This Row],[SB]])</f>
        <v>TCSTVI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290</v>
      </c>
      <c r="AQ134" s="280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/>
      <c r="BB134" s="10" t="str">
        <f>IFERROR(_xlfn.XLOOKUP(AI134, BS_ATIVIDADE[ATIVIDADE],BS_ATIVIDADE[UNIDADE] ), "*")</f>
        <v>KM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John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>W5045971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>
        <v>60</v>
      </c>
      <c r="F135" s="172" t="s">
        <v>730</v>
      </c>
      <c r="G135" s="9" t="str">
        <f>IF(D135="","*",VLOOKUP(F135,BS_ATIVIDADE[#All],3,FALSE))</f>
        <v>MODERNIZAÇÃO</v>
      </c>
      <c r="H135" s="173" t="s">
        <v>1217</v>
      </c>
      <c r="I135" s="173" t="s">
        <v>446</v>
      </c>
      <c r="J135" s="217">
        <v>74</v>
      </c>
      <c r="K135" s="217">
        <v>239</v>
      </c>
      <c r="L135" s="83" t="s">
        <v>607</v>
      </c>
      <c r="M135" s="204" t="s">
        <v>1244</v>
      </c>
      <c r="N135" s="204" t="s">
        <v>1245</v>
      </c>
      <c r="O135" s="173">
        <v>0.5</v>
      </c>
      <c r="P135" s="173">
        <v>8.3333333333333329E-2</v>
      </c>
      <c r="Q135" s="83">
        <v>300</v>
      </c>
      <c r="R135" s="10" t="str">
        <f>IFERROR(_xlfn.XLOOKUP(F135, BS_ATIVIDADE[ATIVIDADE],BS_ATIVIDADE[UNIDADE] ), "*")</f>
        <v>Nº DE DORMENTES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0" t="str">
        <f>IFERROR(_xlfn.XLOOKUP(J135, BASE_MAPA!$D$2:$D$359, BASE_MAPA!$E$2:$E$359), "ERRO")</f>
        <v>MARCO INICIAL - ALTO ARAGUAIA</v>
      </c>
      <c r="V135" s="198" t="s">
        <v>1391</v>
      </c>
      <c r="W135" s="173" t="s">
        <v>1392</v>
      </c>
      <c r="X135" s="218" t="s">
        <v>955</v>
      </c>
      <c r="Y135" s="158"/>
      <c r="Z135" s="158" t="s">
        <v>951</v>
      </c>
      <c r="AA135" s="83">
        <v>2</v>
      </c>
      <c r="AB135" s="70" t="s">
        <v>946</v>
      </c>
      <c r="AC135" s="70" t="s">
        <v>941</v>
      </c>
      <c r="AD135" s="173">
        <v>0.29166666666666669</v>
      </c>
      <c r="AE135" s="83">
        <v>7672</v>
      </c>
      <c r="AF135" s="83">
        <v>9322</v>
      </c>
      <c r="AG135" s="83" t="s">
        <v>607</v>
      </c>
      <c r="AH135" s="48"/>
      <c r="AI135" s="142" t="str">
        <f>IF(BS_CONTROLE[[#This Row],[Atividade]]=0, "-", BS_CONTROLE[[#This Row],[Atividade]])</f>
        <v>MODERNIZAÇÃO - DORMENTE - DESCARGA</v>
      </c>
      <c r="AJ135" s="9" t="str">
        <f>IF(D135="","*",VLOOKUP(AI135,BS_ATIVIDADE[#Data],3,FALSE))</f>
        <v>MODERNIZAÇÃO</v>
      </c>
      <c r="AK135" s="278" t="str">
        <f>IF(BS_CONTROLE[[#This Row],[Local - Partida]]=0, "-", BS_CONTROLE[[#This Row],[Local - Partida]])</f>
        <v xml:space="preserve">TCS2 </v>
      </c>
      <c r="AL135" s="278" t="str">
        <f>IF(BS_CONTROLE[[#This Row],[Local - Encerramento]]=0, "-", BS_CONTROLE[[#This Row],[Local - Encerramento]])</f>
        <v>TCS</v>
      </c>
      <c r="AM135" s="278" t="str">
        <f>IF(BS_CONTROLE[[#This Row],[Entre - Estações]]=0, "-", BS_CONTROLE[[#This Row],[Entre - Estações]])</f>
        <v>TCS-TVI</v>
      </c>
      <c r="AN135" s="278" t="str">
        <f>IF(BS_CONTROLE[[#This Row],[SB]]=0, "-", BS_CONTROLE[[#This Row],[SB]])</f>
        <v>TCSTVI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239</v>
      </c>
      <c r="AQ135" s="280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 xml:space="preserve">Guilherme 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Produção e Intervalo</v>
      </c>
      <c r="BR135" s="18">
        <f t="shared" si="16"/>
        <v>0</v>
      </c>
      <c r="BS135" s="18">
        <f t="shared" si="17"/>
        <v>0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>V8645971</v>
      </c>
      <c r="B136" s="171">
        <v>45971</v>
      </c>
      <c r="C136" s="8">
        <f>IF(BS_CONTROLE[[#This Row],[DATA]]="","",WEEKNUM(BS_CONTROLE[[#This Row],[DATA]]))</f>
        <v>46</v>
      </c>
      <c r="D136" s="218" t="s">
        <v>809</v>
      </c>
      <c r="E136" s="320">
        <v>62</v>
      </c>
      <c r="F136" s="172" t="s">
        <v>713</v>
      </c>
      <c r="G136" s="9" t="str">
        <f>IF(D136="","*",VLOOKUP(F136,BS_ATIVIDADE[#All],3,FALSE))</f>
        <v>MECANIZAÇÃO - SOCADORA</v>
      </c>
      <c r="H136" s="173" t="s">
        <v>429</v>
      </c>
      <c r="I136" s="173" t="s">
        <v>429</v>
      </c>
      <c r="J136" s="217">
        <v>74</v>
      </c>
      <c r="K136" s="217">
        <v>190</v>
      </c>
      <c r="L136" s="83">
        <v>201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6" s="173">
        <v>0.33333333333333331</v>
      </c>
      <c r="P136" s="173">
        <v>8.3333333333333329E-2</v>
      </c>
      <c r="Q136" s="83">
        <v>1020</v>
      </c>
      <c r="R136" s="10" t="str">
        <f>IFERROR(_xlfn.XLOOKUP(F136, BS_ATIVIDADE[ATIVIDADE],BS_ATIVIDADE[UNIDADE] ), "*")</f>
        <v>M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1227</v>
      </c>
      <c r="W136" s="173" t="s">
        <v>1398</v>
      </c>
      <c r="X136" s="218" t="s">
        <v>955</v>
      </c>
      <c r="Y136" s="158"/>
      <c r="Z136" s="158" t="s">
        <v>956</v>
      </c>
      <c r="AA136" s="83">
        <v>1</v>
      </c>
      <c r="AB136" s="70" t="s">
        <v>946</v>
      </c>
      <c r="AC136" s="70" t="s">
        <v>941</v>
      </c>
      <c r="AD136" s="173">
        <v>0.29166666666666669</v>
      </c>
      <c r="AE136" s="83">
        <v>6237</v>
      </c>
      <c r="AF136" s="83" t="s">
        <v>607</v>
      </c>
      <c r="AG136" s="83" t="s">
        <v>607</v>
      </c>
      <c r="AH136" s="48"/>
      <c r="AI136" s="142" t="str">
        <f>IF(BS_CONTROLE[[#This Row],[Atividade]]=0, "-", BS_CONTROLE[[#This Row],[Atividade]])</f>
        <v>MECANIZAÇÃO - SOCADORA</v>
      </c>
      <c r="AJ136" s="9" t="str">
        <f>IF(D136="","*",VLOOKUP(AI136,BS_ATIVIDADE[#Data],3,FALSE))</f>
        <v>MECANIZAÇÃO - SOCADORA</v>
      </c>
      <c r="AK136" s="278" t="str">
        <f>IF(BS_CONTROLE[[#This Row],[Local - Partida]]=0, "-", BS_CONTROLE[[#This Row],[Local - Partida]])</f>
        <v>TID2</v>
      </c>
      <c r="AL136" s="278" t="str">
        <f>IF(BS_CONTROLE[[#This Row],[Local - Encerramento]]=0, "-", BS_CONTROLE[[#This Row],[Local - Encerramento]])</f>
        <v>TID2</v>
      </c>
      <c r="AM136" s="278" t="str">
        <f>IF(BS_CONTROLE[[#This Row],[Entre - Estações]]=0, "-", BS_CONTROLE[[#This Row],[Entre - Estações]])</f>
        <v>TID-TVI</v>
      </c>
      <c r="AN136" s="278" t="str">
        <f>IF(BS_CONTROLE[[#This Row],[SB]]=0, "-", BS_CONTROLE[[#This Row],[SB]])</f>
        <v>TID201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190</v>
      </c>
      <c r="AQ136" s="280">
        <f>IF(BS_CONTROLE[[#This Row],[KM - Fim]]=0, "-", BS_CONTROLE[[#This Row],[KM - Fim]])</f>
        <v>201</v>
      </c>
      <c r="AR136" s="38"/>
      <c r="AS136" s="38"/>
      <c r="AT136" s="38"/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/>
      <c r="BB136" s="10" t="str">
        <f>IFERROR(_xlfn.XLOOKUP(AI136, BS_ATIVIDADE[ATIVIDADE],BS_ATIVIDADE[UNIDADE] ), "*")</f>
        <v>M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>Antonioni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>FRANCISCO (TF-670)45971</v>
      </c>
      <c r="B137" s="171">
        <v>45971</v>
      </c>
      <c r="C137" s="8">
        <f>IF(BS_CONTROLE[[#This Row],[DATA]]="","",WEEKNUM(BS_CONTROLE[[#This Row],[DATA]]))</f>
        <v>46</v>
      </c>
      <c r="D137" s="218" t="s">
        <v>887</v>
      </c>
      <c r="E137" s="320">
        <v>62</v>
      </c>
      <c r="F137" s="172" t="s">
        <v>790</v>
      </c>
      <c r="G137" s="9" t="str">
        <f>IF(D137="","*",VLOOKUP(F137,BS_ATIVIDADE[#All],3,FALSE))</f>
        <v>SOLDA</v>
      </c>
      <c r="H137" s="204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7" s="173" t="s">
        <v>607</v>
      </c>
      <c r="J137" s="217">
        <v>74</v>
      </c>
      <c r="K137" s="217">
        <v>57.7</v>
      </c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7" s="173">
        <v>0.375</v>
      </c>
      <c r="P137" s="173">
        <v>6.25E-2</v>
      </c>
      <c r="Q137" s="83">
        <v>1</v>
      </c>
      <c r="R137" s="10" t="str">
        <f>IFERROR(_xlfn.XLOOKUP(F137, BS_ATIVIDADE[ATIVIDADE],BS_ATIVIDADE[UNIDADE] ), "*")</f>
        <v>Nº DE SOLDA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1506</v>
      </c>
      <c r="W137" s="173" t="s">
        <v>1214</v>
      </c>
      <c r="X137" s="218" t="s">
        <v>955</v>
      </c>
      <c r="Y137" s="158"/>
      <c r="Z137" s="158" t="s">
        <v>951</v>
      </c>
      <c r="AA137" s="83" t="s">
        <v>607</v>
      </c>
      <c r="AB137" s="70" t="s">
        <v>607</v>
      </c>
      <c r="AC137" s="70" t="s">
        <v>607</v>
      </c>
      <c r="AD137" s="173" t="s">
        <v>607</v>
      </c>
      <c r="AE137" s="83" t="s">
        <v>607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PDM - SOLDA</v>
      </c>
      <c r="AJ137" s="9" t="str">
        <f>IF(D137="","*",VLOOKUP(AI137,BS_ATIVIDADE[#Data],3,FALSE))</f>
        <v>SOLDA</v>
      </c>
      <c r="AK137" s="278" t="str">
        <f>IF(BS_CONTROLE[[#This Row],[Local - Partida]]=0, "-", BS_CONTROLE[[#This Row],[Local - Partida]])</f>
        <v>K52TQI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TLG-TQI</v>
      </c>
      <c r="AN137" s="278" t="str">
        <f>IF(BS_CONTROLE[[#This Row],[SB]]=0, "-", BS_CONTROLE[[#This Row],[SB]])</f>
        <v>K52TQI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57.7</v>
      </c>
      <c r="AQ137" s="280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0</v>
      </c>
      <c r="AZ137" s="13"/>
      <c r="BA137" s="71"/>
      <c r="BB137" s="10" t="str">
        <f>IFERROR(_xlfn.XLOOKUP(AI137, BS_ATIVIDADE[ATIVIDADE],BS_ATIVIDADE[UNIDADE] ), "*")</f>
        <v>Nº DE SOLDA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herbert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Produção e Intervalo</v>
      </c>
      <c r="BR137" s="18">
        <f t="shared" si="16"/>
        <v>0</v>
      </c>
      <c r="BS137" s="18">
        <f t="shared" si="17"/>
        <v>0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>E1745971</v>
      </c>
      <c r="B138" s="171">
        <v>45971</v>
      </c>
      <c r="C138" s="8">
        <f>IF(BS_CONTROLE[[#This Row],[DATA]]="","",WEEKNUM(BS_CONTROLE[[#This Row],[DATA]]))</f>
        <v>46</v>
      </c>
      <c r="D138" s="51" t="s">
        <v>748</v>
      </c>
      <c r="E138" s="314">
        <v>67</v>
      </c>
      <c r="F138" s="172" t="s">
        <v>609</v>
      </c>
      <c r="G138" s="9" t="str">
        <f>IF(D138="","*",VLOOKUP(F138,BS_ATIVIDADE[#All],3,FALSE))</f>
        <v>CAMINHÂO - SOLDA</v>
      </c>
      <c r="H138" s="173" t="s">
        <v>97</v>
      </c>
      <c r="I138" s="173" t="s">
        <v>97</v>
      </c>
      <c r="J138" s="217">
        <v>78</v>
      </c>
      <c r="K138" s="217">
        <v>248</v>
      </c>
      <c r="L138" s="83">
        <v>244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8" s="173">
        <v>0.375</v>
      </c>
      <c r="P138" s="173">
        <v>0.125</v>
      </c>
      <c r="Q138" s="83">
        <v>3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8" s="80" t="str">
        <f>IFERROR(_xlfn.XLOOKUP(J138, BASE_MAPA!$D$2:$D$359, BASE_MAPA!$E$2:$E$359), "ERRO")</f>
        <v>ITIRAPINA - BAURU</v>
      </c>
      <c r="V138" s="198" t="s">
        <v>1356</v>
      </c>
      <c r="W138" s="173" t="s">
        <v>1406</v>
      </c>
      <c r="X138" s="218" t="s">
        <v>955</v>
      </c>
      <c r="Y138" s="158"/>
      <c r="Z138" s="158" t="s">
        <v>951</v>
      </c>
      <c r="AA138" s="83">
        <v>1</v>
      </c>
      <c r="AB138" s="70" t="s">
        <v>946</v>
      </c>
      <c r="AC138" s="70" t="s">
        <v>607</v>
      </c>
      <c r="AD138" s="173">
        <v>0.29166666666666669</v>
      </c>
      <c r="AE138" s="83">
        <v>6251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CAMINHÃO DE SOLDA</v>
      </c>
      <c r="AJ138" s="9" t="str">
        <f>IF(D138="","*",VLOOKUP(AI138,BS_ATIVIDADE[#Data],3,FALSE))</f>
        <v>CAMINHÂO - SOLDA</v>
      </c>
      <c r="AK138" s="278" t="str">
        <f>IF(BS_CONTROLE[[#This Row],[Local - Partida]]=0, "-", BS_CONTROLE[[#This Row],[Local - Partida]])</f>
        <v>ZVT1</v>
      </c>
      <c r="AL138" s="278" t="str">
        <f>IF(BS_CONTROLE[[#This Row],[Local - Encerramento]]=0, "-", BS_CONTROLE[[#This Row],[Local - Encerramento]])</f>
        <v>ZVT1</v>
      </c>
      <c r="AM138" s="278" t="str">
        <f>IF(BS_CONTROLE[[#This Row],[Entre - Estações]]=0, "-", BS_CONTROLE[[#This Row],[Entre - Estações]])</f>
        <v>ZVT-ZDK</v>
      </c>
      <c r="AN138" s="278" t="str">
        <f>IF(BS_CONTROLE[[#This Row],[SB]]=0, "-", BS_CONTROLE[[#This Row],[SB]])</f>
        <v>ZVTZDK</v>
      </c>
      <c r="AO138" s="279">
        <f>IF(BS_CONTROLE[[#This Row],[SUB]]=0, "-", BS_CONTROLE[[#This Row],[SUB]])</f>
        <v>78</v>
      </c>
      <c r="AP138" s="280">
        <f>IF(BS_CONTROLE[[#This Row],[KM - Inicio]]=0, "-", BS_CONTROLE[[#This Row],[KM - Inicio]])</f>
        <v>248</v>
      </c>
      <c r="AQ138" s="280">
        <f>IF(BS_CONTROLE[[#This Row],[KM - Fim]]=0, "-", BS_CONTROLE[[#This Row],[KM - Fim]])</f>
        <v>244</v>
      </c>
      <c r="AR138" s="38"/>
      <c r="AS138" s="38"/>
      <c r="AT138" s="38"/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8" s="11" t="str">
        <f>IFERROR(_xlfn.XLOOKUP(AO138, BASE_MAPA!$D$2:$D$359, BASE_MAPA!$E$2:$E$359), "ERRO")</f>
        <v>ITIRAPINA - BAURU</v>
      </c>
      <c r="BF138" s="281" t="str">
        <f>IF(BS_CONTROLE[[#This Row],[Responsavel pelo boletim]]=0, "-", BS_CONTROLE[[#This Row],[Responsavel pelo boletim]])</f>
        <v>Higor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>V4245971</v>
      </c>
      <c r="B139" s="171">
        <v>45971</v>
      </c>
      <c r="C139" s="8">
        <f>IF(BS_CONTROLE[[#This Row],[DATA]]="","",WEEKNUM(BS_CONTROLE[[#This Row],[DATA]]))</f>
        <v>46</v>
      </c>
      <c r="D139" s="51" t="s">
        <v>776</v>
      </c>
      <c r="E139" s="314">
        <v>68</v>
      </c>
      <c r="F139" s="172" t="s">
        <v>739</v>
      </c>
      <c r="G139" s="9" t="str">
        <f>IF(D139="","*",VLOOKUP(F139,BS_ATIVIDADE[#All],3,FALSE))</f>
        <v>MODERNIZAÇÃO</v>
      </c>
      <c r="H139" s="173" t="s">
        <v>27</v>
      </c>
      <c r="I139" s="173" t="s">
        <v>27</v>
      </c>
      <c r="J139" s="217">
        <v>72</v>
      </c>
      <c r="K139" s="217">
        <v>303</v>
      </c>
      <c r="L139" s="83">
        <v>301</v>
      </c>
      <c r="M139" s="21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9" s="21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9" s="173">
        <v>0.27083333333333331</v>
      </c>
      <c r="P139" s="173">
        <v>8.3333333333333329E-2</v>
      </c>
      <c r="Q139" s="83">
        <v>400</v>
      </c>
      <c r="R139" s="10" t="str">
        <f>IFERROR(_xlfn.XLOOKUP(F139, BS_ATIVIDADE[ATIVIDADE],BS_ATIVIDADE[UNIDADE] ), "*")</f>
        <v>M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ARARAQUARA - COLOMBIA</v>
      </c>
      <c r="V139" s="198" t="s">
        <v>1232</v>
      </c>
      <c r="W139" s="173" t="s">
        <v>1398</v>
      </c>
      <c r="X139" s="218" t="s">
        <v>955</v>
      </c>
      <c r="Y139" s="158"/>
      <c r="Z139" s="158" t="s">
        <v>956</v>
      </c>
      <c r="AA139" s="83">
        <v>1</v>
      </c>
      <c r="AB139" s="70" t="s">
        <v>946</v>
      </c>
      <c r="AC139" s="70" t="s">
        <v>607</v>
      </c>
      <c r="AD139" s="173">
        <v>0.29166666666666669</v>
      </c>
      <c r="AE139" s="83">
        <v>6241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MODERNIZAÇÃO - SOCADORA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>ZGT1</v>
      </c>
      <c r="AL139" s="278" t="str">
        <f>IF(BS_CONTROLE[[#This Row],[Local - Encerramento]]=0, "-", BS_CONTROLE[[#This Row],[Local - Encerramento]])</f>
        <v>ZGT1</v>
      </c>
      <c r="AM139" s="278" t="str">
        <f>IF(BS_CONTROLE[[#This Row],[Entre - Estações]]=0, "-", BS_CONTROLE[[#This Row],[Entre - Estações]])</f>
        <v>ZGT-ZXE</v>
      </c>
      <c r="AN139" s="278" t="str">
        <f>IF(BS_CONTROLE[[#This Row],[SB]]=0, "-", BS_CONTROLE[[#This Row],[SB]])</f>
        <v>ZGTZXE</v>
      </c>
      <c r="AO139" s="279">
        <f>IF(BS_CONTROLE[[#This Row],[SUB]]=0, "-", BS_CONTROLE[[#This Row],[SUB]])</f>
        <v>72</v>
      </c>
      <c r="AP139" s="280">
        <f>IF(BS_CONTROLE[[#This Row],[KM - Inicio]]=0, "-", BS_CONTROLE[[#This Row],[KM - Inicio]])</f>
        <v>303</v>
      </c>
      <c r="AQ139" s="280">
        <f>IF(BS_CONTROLE[[#This Row],[KM - Fim]]=0, "-", BS_CONTROLE[[#This Row],[KM - Fim]])</f>
        <v>301</v>
      </c>
      <c r="AR139" s="38"/>
      <c r="AS139" s="38"/>
      <c r="AT139" s="38"/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/>
      <c r="BB139" s="10" t="str">
        <f>IFERROR(_xlfn.XLOOKUP(AI139, BS_ATIVIDADE[ATIVIDADE],BS_ATIVIDADE[UNIDADE] ), "*")</f>
        <v>M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ARARAQUARA - COLOMBIA</v>
      </c>
      <c r="BF139" s="281" t="str">
        <f>IF(BS_CONTROLE[[#This Row],[Responsavel pelo boletim]]=0, "-", BS_CONTROLE[[#This Row],[Responsavel pelo boletim]])</f>
        <v>Augusto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Produção e Intervalo</v>
      </c>
      <c r="BR139" s="18">
        <f t="shared" si="16"/>
        <v>0</v>
      </c>
      <c r="BS139" s="18">
        <f t="shared" si="17"/>
        <v>0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>A1745971</v>
      </c>
      <c r="B140" s="171">
        <v>45971</v>
      </c>
      <c r="C140" s="8">
        <f>IF(BS_CONTROLE[[#This Row],[DATA]]="","",WEEKNUM(BS_CONTROLE[[#This Row],[DATA]]))</f>
        <v>46</v>
      </c>
      <c r="D140" s="51" t="s">
        <v>685</v>
      </c>
      <c r="E140" s="314"/>
      <c r="F140" s="172" t="s">
        <v>629</v>
      </c>
      <c r="G140" s="9" t="str">
        <f>IF(D140="","*",VLOOKUP(F140,BS_ATIVIDADE[#All],3,FALSE))</f>
        <v>DETECÇÃO</v>
      </c>
      <c r="H140" s="173" t="s">
        <v>294</v>
      </c>
      <c r="I140" s="173" t="s">
        <v>284</v>
      </c>
      <c r="J140" s="217">
        <v>103</v>
      </c>
      <c r="K140" s="217">
        <v>1803</v>
      </c>
      <c r="L140" s="83">
        <v>1645</v>
      </c>
      <c r="M140" s="217" t="s">
        <v>1531</v>
      </c>
      <c r="N140" s="217" t="s">
        <v>1532</v>
      </c>
      <c r="O140" s="173">
        <v>0.33333333333333331</v>
      </c>
      <c r="P140" s="173">
        <v>4.1666666666666664E-2</v>
      </c>
      <c r="Q140" s="83">
        <v>1</v>
      </c>
      <c r="R140" s="10" t="str">
        <f>IFERROR(_xlfn.XLOOKUP(F140, BS_ATIVIDADE[ATIVIDADE],BS_ATIVIDADE[UNIDADE] ), "*")</f>
        <v>KM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0" s="80" t="str">
        <f>IFERROR(_xlfn.XLOOKUP(J140, BASE_MAPA!$D$2:$D$359, BASE_MAPA!$E$2:$E$359), "ERRO")</f>
        <v>OURO VERDE - LIGAÇÃO</v>
      </c>
      <c r="V140" s="198" t="s">
        <v>1533</v>
      </c>
      <c r="W140" s="173" t="s">
        <v>1311</v>
      </c>
      <c r="X140" s="218" t="s">
        <v>955</v>
      </c>
      <c r="Y140" s="158"/>
      <c r="Z140" s="158" t="s">
        <v>960</v>
      </c>
      <c r="AA140" s="83">
        <v>1</v>
      </c>
      <c r="AB140" s="70" t="s">
        <v>946</v>
      </c>
      <c r="AC140" s="70" t="s">
        <v>941</v>
      </c>
      <c r="AD140" s="173">
        <v>0.29166666666666669</v>
      </c>
      <c r="AE140" s="83">
        <v>6379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DETECÇÃO - RONDA 7 DIAS</v>
      </c>
      <c r="AJ140" s="9" t="str">
        <f>IF(D140="","*",VLOOKUP(AI140,BS_ATIVIDADE[#Data],3,FALSE))</f>
        <v>DETECÇÃO</v>
      </c>
      <c r="AK140" s="278" t="str">
        <f>IF(BS_CONTROLE[[#This Row],[Local - Partida]]=0, "-", BS_CONTROLE[[#This Row],[Local - Partida]])</f>
        <v>PSG</v>
      </c>
      <c r="AL140" s="278" t="str">
        <f>IF(BS_CONTROLE[[#This Row],[Local - Encerramento]]=0, "-", BS_CONTROLE[[#This Row],[Local - Encerramento]])</f>
        <v>PPG</v>
      </c>
      <c r="AM140" s="278" t="str">
        <f>IF(BS_CONTROLE[[#This Row],[Entre - Estações]]=0, "-", BS_CONTROLE[[#This Row],[Entre - Estações]])</f>
        <v>PSG-PPG</v>
      </c>
      <c r="AN140" s="278" t="str">
        <f>IF(BS_CONTROLE[[#This Row],[SB]]=0, "-", BS_CONTROLE[[#This Row],[SB]])</f>
        <v>PSGPPG</v>
      </c>
      <c r="AO140" s="279">
        <f>IF(BS_CONTROLE[[#This Row],[SUB]]=0, "-", BS_CONTROLE[[#This Row],[SUB]])</f>
        <v>103</v>
      </c>
      <c r="AP140" s="280">
        <f>IF(BS_CONTROLE[[#This Row],[KM - Inicio]]=0, "-", BS_CONTROLE[[#This Row],[KM - Inicio]])</f>
        <v>1803</v>
      </c>
      <c r="AQ140" s="280">
        <f>IF(BS_CONTROLE[[#This Row],[KM - Fim]]=0, "-", BS_CONTROLE[[#This Row],[KM - Fim]])</f>
        <v>1645</v>
      </c>
      <c r="AR140" s="38"/>
      <c r="AS140" s="38"/>
      <c r="AT140" s="38"/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KM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0" s="11" t="str">
        <f>IFERROR(_xlfn.XLOOKUP(AO140, BASE_MAPA!$D$2:$D$359, BASE_MAPA!$E$2:$E$359), "ERRO")</f>
        <v>OURO VERDE - LIGAÇÃO</v>
      </c>
      <c r="BF140" s="281" t="str">
        <f>IF(BS_CONTROLE[[#This Row],[Responsavel pelo boletim]]=0, "-", BS_CONTROLE[[#This Row],[Responsavel pelo boletim]])</f>
        <v xml:space="preserve">lorena 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BASE_MAPA!$E$2:$E$359),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BASE_MAPA!$E$2:$E$359),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BASE_MAPA!$E$2:$E$359),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BASE_MAPA!$E$2:$E$359),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BASE_MAPA!$E$2:$E$359),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BASE_MAPA!$E$2:$E$359),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BASE_MAPA!$E$2:$E$359),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BASE_MAPA!$E$2:$E$359),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BASE_MAPA!$E$2:$E$359),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BASE_MAPA!$E$2:$E$359),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BASE_MAPA!$E$2:$E$359),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BASE_MAPA!$E$2:$E$359),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BASE_MAPA!$E$2:$E$359),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BASE_MAPA!$E$2:$E$359),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BASE_MAPA!$E$2:$E$359),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BASE_MAPA!$E$2:$E$359),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BASE_MAPA!$E$2:$E$359),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BASE_MAPA!$E$2:$E$359),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BASE_MAPA!$E$2:$E$359),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BASE_MAPA!$E$2:$E$359),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BASE_MAPA!$E$2:$E$359),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BASE_MAPA!$E$2:$E$359),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BASE_MAPA!$E$2:$E$359),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BASE_MAPA!$E$2:$E$359),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BASE_MAPA!$E$2:$E$359),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BASE_MAPA!$E$2:$E$359),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BASE_MAPA!$E$2:$E$359),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BASE_MAPA!$E$2:$E$359),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BASE_MAPA!$E$2:$E$359),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BASE_MAPA!$E$2:$E$359),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BASE_MAPA!$E$2:$E$359),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BASE_MAPA!$E$2:$E$359),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BASE_MAPA!$E$2:$E$359),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BASE_MAPA!$E$2:$E$359),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BASE_MAPA!$E$2:$E$359),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BASE_MAPA!$E$2:$E$359),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BASE_MAPA!$E$2:$E$359),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BASE_MAPA!$E$2:$E$359),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BASE_MAPA!$E$2:$E$359),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BASE_MAPA!$E$2:$E$359),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BASE_MAPA!$E$2:$E$359),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BASE_MAPA!$E$2:$E$359),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BASE_MAPA!$E$2:$E$359),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BASE_MAPA!$E$2:$E$359),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BASE_MAPA!$E$2:$E$359),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BASE_MAPA!$E$2:$E$359),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BASE_MAPA!$E$2:$E$359),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BASE_MAPA!$E$2:$E$359),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BASE_MAPA!$E$2:$E$359),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BASE_MAPA!$E$2:$E$359),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BASE_MAPA!$E$2:$E$359),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BASE_MAPA!$E$2:$E$359),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BASE_MAPA!$E$2:$E$359),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83 J85:K101 J141:K450 J132:K139 J103:K130" name="Range1_8_1"/>
    <protectedRange sqref="O6:Q8 O18:Q18 O13:Q16 O27:Q28 BA15 O32:Q44 O49:Q50 BA22 BA25 O21:Q25 O47:Q47 O53:Q66 O68:Q72 O74:Q83 O85:Q88 O103:Q105 O90:Q101 BA80 O141:Q450 Q128:Q129 O130:Q130 O132:Q138 O107:Q116 O118:Q124 O125:P129" name="Range1_9_1"/>
    <protectedRange sqref="V6:Y6 Y16 Y7:Y8 Y10:Y13 V23:Y24 V22 Y21:Y22 Y25:Y36 V37:Y44 V49:X50 Y45 Y47:Y56 V113:X114 V116:X117 V119:Y125 Y126:Y127 V141:Y450 Y140 Y131 V128:Y130 V132:Y139 V110:X111 Y110:Y118 V57:Y109" name="Range1_11_1"/>
    <protectedRange sqref="Z6:AD6 Z37:AD38 Z23:AD24 Z39 Z40:AD44 Z49:AD50 AD56 Z113:AD114 Z116:AD117 Z119:AD125 Z141:AD450 Z128:AD130 Z132:AD139 Z57:AD111" name="Range1_12_1"/>
    <protectedRange sqref="BF6:BF552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39:Q139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1:Q131 Q125:Q127" name="Range1_9_1_2"/>
    <protectedRange sqref="V127:X127 V131:X131" name="Range1_11_1_2"/>
    <protectedRange sqref="Z127:AD127 Z131:AD131" name="Range1_12_1_1"/>
    <protectedRange sqref="J140:K140" name="Range1_8_1_3"/>
    <protectedRange sqref="O140:Q140" name="Range1_9_1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2412" priority="23379" operator="equal">
      <formula>"ERRO"</formula>
    </cfRule>
  </conditionalFormatting>
  <conditionalFormatting sqref="X4 Y475:Y550 Y1:Z9 Y10:Y13 Z25:Z28 Y37:Z42 Z49:Z50 Z44:Z45 Y46:Z46 Z47 Z56 Z114:Z117 Y119:Z125 Y141:Z474 Y127:Z139 Z110:Z111 Y110:Y118 Y57:Z109">
    <cfRule type="cellIs" dxfId="2411" priority="23368" operator="equal">
      <formula>"OPORTUNIDADE"</formula>
    </cfRule>
  </conditionalFormatting>
  <conditionalFormatting sqref="AZ6:AZ522">
    <cfRule type="expression" dxfId="2410" priority="23363">
      <formula>$BU6=1</formula>
    </cfRule>
  </conditionalFormatting>
  <conditionalFormatting sqref="BQ6:BQ599">
    <cfRule type="cellIs" dxfId="2409" priority="23374" operator="equal">
      <formula>"Produção e Intervalo"</formula>
    </cfRule>
    <cfRule type="cellIs" dxfId="2408" priority="23375" operator="equal">
      <formula>"Aderente"</formula>
    </cfRule>
    <cfRule type="cellIs" dxfId="2407" priority="23376" operator="equal">
      <formula>"Intervalo"</formula>
    </cfRule>
    <cfRule type="cellIs" dxfId="2406" priority="23377" operator="equal">
      <formula>"Produção"</formula>
    </cfRule>
    <cfRule type="cellIs" dxfId="2405" priority="23378" operator="equal">
      <formula>"ERRO"</formula>
    </cfRule>
  </conditionalFormatting>
  <conditionalFormatting sqref="BR6:BS552">
    <cfRule type="cellIs" dxfId="2404" priority="23356" operator="equal">
      <formula>"*"</formula>
    </cfRule>
    <cfRule type="cellIs" dxfId="2403" priority="23357" operator="greaterThanOrEqual">
      <formula>1</formula>
    </cfRule>
    <cfRule type="cellIs" dxfId="2402" priority="23358" operator="lessThan">
      <formula>1</formula>
    </cfRule>
  </conditionalFormatting>
  <conditionalFormatting sqref="X475:X522 Y475:Y550 Y6:Z9 Y10:Y13 Z25:Z28 Y37:Z42 Z49:Z50 Z44:Z45 Y46:Z46 Z47 Z56 Z114:Z117 Y119:Z125 Y141:Z474 Y127:Z139 Z110:Z111 Y110:Y118 Y57:Z109">
    <cfRule type="cellIs" dxfId="2401" priority="23304" operator="equal">
      <formula>"NÃO"</formula>
    </cfRule>
    <cfRule type="cellIs" dxfId="2400" priority="23305" operator="equal">
      <formula>"SIM"</formula>
    </cfRule>
  </conditionalFormatting>
  <conditionalFormatting sqref="X475:X522">
    <cfRule type="cellIs" dxfId="2399" priority="23303" operator="equal">
      <formula>"OPORTUNIDADE"</formula>
    </cfRule>
  </conditionalFormatting>
  <conditionalFormatting sqref="Z475:Z522">
    <cfRule type="cellIs" dxfId="2398" priority="23301" operator="equal">
      <formula>"NÃO"</formula>
    </cfRule>
    <cfRule type="cellIs" dxfId="2397" priority="23302" operator="equal">
      <formula>"SIM"</formula>
    </cfRule>
  </conditionalFormatting>
  <conditionalFormatting sqref="Z475:Z522">
    <cfRule type="cellIs" dxfId="2396" priority="23300" operator="equal">
      <formula>"OPORTUNIDADE"</formula>
    </cfRule>
  </conditionalFormatting>
  <conditionalFormatting sqref="Y1048575:Y1048576">
    <cfRule type="cellIs" dxfId="2395" priority="23185" operator="equal">
      <formula>"OPORTUNIDADE"</formula>
    </cfRule>
  </conditionalFormatting>
  <conditionalFormatting sqref="Y1048575:Y1048576">
    <cfRule type="cellIs" dxfId="2394" priority="23183" operator="equal">
      <formula>"NÃO"</formula>
    </cfRule>
    <cfRule type="cellIs" dxfId="2393" priority="23184" operator="equal">
      <formula>"SIM"</formula>
    </cfRule>
  </conditionalFormatting>
  <conditionalFormatting sqref="Z523:Z548">
    <cfRule type="cellIs" dxfId="2392" priority="22920" operator="equal">
      <formula>"OPORTUNIDADE"</formula>
    </cfRule>
  </conditionalFormatting>
  <conditionalFormatting sqref="Z523:Z548">
    <cfRule type="cellIs" dxfId="2391" priority="22918" operator="equal">
      <formula>"NÃO"</formula>
    </cfRule>
    <cfRule type="cellIs" dxfId="2390" priority="22919" operator="equal">
      <formula>"SIM"</formula>
    </cfRule>
  </conditionalFormatting>
  <conditionalFormatting sqref="X549">
    <cfRule type="cellIs" dxfId="2389" priority="22906" operator="equal">
      <formula>"NÃO"</formula>
    </cfRule>
    <cfRule type="cellIs" dxfId="2388" priority="22907" operator="equal">
      <formula>"SIM"</formula>
    </cfRule>
  </conditionalFormatting>
  <conditionalFormatting sqref="X549">
    <cfRule type="cellIs" dxfId="2387" priority="22905" operator="equal">
      <formula>"OPORTUNIDADE"</formula>
    </cfRule>
  </conditionalFormatting>
  <conditionalFormatting sqref="Z549">
    <cfRule type="cellIs" dxfId="2386" priority="22903" operator="equal">
      <formula>"NÃO"</formula>
    </cfRule>
    <cfRule type="cellIs" dxfId="2385" priority="22904" operator="equal">
      <formula>"SIM"</formula>
    </cfRule>
  </conditionalFormatting>
  <conditionalFormatting sqref="Z549">
    <cfRule type="cellIs" dxfId="2384" priority="22902" operator="equal">
      <formula>"OPORTUNIDADE"</formula>
    </cfRule>
  </conditionalFormatting>
  <conditionalFormatting sqref="BI549">
    <cfRule type="iconSet" priority="2291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912">
      <iconSet showValue="0">
        <cfvo type="percent" val="0"/>
        <cfvo type="num" val="1"/>
        <cfvo type="num" val="1" gte="0"/>
      </iconSet>
    </cfRule>
    <cfRule type="iconSet" priority="2291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91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2383" priority="23522">
      <formula>$BU492=1</formula>
    </cfRule>
  </conditionalFormatting>
  <conditionalFormatting sqref="AZ525:AZ549">
    <cfRule type="expression" dxfId="2382" priority="23682">
      <formula>$BU497=1</formula>
    </cfRule>
  </conditionalFormatting>
  <conditionalFormatting sqref="BI523:BI548">
    <cfRule type="iconSet" priority="2368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685">
      <iconSet showValue="0">
        <cfvo type="percent" val="0"/>
        <cfvo type="num" val="1"/>
        <cfvo type="num" val="1" gte="0"/>
      </iconSet>
    </cfRule>
    <cfRule type="iconSet" priority="2368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68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369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69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2381" priority="18317" operator="equal">
      <formula>"*"</formula>
    </cfRule>
    <cfRule type="cellIs" dxfId="2380" priority="18318" operator="greaterThanOrEqual">
      <formula>1</formula>
    </cfRule>
    <cfRule type="cellIs" dxfId="2379" priority="18319" operator="lessThan">
      <formula>1</formula>
    </cfRule>
  </conditionalFormatting>
  <conditionalFormatting sqref="BI6:BI522">
    <cfRule type="iconSet" priority="23706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3707">
      <iconSet showValue="0">
        <cfvo type="percent" val="0"/>
        <cfvo type="num" val="1"/>
        <cfvo type="num" val="1" gte="0"/>
      </iconSet>
    </cfRule>
    <cfRule type="iconSet" priority="23708">
      <iconSet showValue="0">
        <cfvo type="percent" val="0"/>
        <cfvo type="num" val="1"/>
        <cfvo type="num" val="1" gte="0"/>
      </iconSet>
    </cfRule>
  </conditionalFormatting>
  <conditionalFormatting sqref="BJ6:BJ77 BJ79:BJ599">
    <cfRule type="iconSet" priority="23724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599">
    <cfRule type="iconSet" priority="23725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89 BP91:BP93 BP107:BP109 BP100:BP105 BP98 BP112:BP113 BP118:BP599">
    <cfRule type="iconSet" priority="23726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2378" priority="5025" operator="equal">
      <formula>"OPORTUNIDADE"</formula>
    </cfRule>
  </conditionalFormatting>
  <conditionalFormatting sqref="Y14:Z14 Z12:Z13">
    <cfRule type="cellIs" dxfId="2377" priority="5023" operator="equal">
      <formula>"NÃO"</formula>
    </cfRule>
    <cfRule type="cellIs" dxfId="2376" priority="5024" operator="equal">
      <formula>"SIM"</formula>
    </cfRule>
  </conditionalFormatting>
  <conditionalFormatting sqref="Y23:Z23">
    <cfRule type="cellIs" dxfId="2375" priority="5013" operator="equal">
      <formula>"OPORTUNIDADE"</formula>
    </cfRule>
  </conditionalFormatting>
  <conditionalFormatting sqref="Y23:Z23">
    <cfRule type="cellIs" dxfId="2374" priority="5011" operator="equal">
      <formula>"NÃO"</formula>
    </cfRule>
    <cfRule type="cellIs" dxfId="2373" priority="5012" operator="equal">
      <formula>"SIM"</formula>
    </cfRule>
  </conditionalFormatting>
  <conditionalFormatting sqref="Z11">
    <cfRule type="cellIs" dxfId="2372" priority="5010" operator="equal">
      <formula>"OPORTUNIDADE"</formula>
    </cfRule>
  </conditionalFormatting>
  <conditionalFormatting sqref="Z11">
    <cfRule type="cellIs" dxfId="2371" priority="5008" operator="equal">
      <formula>"NÃO"</formula>
    </cfRule>
    <cfRule type="cellIs" dxfId="2370" priority="5009" operator="equal">
      <formula>"SIM"</formula>
    </cfRule>
  </conditionalFormatting>
  <conditionalFormatting sqref="Z11">
    <cfRule type="cellIs" dxfId="2369" priority="5007" operator="equal">
      <formula>"OPORTUNIDADE"</formula>
    </cfRule>
  </conditionalFormatting>
  <conditionalFormatting sqref="Z11">
    <cfRule type="cellIs" dxfId="2368" priority="5005" operator="equal">
      <formula>"NÃO"</formula>
    </cfRule>
    <cfRule type="cellIs" dxfId="2367" priority="5006" operator="equal">
      <formula>"SIM"</formula>
    </cfRule>
  </conditionalFormatting>
  <conditionalFormatting sqref="Z11">
    <cfRule type="cellIs" dxfId="2366" priority="5004" operator="equal">
      <formula>"OPORTUNIDADE"</formula>
    </cfRule>
  </conditionalFormatting>
  <conditionalFormatting sqref="Z11">
    <cfRule type="cellIs" dxfId="2365" priority="5002" operator="equal">
      <formula>"NÃO"</formula>
    </cfRule>
    <cfRule type="cellIs" dxfId="2364" priority="5003" operator="equal">
      <formula>"SIM"</formula>
    </cfRule>
  </conditionalFormatting>
  <conditionalFormatting sqref="Z11">
    <cfRule type="cellIs" dxfId="2363" priority="5001" operator="equal">
      <formula>"OPORTUNIDADE"</formula>
    </cfRule>
  </conditionalFormatting>
  <conditionalFormatting sqref="Z11">
    <cfRule type="cellIs" dxfId="2362" priority="4999" operator="equal">
      <formula>"NÃO"</formula>
    </cfRule>
    <cfRule type="cellIs" dxfId="2361" priority="5000" operator="equal">
      <formula>"SIM"</formula>
    </cfRule>
  </conditionalFormatting>
  <conditionalFormatting sqref="Z11">
    <cfRule type="cellIs" dxfId="2360" priority="4998" operator="equal">
      <formula>"OPORTUNIDADE"</formula>
    </cfRule>
  </conditionalFormatting>
  <conditionalFormatting sqref="Z11">
    <cfRule type="cellIs" dxfId="2359" priority="4996" operator="equal">
      <formula>"NÃO"</formula>
    </cfRule>
    <cfRule type="cellIs" dxfId="2358" priority="4997" operator="equal">
      <formula>"SIM"</formula>
    </cfRule>
  </conditionalFormatting>
  <conditionalFormatting sqref="Z11">
    <cfRule type="cellIs" dxfId="2357" priority="4995" operator="equal">
      <formula>"OPORTUNIDADE"</formula>
    </cfRule>
  </conditionalFormatting>
  <conditionalFormatting sqref="Z11">
    <cfRule type="cellIs" dxfId="2356" priority="4993" operator="equal">
      <formula>"NÃO"</formula>
    </cfRule>
    <cfRule type="cellIs" dxfId="2355" priority="4994" operator="equal">
      <formula>"SIM"</formula>
    </cfRule>
  </conditionalFormatting>
  <conditionalFormatting sqref="Z11">
    <cfRule type="cellIs" dxfId="2354" priority="4992" operator="equal">
      <formula>"OPORTUNIDADE"</formula>
    </cfRule>
  </conditionalFormatting>
  <conditionalFormatting sqref="Z11">
    <cfRule type="cellIs" dxfId="2353" priority="4990" operator="equal">
      <formula>"NÃO"</formula>
    </cfRule>
    <cfRule type="cellIs" dxfId="2352" priority="4991" operator="equal">
      <formula>"SIM"</formula>
    </cfRule>
  </conditionalFormatting>
  <conditionalFormatting sqref="Z11">
    <cfRule type="cellIs" dxfId="2351" priority="4989" operator="equal">
      <formula>"OPORTUNIDADE"</formula>
    </cfRule>
  </conditionalFormatting>
  <conditionalFormatting sqref="Z11">
    <cfRule type="cellIs" dxfId="2350" priority="4987" operator="equal">
      <formula>"NÃO"</formula>
    </cfRule>
    <cfRule type="cellIs" dxfId="2349" priority="4988" operator="equal">
      <formula>"SIM"</formula>
    </cfRule>
  </conditionalFormatting>
  <conditionalFormatting sqref="Z11">
    <cfRule type="cellIs" dxfId="2348" priority="4986" operator="equal">
      <formula>"OPORTUNIDADE"</formula>
    </cfRule>
  </conditionalFormatting>
  <conditionalFormatting sqref="Z11">
    <cfRule type="cellIs" dxfId="2347" priority="4984" operator="equal">
      <formula>"NÃO"</formula>
    </cfRule>
    <cfRule type="cellIs" dxfId="2346" priority="4985" operator="equal">
      <formula>"SIM"</formula>
    </cfRule>
  </conditionalFormatting>
  <conditionalFormatting sqref="Z11">
    <cfRule type="cellIs" dxfId="2345" priority="4983" operator="equal">
      <formula>"OPORTUNIDADE"</formula>
    </cfRule>
  </conditionalFormatting>
  <conditionalFormatting sqref="Z11">
    <cfRule type="cellIs" dxfId="2344" priority="4981" operator="equal">
      <formula>"NÃO"</formula>
    </cfRule>
    <cfRule type="cellIs" dxfId="2343" priority="4982" operator="equal">
      <formula>"SIM"</formula>
    </cfRule>
  </conditionalFormatting>
  <conditionalFormatting sqref="Z11">
    <cfRule type="cellIs" dxfId="2342" priority="4980" operator="equal">
      <formula>"OPORTUNIDADE"</formula>
    </cfRule>
  </conditionalFormatting>
  <conditionalFormatting sqref="Z11">
    <cfRule type="cellIs" dxfId="2341" priority="4978" operator="equal">
      <formula>"NÃO"</formula>
    </cfRule>
    <cfRule type="cellIs" dxfId="2340" priority="4979" operator="equal">
      <formula>"SIM"</formula>
    </cfRule>
  </conditionalFormatting>
  <conditionalFormatting sqref="Z11">
    <cfRule type="cellIs" dxfId="2339" priority="4977" operator="equal">
      <formula>"OPORTUNIDADE"</formula>
    </cfRule>
  </conditionalFormatting>
  <conditionalFormatting sqref="Z11">
    <cfRule type="cellIs" dxfId="2338" priority="4975" operator="equal">
      <formula>"NÃO"</formula>
    </cfRule>
    <cfRule type="cellIs" dxfId="2337" priority="4976" operator="equal">
      <formula>"SIM"</formula>
    </cfRule>
  </conditionalFormatting>
  <conditionalFormatting sqref="Z21">
    <cfRule type="cellIs" dxfId="2336" priority="4968" operator="equal">
      <formula>"OPORTUNIDADE"</formula>
    </cfRule>
  </conditionalFormatting>
  <conditionalFormatting sqref="Z21">
    <cfRule type="cellIs" dxfId="2335" priority="4966" operator="equal">
      <formula>"NÃO"</formula>
    </cfRule>
    <cfRule type="cellIs" dxfId="2334" priority="4967" operator="equal">
      <formula>"SIM"</formula>
    </cfRule>
  </conditionalFormatting>
  <conditionalFormatting sqref="Z21">
    <cfRule type="cellIs" dxfId="2333" priority="4965" operator="equal">
      <formula>"OPORTUNIDADE"</formula>
    </cfRule>
  </conditionalFormatting>
  <conditionalFormatting sqref="Z21">
    <cfRule type="cellIs" dxfId="2332" priority="4963" operator="equal">
      <formula>"NÃO"</formula>
    </cfRule>
    <cfRule type="cellIs" dxfId="2331" priority="4964" operator="equal">
      <formula>"SIM"</formula>
    </cfRule>
  </conditionalFormatting>
  <conditionalFormatting sqref="Z21">
    <cfRule type="cellIs" dxfId="2330" priority="4962" operator="equal">
      <formula>"OPORTUNIDADE"</formula>
    </cfRule>
  </conditionalFormatting>
  <conditionalFormatting sqref="Z21">
    <cfRule type="cellIs" dxfId="2329" priority="4960" operator="equal">
      <formula>"NÃO"</formula>
    </cfRule>
    <cfRule type="cellIs" dxfId="2328" priority="4961" operator="equal">
      <formula>"SIM"</formula>
    </cfRule>
  </conditionalFormatting>
  <conditionalFormatting sqref="Z21">
    <cfRule type="cellIs" dxfId="2327" priority="4959" operator="equal">
      <formula>"OPORTUNIDADE"</formula>
    </cfRule>
  </conditionalFormatting>
  <conditionalFormatting sqref="Z21">
    <cfRule type="cellIs" dxfId="2326" priority="4957" operator="equal">
      <formula>"NÃO"</formula>
    </cfRule>
    <cfRule type="cellIs" dxfId="2325" priority="4958" operator="equal">
      <formula>"SIM"</formula>
    </cfRule>
  </conditionalFormatting>
  <conditionalFormatting sqref="Z21">
    <cfRule type="cellIs" dxfId="2324" priority="4956" operator="equal">
      <formula>"OPORTUNIDADE"</formula>
    </cfRule>
  </conditionalFormatting>
  <conditionalFormatting sqref="Z21">
    <cfRule type="cellIs" dxfId="2323" priority="4954" operator="equal">
      <formula>"NÃO"</formula>
    </cfRule>
    <cfRule type="cellIs" dxfId="2322" priority="4955" operator="equal">
      <formula>"SIM"</formula>
    </cfRule>
  </conditionalFormatting>
  <conditionalFormatting sqref="Z21">
    <cfRule type="cellIs" dxfId="2321" priority="4953" operator="equal">
      <formula>"OPORTUNIDADE"</formula>
    </cfRule>
  </conditionalFormatting>
  <conditionalFormatting sqref="Z21">
    <cfRule type="cellIs" dxfId="2320" priority="4951" operator="equal">
      <formula>"NÃO"</formula>
    </cfRule>
    <cfRule type="cellIs" dxfId="2319" priority="4952" operator="equal">
      <formula>"SIM"</formula>
    </cfRule>
  </conditionalFormatting>
  <conditionalFormatting sqref="Z21">
    <cfRule type="cellIs" dxfId="2318" priority="4950" operator="equal">
      <formula>"OPORTUNIDADE"</formula>
    </cfRule>
  </conditionalFormatting>
  <conditionalFormatting sqref="Z21">
    <cfRule type="cellIs" dxfId="2317" priority="4948" operator="equal">
      <formula>"NÃO"</formula>
    </cfRule>
    <cfRule type="cellIs" dxfId="2316" priority="4949" operator="equal">
      <formula>"SIM"</formula>
    </cfRule>
  </conditionalFormatting>
  <conditionalFormatting sqref="Z21">
    <cfRule type="cellIs" dxfId="2315" priority="4947" operator="equal">
      <formula>"OPORTUNIDADE"</formula>
    </cfRule>
  </conditionalFormatting>
  <conditionalFormatting sqref="Z21">
    <cfRule type="cellIs" dxfId="2314" priority="4945" operator="equal">
      <formula>"NÃO"</formula>
    </cfRule>
    <cfRule type="cellIs" dxfId="2313" priority="4946" operator="equal">
      <formula>"SIM"</formula>
    </cfRule>
  </conditionalFormatting>
  <conditionalFormatting sqref="Z21">
    <cfRule type="cellIs" dxfId="2312" priority="4944" operator="equal">
      <formula>"OPORTUNIDADE"</formula>
    </cfRule>
  </conditionalFormatting>
  <conditionalFormatting sqref="Z21">
    <cfRule type="cellIs" dxfId="2311" priority="4942" operator="equal">
      <formula>"NÃO"</formula>
    </cfRule>
    <cfRule type="cellIs" dxfId="2310" priority="4943" operator="equal">
      <formula>"SIM"</formula>
    </cfRule>
  </conditionalFormatting>
  <conditionalFormatting sqref="Z21">
    <cfRule type="cellIs" dxfId="2309" priority="4941" operator="equal">
      <formula>"OPORTUNIDADE"</formula>
    </cfRule>
  </conditionalFormatting>
  <conditionalFormatting sqref="Z21">
    <cfRule type="cellIs" dxfId="2308" priority="4939" operator="equal">
      <formula>"NÃO"</formula>
    </cfRule>
    <cfRule type="cellIs" dxfId="2307" priority="4940" operator="equal">
      <formula>"SIM"</formula>
    </cfRule>
  </conditionalFormatting>
  <conditionalFormatting sqref="Z21">
    <cfRule type="cellIs" dxfId="2306" priority="4938" operator="equal">
      <formula>"OPORTUNIDADE"</formula>
    </cfRule>
  </conditionalFormatting>
  <conditionalFormatting sqref="Z21">
    <cfRule type="cellIs" dxfId="2305" priority="4936" operator="equal">
      <formula>"NÃO"</formula>
    </cfRule>
    <cfRule type="cellIs" dxfId="2304" priority="4937" operator="equal">
      <formula>"SIM"</formula>
    </cfRule>
  </conditionalFormatting>
  <conditionalFormatting sqref="Z21">
    <cfRule type="cellIs" dxfId="2303" priority="4935" operator="equal">
      <formula>"OPORTUNIDADE"</formula>
    </cfRule>
  </conditionalFormatting>
  <conditionalFormatting sqref="Z21">
    <cfRule type="cellIs" dxfId="2302" priority="4933" operator="equal">
      <formula>"NÃO"</formula>
    </cfRule>
    <cfRule type="cellIs" dxfId="2301" priority="4934" operator="equal">
      <formula>"SIM"</formula>
    </cfRule>
  </conditionalFormatting>
  <conditionalFormatting sqref="Y21">
    <cfRule type="cellIs" dxfId="2300" priority="4932" operator="equal">
      <formula>"OPORTUNIDADE"</formula>
    </cfRule>
  </conditionalFormatting>
  <conditionalFormatting sqref="Y21">
    <cfRule type="cellIs" dxfId="2299" priority="4930" operator="equal">
      <formula>"NÃO"</formula>
    </cfRule>
    <cfRule type="cellIs" dxfId="2298" priority="4931" operator="equal">
      <formula>"SIM"</formula>
    </cfRule>
  </conditionalFormatting>
  <conditionalFormatting sqref="Z30:Z31">
    <cfRule type="cellIs" dxfId="2297" priority="4929" operator="equal">
      <formula>"OPORTUNIDADE"</formula>
    </cfRule>
  </conditionalFormatting>
  <conditionalFormatting sqref="Z30:Z31">
    <cfRule type="cellIs" dxfId="2296" priority="4927" operator="equal">
      <formula>"NÃO"</formula>
    </cfRule>
    <cfRule type="cellIs" dxfId="2295" priority="4928" operator="equal">
      <formula>"SIM"</formula>
    </cfRule>
  </conditionalFormatting>
  <conditionalFormatting sqref="Z30:Z31">
    <cfRule type="cellIs" dxfId="2294" priority="4926" operator="equal">
      <formula>"OPORTUNIDADE"</formula>
    </cfRule>
  </conditionalFormatting>
  <conditionalFormatting sqref="Z30:Z31">
    <cfRule type="cellIs" dxfId="2293" priority="4924" operator="equal">
      <formula>"NÃO"</formula>
    </cfRule>
    <cfRule type="cellIs" dxfId="2292" priority="4925" operator="equal">
      <formula>"SIM"</formula>
    </cfRule>
  </conditionalFormatting>
  <conditionalFormatting sqref="Z30:Z31">
    <cfRule type="cellIs" dxfId="2291" priority="4923" operator="equal">
      <formula>"OPORTUNIDADE"</formula>
    </cfRule>
  </conditionalFormatting>
  <conditionalFormatting sqref="Z30:Z31">
    <cfRule type="cellIs" dxfId="2290" priority="4921" operator="equal">
      <formula>"NÃO"</formula>
    </cfRule>
    <cfRule type="cellIs" dxfId="2289" priority="4922" operator="equal">
      <formula>"SIM"</formula>
    </cfRule>
  </conditionalFormatting>
  <conditionalFormatting sqref="Z30:Z31">
    <cfRule type="cellIs" dxfId="2288" priority="4920" operator="equal">
      <formula>"OPORTUNIDADE"</formula>
    </cfRule>
  </conditionalFormatting>
  <conditionalFormatting sqref="Z30:Z31">
    <cfRule type="cellIs" dxfId="2287" priority="4918" operator="equal">
      <formula>"NÃO"</formula>
    </cfRule>
    <cfRule type="cellIs" dxfId="2286" priority="4919" operator="equal">
      <formula>"SIM"</formula>
    </cfRule>
  </conditionalFormatting>
  <conditionalFormatting sqref="Z30:Z31">
    <cfRule type="cellIs" dxfId="2285" priority="4917" operator="equal">
      <formula>"OPORTUNIDADE"</formula>
    </cfRule>
  </conditionalFormatting>
  <conditionalFormatting sqref="Z30:Z31">
    <cfRule type="cellIs" dxfId="2284" priority="4915" operator="equal">
      <formula>"NÃO"</formula>
    </cfRule>
    <cfRule type="cellIs" dxfId="2283" priority="4916" operator="equal">
      <formula>"SIM"</formula>
    </cfRule>
  </conditionalFormatting>
  <conditionalFormatting sqref="Z30:Z31">
    <cfRule type="cellIs" dxfId="2282" priority="4914" operator="equal">
      <formula>"OPORTUNIDADE"</formula>
    </cfRule>
  </conditionalFormatting>
  <conditionalFormatting sqref="Z30:Z31">
    <cfRule type="cellIs" dxfId="2281" priority="4912" operator="equal">
      <formula>"NÃO"</formula>
    </cfRule>
    <cfRule type="cellIs" dxfId="2280" priority="4913" operator="equal">
      <formula>"SIM"</formula>
    </cfRule>
  </conditionalFormatting>
  <conditionalFormatting sqref="Z30:Z31">
    <cfRule type="cellIs" dxfId="2279" priority="4911" operator="equal">
      <formula>"OPORTUNIDADE"</formula>
    </cfRule>
  </conditionalFormatting>
  <conditionalFormatting sqref="Z30:Z31">
    <cfRule type="cellIs" dxfId="2278" priority="4909" operator="equal">
      <formula>"NÃO"</formula>
    </cfRule>
    <cfRule type="cellIs" dxfId="2277" priority="4910" operator="equal">
      <formula>"SIM"</formula>
    </cfRule>
  </conditionalFormatting>
  <conditionalFormatting sqref="Z30:Z31">
    <cfRule type="cellIs" dxfId="2276" priority="4908" operator="equal">
      <formula>"OPORTUNIDADE"</formula>
    </cfRule>
  </conditionalFormatting>
  <conditionalFormatting sqref="Z30:Z31">
    <cfRule type="cellIs" dxfId="2275" priority="4906" operator="equal">
      <formula>"NÃO"</formula>
    </cfRule>
    <cfRule type="cellIs" dxfId="2274" priority="4907" operator="equal">
      <formula>"SIM"</formula>
    </cfRule>
  </conditionalFormatting>
  <conditionalFormatting sqref="Z30:Z31">
    <cfRule type="cellIs" dxfId="2273" priority="4905" operator="equal">
      <formula>"OPORTUNIDADE"</formula>
    </cfRule>
  </conditionalFormatting>
  <conditionalFormatting sqref="Z30:Z31">
    <cfRule type="cellIs" dxfId="2272" priority="4903" operator="equal">
      <formula>"NÃO"</formula>
    </cfRule>
    <cfRule type="cellIs" dxfId="2271" priority="4904" operator="equal">
      <formula>"SIM"</formula>
    </cfRule>
  </conditionalFormatting>
  <conditionalFormatting sqref="Z30:Z31">
    <cfRule type="cellIs" dxfId="2270" priority="4902" operator="equal">
      <formula>"OPORTUNIDADE"</formula>
    </cfRule>
  </conditionalFormatting>
  <conditionalFormatting sqref="Z30:Z31">
    <cfRule type="cellIs" dxfId="2269" priority="4900" operator="equal">
      <formula>"NÃO"</formula>
    </cfRule>
    <cfRule type="cellIs" dxfId="2268" priority="4901" operator="equal">
      <formula>"SIM"</formula>
    </cfRule>
  </conditionalFormatting>
  <conditionalFormatting sqref="Z30:Z31">
    <cfRule type="cellIs" dxfId="2267" priority="4899" operator="equal">
      <formula>"OPORTUNIDADE"</formula>
    </cfRule>
  </conditionalFormatting>
  <conditionalFormatting sqref="Z30:Z31">
    <cfRule type="cellIs" dxfId="2266" priority="4897" operator="equal">
      <formula>"NÃO"</formula>
    </cfRule>
    <cfRule type="cellIs" dxfId="2265" priority="4898" operator="equal">
      <formula>"SIM"</formula>
    </cfRule>
  </conditionalFormatting>
  <conditionalFormatting sqref="Z30:Z31">
    <cfRule type="cellIs" dxfId="2264" priority="4896" operator="equal">
      <formula>"OPORTUNIDADE"</formula>
    </cfRule>
  </conditionalFormatting>
  <conditionalFormatting sqref="Z30:Z31">
    <cfRule type="cellIs" dxfId="2263" priority="4894" operator="equal">
      <formula>"NÃO"</formula>
    </cfRule>
    <cfRule type="cellIs" dxfId="2262" priority="4895" operator="equal">
      <formula>"SIM"</formula>
    </cfRule>
  </conditionalFormatting>
  <conditionalFormatting sqref="Y35:Z35">
    <cfRule type="cellIs" dxfId="2261" priority="4890" operator="equal">
      <formula>"OPORTUNIDADE"</formula>
    </cfRule>
  </conditionalFormatting>
  <conditionalFormatting sqref="Y35:Z35">
    <cfRule type="cellIs" dxfId="2260" priority="4888" operator="equal">
      <formula>"NÃO"</formula>
    </cfRule>
    <cfRule type="cellIs" dxfId="2259" priority="4889" operator="equal">
      <formula>"SIM"</formula>
    </cfRule>
  </conditionalFormatting>
  <conditionalFormatting sqref="Z32:Z33">
    <cfRule type="cellIs" dxfId="2258" priority="4884" operator="equal">
      <formula>"OPORTUNIDADE"</formula>
    </cfRule>
  </conditionalFormatting>
  <conditionalFormatting sqref="Z32:Z33">
    <cfRule type="cellIs" dxfId="2257" priority="4882" operator="equal">
      <formula>"NÃO"</formula>
    </cfRule>
    <cfRule type="cellIs" dxfId="2256" priority="4883" operator="equal">
      <formula>"SIM"</formula>
    </cfRule>
  </conditionalFormatting>
  <conditionalFormatting sqref="Z29:Z30">
    <cfRule type="cellIs" dxfId="2255" priority="4881" operator="equal">
      <formula>"OPORTUNIDADE"</formula>
    </cfRule>
  </conditionalFormatting>
  <conditionalFormatting sqref="Z29:Z30">
    <cfRule type="cellIs" dxfId="2254" priority="4879" operator="equal">
      <formula>"NÃO"</formula>
    </cfRule>
    <cfRule type="cellIs" dxfId="2253" priority="4880" operator="equal">
      <formula>"SIM"</formula>
    </cfRule>
  </conditionalFormatting>
  <conditionalFormatting sqref="Z29:Z30">
    <cfRule type="cellIs" dxfId="2252" priority="4878" operator="equal">
      <formula>"OPORTUNIDADE"</formula>
    </cfRule>
  </conditionalFormatting>
  <conditionalFormatting sqref="Z29:Z30">
    <cfRule type="cellIs" dxfId="2251" priority="4876" operator="equal">
      <formula>"NÃO"</formula>
    </cfRule>
    <cfRule type="cellIs" dxfId="2250" priority="4877" operator="equal">
      <formula>"SIM"</formula>
    </cfRule>
  </conditionalFormatting>
  <conditionalFormatting sqref="Z29:Z30">
    <cfRule type="cellIs" dxfId="2249" priority="4875" operator="equal">
      <formula>"OPORTUNIDADE"</formula>
    </cfRule>
  </conditionalFormatting>
  <conditionalFormatting sqref="Z29:Z30">
    <cfRule type="cellIs" dxfId="2248" priority="4873" operator="equal">
      <formula>"NÃO"</formula>
    </cfRule>
    <cfRule type="cellIs" dxfId="2247" priority="4874" operator="equal">
      <formula>"SIM"</formula>
    </cfRule>
  </conditionalFormatting>
  <conditionalFormatting sqref="Z29:Z30">
    <cfRule type="cellIs" dxfId="2246" priority="4872" operator="equal">
      <formula>"OPORTUNIDADE"</formula>
    </cfRule>
  </conditionalFormatting>
  <conditionalFormatting sqref="Z29:Z30">
    <cfRule type="cellIs" dxfId="2245" priority="4870" operator="equal">
      <formula>"NÃO"</formula>
    </cfRule>
    <cfRule type="cellIs" dxfId="2244" priority="4871" operator="equal">
      <formula>"SIM"</formula>
    </cfRule>
  </conditionalFormatting>
  <conditionalFormatting sqref="Z29:Z30">
    <cfRule type="cellIs" dxfId="2243" priority="4869" operator="equal">
      <formula>"OPORTUNIDADE"</formula>
    </cfRule>
  </conditionalFormatting>
  <conditionalFormatting sqref="Z29:Z30">
    <cfRule type="cellIs" dxfId="2242" priority="4867" operator="equal">
      <formula>"NÃO"</formula>
    </cfRule>
    <cfRule type="cellIs" dxfId="2241" priority="4868" operator="equal">
      <formula>"SIM"</formula>
    </cfRule>
  </conditionalFormatting>
  <conditionalFormatting sqref="Z29:Z30">
    <cfRule type="cellIs" dxfId="2240" priority="4866" operator="equal">
      <formula>"OPORTUNIDADE"</formula>
    </cfRule>
  </conditionalFormatting>
  <conditionalFormatting sqref="Z29:Z30">
    <cfRule type="cellIs" dxfId="2239" priority="4864" operator="equal">
      <formula>"NÃO"</formula>
    </cfRule>
    <cfRule type="cellIs" dxfId="2238" priority="4865" operator="equal">
      <formula>"SIM"</formula>
    </cfRule>
  </conditionalFormatting>
  <conditionalFormatting sqref="Z29:Z30">
    <cfRule type="cellIs" dxfId="2237" priority="4863" operator="equal">
      <formula>"OPORTUNIDADE"</formula>
    </cfRule>
  </conditionalFormatting>
  <conditionalFormatting sqref="Z29:Z30">
    <cfRule type="cellIs" dxfId="2236" priority="4861" operator="equal">
      <formula>"NÃO"</formula>
    </cfRule>
    <cfRule type="cellIs" dxfId="2235" priority="4862" operator="equal">
      <formula>"SIM"</formula>
    </cfRule>
  </conditionalFormatting>
  <conditionalFormatting sqref="Z29:Z30">
    <cfRule type="cellIs" dxfId="2234" priority="4860" operator="equal">
      <formula>"OPORTUNIDADE"</formula>
    </cfRule>
  </conditionalFormatting>
  <conditionalFormatting sqref="Z29:Z30">
    <cfRule type="cellIs" dxfId="2233" priority="4858" operator="equal">
      <formula>"NÃO"</formula>
    </cfRule>
    <cfRule type="cellIs" dxfId="2232" priority="4859" operator="equal">
      <formula>"SIM"</formula>
    </cfRule>
  </conditionalFormatting>
  <conditionalFormatting sqref="Z29:Z30">
    <cfRule type="cellIs" dxfId="2231" priority="4857" operator="equal">
      <formula>"OPORTUNIDADE"</formula>
    </cfRule>
  </conditionalFormatting>
  <conditionalFormatting sqref="Z29:Z30">
    <cfRule type="cellIs" dxfId="2230" priority="4855" operator="equal">
      <formula>"NÃO"</formula>
    </cfRule>
    <cfRule type="cellIs" dxfId="2229" priority="4856" operator="equal">
      <formula>"SIM"</formula>
    </cfRule>
  </conditionalFormatting>
  <conditionalFormatting sqref="Z29:Z30">
    <cfRule type="cellIs" dxfId="2228" priority="4854" operator="equal">
      <formula>"OPORTUNIDADE"</formula>
    </cfRule>
  </conditionalFormatting>
  <conditionalFormatting sqref="Z29:Z30">
    <cfRule type="cellIs" dxfId="2227" priority="4852" operator="equal">
      <formula>"NÃO"</formula>
    </cfRule>
    <cfRule type="cellIs" dxfId="2226" priority="4853" operator="equal">
      <formula>"SIM"</formula>
    </cfRule>
  </conditionalFormatting>
  <conditionalFormatting sqref="Z29:Z30">
    <cfRule type="cellIs" dxfId="2225" priority="4851" operator="equal">
      <formula>"OPORTUNIDADE"</formula>
    </cfRule>
  </conditionalFormatting>
  <conditionalFormatting sqref="Z29:Z30">
    <cfRule type="cellIs" dxfId="2224" priority="4849" operator="equal">
      <formula>"NÃO"</formula>
    </cfRule>
    <cfRule type="cellIs" dxfId="2223" priority="4850" operator="equal">
      <formula>"SIM"</formula>
    </cfRule>
  </conditionalFormatting>
  <conditionalFormatting sqref="Z29:Z30">
    <cfRule type="cellIs" dxfId="2222" priority="4848" operator="equal">
      <formula>"OPORTUNIDADE"</formula>
    </cfRule>
  </conditionalFormatting>
  <conditionalFormatting sqref="Z29:Z30">
    <cfRule type="cellIs" dxfId="2221" priority="4846" operator="equal">
      <formula>"NÃO"</formula>
    </cfRule>
    <cfRule type="cellIs" dxfId="2220" priority="4847" operator="equal">
      <formula>"SIM"</formula>
    </cfRule>
  </conditionalFormatting>
  <conditionalFormatting sqref="Z29:Z30">
    <cfRule type="cellIs" dxfId="2219" priority="4845" operator="equal">
      <formula>"OPORTUNIDADE"</formula>
    </cfRule>
  </conditionalFormatting>
  <conditionalFormatting sqref="Z29:Z30">
    <cfRule type="cellIs" dxfId="2218" priority="4843" operator="equal">
      <formula>"NÃO"</formula>
    </cfRule>
    <cfRule type="cellIs" dxfId="2217" priority="4844" operator="equal">
      <formula>"SIM"</formula>
    </cfRule>
  </conditionalFormatting>
  <conditionalFormatting sqref="Z29:Z30">
    <cfRule type="cellIs" dxfId="2216" priority="4842" operator="equal">
      <formula>"OPORTUNIDADE"</formula>
    </cfRule>
  </conditionalFormatting>
  <conditionalFormatting sqref="Z29:Z30">
    <cfRule type="cellIs" dxfId="2215" priority="4840" operator="equal">
      <formula>"NÃO"</formula>
    </cfRule>
    <cfRule type="cellIs" dxfId="2214" priority="4841" operator="equal">
      <formula>"SIM"</formula>
    </cfRule>
  </conditionalFormatting>
  <conditionalFormatting sqref="Z29:Z30">
    <cfRule type="cellIs" dxfId="2213" priority="4839" operator="equal">
      <formula>"OPORTUNIDADE"</formula>
    </cfRule>
  </conditionalFormatting>
  <conditionalFormatting sqref="Z29:Z30">
    <cfRule type="cellIs" dxfId="2212" priority="4837" operator="equal">
      <formula>"NÃO"</formula>
    </cfRule>
    <cfRule type="cellIs" dxfId="2211" priority="4838" operator="equal">
      <formula>"SIM"</formula>
    </cfRule>
  </conditionalFormatting>
  <conditionalFormatting sqref="Z29:Z30">
    <cfRule type="cellIs" dxfId="2210" priority="4836" operator="equal">
      <formula>"OPORTUNIDADE"</formula>
    </cfRule>
  </conditionalFormatting>
  <conditionalFormatting sqref="Z29:Z30">
    <cfRule type="cellIs" dxfId="2209" priority="4834" operator="equal">
      <formula>"NÃO"</formula>
    </cfRule>
    <cfRule type="cellIs" dxfId="2208" priority="4835" operator="equal">
      <formula>"SIM"</formula>
    </cfRule>
  </conditionalFormatting>
  <conditionalFormatting sqref="Z29:Z30">
    <cfRule type="cellIs" dxfId="2207" priority="4833" operator="equal">
      <formula>"OPORTUNIDADE"</formula>
    </cfRule>
  </conditionalFormatting>
  <conditionalFormatting sqref="Z29:Z30">
    <cfRule type="cellIs" dxfId="2206" priority="4831" operator="equal">
      <formula>"NÃO"</formula>
    </cfRule>
    <cfRule type="cellIs" dxfId="2205" priority="4832" operator="equal">
      <formula>"SIM"</formula>
    </cfRule>
  </conditionalFormatting>
  <conditionalFormatting sqref="Z29:Z30">
    <cfRule type="cellIs" dxfId="2204" priority="4830" operator="equal">
      <formula>"OPORTUNIDADE"</formula>
    </cfRule>
  </conditionalFormatting>
  <conditionalFormatting sqref="Z29:Z30">
    <cfRule type="cellIs" dxfId="2203" priority="4828" operator="equal">
      <formula>"NÃO"</formula>
    </cfRule>
    <cfRule type="cellIs" dxfId="2202" priority="4829" operator="equal">
      <formula>"SIM"</formula>
    </cfRule>
  </conditionalFormatting>
  <conditionalFormatting sqref="Z29:Z30">
    <cfRule type="cellIs" dxfId="2201" priority="4827" operator="equal">
      <formula>"OPORTUNIDADE"</formula>
    </cfRule>
  </conditionalFormatting>
  <conditionalFormatting sqref="Z29:Z30">
    <cfRule type="cellIs" dxfId="2200" priority="4825" operator="equal">
      <formula>"NÃO"</formula>
    </cfRule>
    <cfRule type="cellIs" dxfId="2199" priority="4826" operator="equal">
      <formula>"SIM"</formula>
    </cfRule>
  </conditionalFormatting>
  <conditionalFormatting sqref="Z10">
    <cfRule type="cellIs" dxfId="2198" priority="4821" operator="equal">
      <formula>"OPORTUNIDADE"</formula>
    </cfRule>
  </conditionalFormatting>
  <conditionalFormatting sqref="Z10">
    <cfRule type="cellIs" dxfId="2197" priority="4819" operator="equal">
      <formula>"NÃO"</formula>
    </cfRule>
    <cfRule type="cellIs" dxfId="2196" priority="4820" operator="equal">
      <formula>"SIM"</formula>
    </cfRule>
  </conditionalFormatting>
  <conditionalFormatting sqref="Z10">
    <cfRule type="cellIs" dxfId="2195" priority="4818" operator="equal">
      <formula>"OPORTUNIDADE"</formula>
    </cfRule>
  </conditionalFormatting>
  <conditionalFormatting sqref="Z10">
    <cfRule type="cellIs" dxfId="2194" priority="4816" operator="equal">
      <formula>"NÃO"</formula>
    </cfRule>
    <cfRule type="cellIs" dxfId="2193" priority="4817" operator="equal">
      <formula>"SIM"</formula>
    </cfRule>
  </conditionalFormatting>
  <conditionalFormatting sqref="Z10">
    <cfRule type="cellIs" dxfId="2192" priority="4815" operator="equal">
      <formula>"OPORTUNIDADE"</formula>
    </cfRule>
  </conditionalFormatting>
  <conditionalFormatting sqref="Z10">
    <cfRule type="cellIs" dxfId="2191" priority="4813" operator="equal">
      <formula>"NÃO"</formula>
    </cfRule>
    <cfRule type="cellIs" dxfId="2190" priority="4814" operator="equal">
      <formula>"SIM"</formula>
    </cfRule>
  </conditionalFormatting>
  <conditionalFormatting sqref="Z10">
    <cfRule type="cellIs" dxfId="2189" priority="4812" operator="equal">
      <formula>"OPORTUNIDADE"</formula>
    </cfRule>
  </conditionalFormatting>
  <conditionalFormatting sqref="Z10">
    <cfRule type="cellIs" dxfId="2188" priority="4810" operator="equal">
      <formula>"NÃO"</formula>
    </cfRule>
    <cfRule type="cellIs" dxfId="2187" priority="4811" operator="equal">
      <formula>"SIM"</formula>
    </cfRule>
  </conditionalFormatting>
  <conditionalFormatting sqref="Z10">
    <cfRule type="cellIs" dxfId="2186" priority="4704" operator="equal">
      <formula>"OPORTUNIDADE"</formula>
    </cfRule>
  </conditionalFormatting>
  <conditionalFormatting sqref="Z10">
    <cfRule type="cellIs" dxfId="2185" priority="4702" operator="equal">
      <formula>"NÃO"</formula>
    </cfRule>
    <cfRule type="cellIs" dxfId="2184" priority="4703" operator="equal">
      <formula>"SIM"</formula>
    </cfRule>
  </conditionalFormatting>
  <conditionalFormatting sqref="Z10">
    <cfRule type="cellIs" dxfId="2183" priority="4551" operator="equal">
      <formula>"OPORTUNIDADE"</formula>
    </cfRule>
  </conditionalFormatting>
  <conditionalFormatting sqref="Z10">
    <cfRule type="cellIs" dxfId="2182" priority="4549" operator="equal">
      <formula>"NÃO"</formula>
    </cfRule>
    <cfRule type="cellIs" dxfId="2181" priority="4550" operator="equal">
      <formula>"SIM"</formula>
    </cfRule>
  </conditionalFormatting>
  <conditionalFormatting sqref="Z10">
    <cfRule type="cellIs" dxfId="2180" priority="4488" operator="equal">
      <formula>"OPORTUNIDADE"</formula>
    </cfRule>
  </conditionalFormatting>
  <conditionalFormatting sqref="Z10">
    <cfRule type="cellIs" dxfId="2179" priority="4486" operator="equal">
      <formula>"NÃO"</formula>
    </cfRule>
    <cfRule type="cellIs" dxfId="2178" priority="4487" operator="equal">
      <formula>"SIM"</formula>
    </cfRule>
  </conditionalFormatting>
  <conditionalFormatting sqref="Z10">
    <cfRule type="cellIs" dxfId="2177" priority="4485" operator="equal">
      <formula>"OPORTUNIDADE"</formula>
    </cfRule>
  </conditionalFormatting>
  <conditionalFormatting sqref="Z10">
    <cfRule type="cellIs" dxfId="2176" priority="4483" operator="equal">
      <formula>"NÃO"</formula>
    </cfRule>
    <cfRule type="cellIs" dxfId="2175" priority="4484" operator="equal">
      <formula>"SIM"</formula>
    </cfRule>
  </conditionalFormatting>
  <conditionalFormatting sqref="Z10">
    <cfRule type="cellIs" dxfId="2174" priority="4476" operator="equal">
      <formula>"OPORTUNIDADE"</formula>
    </cfRule>
  </conditionalFormatting>
  <conditionalFormatting sqref="Z10">
    <cfRule type="cellIs" dxfId="2173" priority="4474" operator="equal">
      <formula>"NÃO"</formula>
    </cfRule>
    <cfRule type="cellIs" dxfId="2172" priority="4475" operator="equal">
      <formula>"SIM"</formula>
    </cfRule>
  </conditionalFormatting>
  <conditionalFormatting sqref="Z10">
    <cfRule type="cellIs" dxfId="2171" priority="4473" operator="equal">
      <formula>"OPORTUNIDADE"</formula>
    </cfRule>
  </conditionalFormatting>
  <conditionalFormatting sqref="Z10">
    <cfRule type="cellIs" dxfId="2170" priority="4471" operator="equal">
      <formula>"NÃO"</formula>
    </cfRule>
    <cfRule type="cellIs" dxfId="2169" priority="4472" operator="equal">
      <formula>"SIM"</formula>
    </cfRule>
  </conditionalFormatting>
  <conditionalFormatting sqref="Z10">
    <cfRule type="cellIs" dxfId="2168" priority="4470" operator="equal">
      <formula>"OPORTUNIDADE"</formula>
    </cfRule>
  </conditionalFormatting>
  <conditionalFormatting sqref="Z10">
    <cfRule type="cellIs" dxfId="2167" priority="4468" operator="equal">
      <formula>"NÃO"</formula>
    </cfRule>
    <cfRule type="cellIs" dxfId="2166" priority="4469" operator="equal">
      <formula>"SIM"</formula>
    </cfRule>
  </conditionalFormatting>
  <conditionalFormatting sqref="Z10">
    <cfRule type="cellIs" dxfId="2165" priority="4467" operator="equal">
      <formula>"OPORTUNIDADE"</formula>
    </cfRule>
  </conditionalFormatting>
  <conditionalFormatting sqref="Z10">
    <cfRule type="cellIs" dxfId="2164" priority="4465" operator="equal">
      <formula>"NÃO"</formula>
    </cfRule>
    <cfRule type="cellIs" dxfId="2163" priority="4466" operator="equal">
      <formula>"SIM"</formula>
    </cfRule>
  </conditionalFormatting>
  <conditionalFormatting sqref="Z10">
    <cfRule type="cellIs" dxfId="2162" priority="4329" operator="equal">
      <formula>"OPORTUNIDADE"</formula>
    </cfRule>
  </conditionalFormatting>
  <conditionalFormatting sqref="Z10">
    <cfRule type="cellIs" dxfId="2161" priority="4327" operator="equal">
      <formula>"NÃO"</formula>
    </cfRule>
    <cfRule type="cellIs" dxfId="2160" priority="4328" operator="equal">
      <formula>"SIM"</formula>
    </cfRule>
  </conditionalFormatting>
  <conditionalFormatting sqref="Z10">
    <cfRule type="cellIs" dxfId="2159" priority="4176" operator="equal">
      <formula>"OPORTUNIDADE"</formula>
    </cfRule>
  </conditionalFormatting>
  <conditionalFormatting sqref="Z10">
    <cfRule type="cellIs" dxfId="2158" priority="4174" operator="equal">
      <formula>"NÃO"</formula>
    </cfRule>
    <cfRule type="cellIs" dxfId="2157" priority="4175" operator="equal">
      <formula>"SIM"</formula>
    </cfRule>
  </conditionalFormatting>
  <conditionalFormatting sqref="Z10">
    <cfRule type="cellIs" dxfId="2156" priority="4113" operator="equal">
      <formula>"OPORTUNIDADE"</formula>
    </cfRule>
  </conditionalFormatting>
  <conditionalFormatting sqref="Z10">
    <cfRule type="cellIs" dxfId="2155" priority="4111" operator="equal">
      <formula>"NÃO"</formula>
    </cfRule>
    <cfRule type="cellIs" dxfId="2154" priority="4112" operator="equal">
      <formula>"SIM"</formula>
    </cfRule>
  </conditionalFormatting>
  <conditionalFormatting sqref="Z10">
    <cfRule type="cellIs" dxfId="2153" priority="4110" operator="equal">
      <formula>"OPORTUNIDADE"</formula>
    </cfRule>
  </conditionalFormatting>
  <conditionalFormatting sqref="Z10">
    <cfRule type="cellIs" dxfId="2152" priority="4108" operator="equal">
      <formula>"NÃO"</formula>
    </cfRule>
    <cfRule type="cellIs" dxfId="2151" priority="4109" operator="equal">
      <formula>"SIM"</formula>
    </cfRule>
  </conditionalFormatting>
  <conditionalFormatting sqref="Z10">
    <cfRule type="cellIs" dxfId="2150" priority="4101" operator="equal">
      <formula>"OPORTUNIDADE"</formula>
    </cfRule>
  </conditionalFormatting>
  <conditionalFormatting sqref="Z10">
    <cfRule type="cellIs" dxfId="2149" priority="4099" operator="equal">
      <formula>"NÃO"</formula>
    </cfRule>
    <cfRule type="cellIs" dxfId="2148" priority="4100" operator="equal">
      <formula>"SIM"</formula>
    </cfRule>
  </conditionalFormatting>
  <conditionalFormatting sqref="Z10">
    <cfRule type="cellIs" dxfId="2147" priority="4098" operator="equal">
      <formula>"OPORTUNIDADE"</formula>
    </cfRule>
  </conditionalFormatting>
  <conditionalFormatting sqref="Z10">
    <cfRule type="cellIs" dxfId="2146" priority="4096" operator="equal">
      <formula>"NÃO"</formula>
    </cfRule>
    <cfRule type="cellIs" dxfId="2145" priority="4097" operator="equal">
      <formula>"SIM"</formula>
    </cfRule>
  </conditionalFormatting>
  <conditionalFormatting sqref="Z10">
    <cfRule type="cellIs" dxfId="2144" priority="4095" operator="equal">
      <formula>"OPORTUNIDADE"</formula>
    </cfRule>
  </conditionalFormatting>
  <conditionalFormatting sqref="Z10">
    <cfRule type="cellIs" dxfId="2143" priority="4093" operator="equal">
      <formula>"NÃO"</formula>
    </cfRule>
    <cfRule type="cellIs" dxfId="2142" priority="4094" operator="equal">
      <formula>"SIM"</formula>
    </cfRule>
  </conditionalFormatting>
  <conditionalFormatting sqref="Z10">
    <cfRule type="cellIs" dxfId="2141" priority="4092" operator="equal">
      <formula>"OPORTUNIDADE"</formula>
    </cfRule>
  </conditionalFormatting>
  <conditionalFormatting sqref="Z10">
    <cfRule type="cellIs" dxfId="2140" priority="4090" operator="equal">
      <formula>"NÃO"</formula>
    </cfRule>
    <cfRule type="cellIs" dxfId="2139" priority="4091" operator="equal">
      <formula>"SIM"</formula>
    </cfRule>
  </conditionalFormatting>
  <conditionalFormatting sqref="Z28:Z29">
    <cfRule type="cellIs" dxfId="2138" priority="4053" operator="equal">
      <formula>"OPORTUNIDADE"</formula>
    </cfRule>
  </conditionalFormatting>
  <conditionalFormatting sqref="Z28:Z29">
    <cfRule type="cellIs" dxfId="2137" priority="4051" operator="equal">
      <formula>"NÃO"</formula>
    </cfRule>
    <cfRule type="cellIs" dxfId="2136" priority="4052" operator="equal">
      <formula>"SIM"</formula>
    </cfRule>
  </conditionalFormatting>
  <conditionalFormatting sqref="Z28:Z29">
    <cfRule type="cellIs" dxfId="2135" priority="4050" operator="equal">
      <formula>"OPORTUNIDADE"</formula>
    </cfRule>
  </conditionalFormatting>
  <conditionalFormatting sqref="Z28:Z29">
    <cfRule type="cellIs" dxfId="2134" priority="4048" operator="equal">
      <formula>"NÃO"</formula>
    </cfRule>
    <cfRule type="cellIs" dxfId="2133" priority="4049" operator="equal">
      <formula>"SIM"</formula>
    </cfRule>
  </conditionalFormatting>
  <conditionalFormatting sqref="Z33:Z34">
    <cfRule type="cellIs" dxfId="2132" priority="4041" operator="equal">
      <formula>"OPORTUNIDADE"</formula>
    </cfRule>
  </conditionalFormatting>
  <conditionalFormatting sqref="Z33:Z34">
    <cfRule type="cellIs" dxfId="2131" priority="4039" operator="equal">
      <formula>"NÃO"</formula>
    </cfRule>
    <cfRule type="cellIs" dxfId="2130" priority="4040" operator="equal">
      <formula>"SIM"</formula>
    </cfRule>
  </conditionalFormatting>
  <conditionalFormatting sqref="Z15">
    <cfRule type="cellIs" dxfId="2129" priority="4038" operator="equal">
      <formula>"OPORTUNIDADE"</formula>
    </cfRule>
  </conditionalFormatting>
  <conditionalFormatting sqref="Z15">
    <cfRule type="cellIs" dxfId="2128" priority="4036" operator="equal">
      <formula>"NÃO"</formula>
    </cfRule>
    <cfRule type="cellIs" dxfId="2127" priority="4037" operator="equal">
      <formula>"SIM"</formula>
    </cfRule>
  </conditionalFormatting>
  <conditionalFormatting sqref="Z15">
    <cfRule type="cellIs" dxfId="2126" priority="4035" operator="equal">
      <formula>"OPORTUNIDADE"</formula>
    </cfRule>
  </conditionalFormatting>
  <conditionalFormatting sqref="Z15">
    <cfRule type="cellIs" dxfId="2125" priority="4033" operator="equal">
      <formula>"NÃO"</formula>
    </cfRule>
    <cfRule type="cellIs" dxfId="2124" priority="4034" operator="equal">
      <formula>"SIM"</formula>
    </cfRule>
  </conditionalFormatting>
  <conditionalFormatting sqref="Z15">
    <cfRule type="cellIs" dxfId="2123" priority="4032" operator="equal">
      <formula>"OPORTUNIDADE"</formula>
    </cfRule>
  </conditionalFormatting>
  <conditionalFormatting sqref="Z15">
    <cfRule type="cellIs" dxfId="2122" priority="4030" operator="equal">
      <formula>"NÃO"</formula>
    </cfRule>
    <cfRule type="cellIs" dxfId="2121" priority="4031" operator="equal">
      <formula>"SIM"</formula>
    </cfRule>
  </conditionalFormatting>
  <conditionalFormatting sqref="Z24:Z25">
    <cfRule type="cellIs" dxfId="2120" priority="4029" operator="equal">
      <formula>"OPORTUNIDADE"</formula>
    </cfRule>
  </conditionalFormatting>
  <conditionalFormatting sqref="Z24:Z25">
    <cfRule type="cellIs" dxfId="2119" priority="4027" operator="equal">
      <formula>"NÃO"</formula>
    </cfRule>
    <cfRule type="cellIs" dxfId="2118" priority="4028" operator="equal">
      <formula>"SIM"</formula>
    </cfRule>
  </conditionalFormatting>
  <conditionalFormatting sqref="Z24:Z25">
    <cfRule type="cellIs" dxfId="2117" priority="4026" operator="equal">
      <formula>"OPORTUNIDADE"</formula>
    </cfRule>
  </conditionalFormatting>
  <conditionalFormatting sqref="Z24:Z25">
    <cfRule type="cellIs" dxfId="2116" priority="4024" operator="equal">
      <formula>"NÃO"</formula>
    </cfRule>
    <cfRule type="cellIs" dxfId="2115" priority="4025" operator="equal">
      <formula>"SIM"</formula>
    </cfRule>
  </conditionalFormatting>
  <conditionalFormatting sqref="Z24:Z25">
    <cfRule type="cellIs" dxfId="2114" priority="4023" operator="equal">
      <formula>"OPORTUNIDADE"</formula>
    </cfRule>
  </conditionalFormatting>
  <conditionalFormatting sqref="Z24:Z25">
    <cfRule type="cellIs" dxfId="2113" priority="4021" operator="equal">
      <formula>"NÃO"</formula>
    </cfRule>
    <cfRule type="cellIs" dxfId="2112" priority="4022" operator="equal">
      <formula>"SIM"</formula>
    </cfRule>
  </conditionalFormatting>
  <conditionalFormatting sqref="Y24:Y25">
    <cfRule type="cellIs" dxfId="2111" priority="4020" operator="equal">
      <formula>"OPORTUNIDADE"</formula>
    </cfRule>
  </conditionalFormatting>
  <conditionalFormatting sqref="Y24:Y25">
    <cfRule type="cellIs" dxfId="2110" priority="4018" operator="equal">
      <formula>"NÃO"</formula>
    </cfRule>
    <cfRule type="cellIs" dxfId="2109" priority="4019" operator="equal">
      <formula>"SIM"</formula>
    </cfRule>
  </conditionalFormatting>
  <conditionalFormatting sqref="Y15">
    <cfRule type="cellIs" dxfId="2108" priority="4017" operator="equal">
      <formula>"OPORTUNIDADE"</formula>
    </cfRule>
  </conditionalFormatting>
  <conditionalFormatting sqref="Y15">
    <cfRule type="cellIs" dxfId="2107" priority="4015" operator="equal">
      <formula>"NÃO"</formula>
    </cfRule>
    <cfRule type="cellIs" dxfId="2106" priority="4016" operator="equal">
      <formula>"SIM"</formula>
    </cfRule>
  </conditionalFormatting>
  <conditionalFormatting sqref="Z34:Z35">
    <cfRule type="cellIs" dxfId="2105" priority="4014" operator="equal">
      <formula>"OPORTUNIDADE"</formula>
    </cfRule>
  </conditionalFormatting>
  <conditionalFormatting sqref="Z34:Z35">
    <cfRule type="cellIs" dxfId="2104" priority="4012" operator="equal">
      <formula>"NÃO"</formula>
    </cfRule>
    <cfRule type="cellIs" dxfId="2103" priority="4013" operator="equal">
      <formula>"SIM"</formula>
    </cfRule>
  </conditionalFormatting>
  <conditionalFormatting sqref="Z34:Z35">
    <cfRule type="cellIs" dxfId="2102" priority="4011" operator="equal">
      <formula>"OPORTUNIDADE"</formula>
    </cfRule>
  </conditionalFormatting>
  <conditionalFormatting sqref="Z34:Z35">
    <cfRule type="cellIs" dxfId="2101" priority="4009" operator="equal">
      <formula>"NÃO"</formula>
    </cfRule>
    <cfRule type="cellIs" dxfId="2100" priority="4010" operator="equal">
      <formula>"SIM"</formula>
    </cfRule>
  </conditionalFormatting>
  <conditionalFormatting sqref="Z34:Z35">
    <cfRule type="cellIs" dxfId="2099" priority="4008" operator="equal">
      <formula>"OPORTUNIDADE"</formula>
    </cfRule>
  </conditionalFormatting>
  <conditionalFormatting sqref="Z34:Z35">
    <cfRule type="cellIs" dxfId="2098" priority="4006" operator="equal">
      <formula>"NÃO"</formula>
    </cfRule>
    <cfRule type="cellIs" dxfId="2097" priority="4007" operator="equal">
      <formula>"SIM"</formula>
    </cfRule>
  </conditionalFormatting>
  <conditionalFormatting sqref="Y9:Z9 Z10:Z11">
    <cfRule type="cellIs" dxfId="2096" priority="3288" operator="equal">
      <formula>"OPORTUNIDADE"</formula>
    </cfRule>
  </conditionalFormatting>
  <conditionalFormatting sqref="Y9:Z9 Z10:Z11">
    <cfRule type="cellIs" dxfId="2095" priority="3286" operator="equal">
      <formula>"NÃO"</formula>
    </cfRule>
    <cfRule type="cellIs" dxfId="2094" priority="3287" operator="equal">
      <formula>"SIM"</formula>
    </cfRule>
  </conditionalFormatting>
  <conditionalFormatting sqref="Z8">
    <cfRule type="cellIs" dxfId="2093" priority="3285" operator="equal">
      <formula>"OPORTUNIDADE"</formula>
    </cfRule>
  </conditionalFormatting>
  <conditionalFormatting sqref="Z8">
    <cfRule type="cellIs" dxfId="2092" priority="3283" operator="equal">
      <formula>"NÃO"</formula>
    </cfRule>
    <cfRule type="cellIs" dxfId="2091" priority="3284" operator="equal">
      <formula>"SIM"</formula>
    </cfRule>
  </conditionalFormatting>
  <conditionalFormatting sqref="Z8">
    <cfRule type="cellIs" dxfId="2090" priority="3282" operator="equal">
      <formula>"OPORTUNIDADE"</formula>
    </cfRule>
  </conditionalFormatting>
  <conditionalFormatting sqref="Z8">
    <cfRule type="cellIs" dxfId="2089" priority="3280" operator="equal">
      <formula>"NÃO"</formula>
    </cfRule>
    <cfRule type="cellIs" dxfId="2088" priority="3281" operator="equal">
      <formula>"SIM"</formula>
    </cfRule>
  </conditionalFormatting>
  <conditionalFormatting sqref="Z8">
    <cfRule type="cellIs" dxfId="2087" priority="3279" operator="equal">
      <formula>"OPORTUNIDADE"</formula>
    </cfRule>
  </conditionalFormatting>
  <conditionalFormatting sqref="Z8">
    <cfRule type="cellIs" dxfId="2086" priority="3277" operator="equal">
      <formula>"NÃO"</formula>
    </cfRule>
    <cfRule type="cellIs" dxfId="2085" priority="3278" operator="equal">
      <formula>"SIM"</formula>
    </cfRule>
  </conditionalFormatting>
  <conditionalFormatting sqref="Z8">
    <cfRule type="cellIs" dxfId="2084" priority="3276" operator="equal">
      <formula>"OPORTUNIDADE"</formula>
    </cfRule>
  </conditionalFormatting>
  <conditionalFormatting sqref="Z8">
    <cfRule type="cellIs" dxfId="2083" priority="3274" operator="equal">
      <formula>"NÃO"</formula>
    </cfRule>
    <cfRule type="cellIs" dxfId="2082" priority="3275" operator="equal">
      <formula>"SIM"</formula>
    </cfRule>
  </conditionalFormatting>
  <conditionalFormatting sqref="Z8">
    <cfRule type="cellIs" dxfId="2081" priority="3273" operator="equal">
      <formula>"OPORTUNIDADE"</formula>
    </cfRule>
  </conditionalFormatting>
  <conditionalFormatting sqref="Z8">
    <cfRule type="cellIs" dxfId="2080" priority="3271" operator="equal">
      <formula>"NÃO"</formula>
    </cfRule>
    <cfRule type="cellIs" dxfId="2079" priority="3272" operator="equal">
      <formula>"SIM"</formula>
    </cfRule>
  </conditionalFormatting>
  <conditionalFormatting sqref="Z8">
    <cfRule type="cellIs" dxfId="2078" priority="3270" operator="equal">
      <formula>"OPORTUNIDADE"</formula>
    </cfRule>
  </conditionalFormatting>
  <conditionalFormatting sqref="Z8">
    <cfRule type="cellIs" dxfId="2077" priority="3268" operator="equal">
      <formula>"NÃO"</formula>
    </cfRule>
    <cfRule type="cellIs" dxfId="2076" priority="3269" operator="equal">
      <formula>"SIM"</formula>
    </cfRule>
  </conditionalFormatting>
  <conditionalFormatting sqref="Z8">
    <cfRule type="cellIs" dxfId="2075" priority="3267" operator="equal">
      <formula>"OPORTUNIDADE"</formula>
    </cfRule>
  </conditionalFormatting>
  <conditionalFormatting sqref="Z8">
    <cfRule type="cellIs" dxfId="2074" priority="3265" operator="equal">
      <formula>"NÃO"</formula>
    </cfRule>
    <cfRule type="cellIs" dxfId="2073" priority="3266" operator="equal">
      <formula>"SIM"</formula>
    </cfRule>
  </conditionalFormatting>
  <conditionalFormatting sqref="Z8">
    <cfRule type="cellIs" dxfId="2072" priority="3264" operator="equal">
      <formula>"OPORTUNIDADE"</formula>
    </cfRule>
  </conditionalFormatting>
  <conditionalFormatting sqref="Z8">
    <cfRule type="cellIs" dxfId="2071" priority="3262" operator="equal">
      <formula>"NÃO"</formula>
    </cfRule>
    <cfRule type="cellIs" dxfId="2070" priority="3263" operator="equal">
      <formula>"SIM"</formula>
    </cfRule>
  </conditionalFormatting>
  <conditionalFormatting sqref="Z8">
    <cfRule type="cellIs" dxfId="2069" priority="3261" operator="equal">
      <formula>"OPORTUNIDADE"</formula>
    </cfRule>
  </conditionalFormatting>
  <conditionalFormatting sqref="Z8">
    <cfRule type="cellIs" dxfId="2068" priority="3259" operator="equal">
      <formula>"NÃO"</formula>
    </cfRule>
    <cfRule type="cellIs" dxfId="2067" priority="3260" operator="equal">
      <formula>"SIM"</formula>
    </cfRule>
  </conditionalFormatting>
  <conditionalFormatting sqref="Z8">
    <cfRule type="cellIs" dxfId="2066" priority="3258" operator="equal">
      <formula>"OPORTUNIDADE"</formula>
    </cfRule>
  </conditionalFormatting>
  <conditionalFormatting sqref="Z8">
    <cfRule type="cellIs" dxfId="2065" priority="3256" operator="equal">
      <formula>"NÃO"</formula>
    </cfRule>
    <cfRule type="cellIs" dxfId="2064" priority="3257" operator="equal">
      <formula>"SIM"</formula>
    </cfRule>
  </conditionalFormatting>
  <conditionalFormatting sqref="Z8">
    <cfRule type="cellIs" dxfId="2063" priority="3255" operator="equal">
      <formula>"OPORTUNIDADE"</formula>
    </cfRule>
  </conditionalFormatting>
  <conditionalFormatting sqref="Z8">
    <cfRule type="cellIs" dxfId="2062" priority="3253" operator="equal">
      <formula>"NÃO"</formula>
    </cfRule>
    <cfRule type="cellIs" dxfId="2061" priority="3254" operator="equal">
      <formula>"SIM"</formula>
    </cfRule>
  </conditionalFormatting>
  <conditionalFormatting sqref="Z8">
    <cfRule type="cellIs" dxfId="2060" priority="3252" operator="equal">
      <formula>"OPORTUNIDADE"</formula>
    </cfRule>
  </conditionalFormatting>
  <conditionalFormatting sqref="Z8">
    <cfRule type="cellIs" dxfId="2059" priority="3250" operator="equal">
      <formula>"NÃO"</formula>
    </cfRule>
    <cfRule type="cellIs" dxfId="2058" priority="3251" operator="equal">
      <formula>"SIM"</formula>
    </cfRule>
  </conditionalFormatting>
  <conditionalFormatting sqref="Y8">
    <cfRule type="cellIs" dxfId="2057" priority="3249" operator="equal">
      <formula>"OPORTUNIDADE"</formula>
    </cfRule>
  </conditionalFormatting>
  <conditionalFormatting sqref="Y8">
    <cfRule type="cellIs" dxfId="2056" priority="3247" operator="equal">
      <formula>"NÃO"</formula>
    </cfRule>
    <cfRule type="cellIs" dxfId="2055" priority="3248" operator="equal">
      <formula>"SIM"</formula>
    </cfRule>
  </conditionalFormatting>
  <conditionalFormatting sqref="Z7">
    <cfRule type="cellIs" dxfId="2054" priority="3246" operator="equal">
      <formula>"OPORTUNIDADE"</formula>
    </cfRule>
  </conditionalFormatting>
  <conditionalFormatting sqref="Z7">
    <cfRule type="cellIs" dxfId="2053" priority="3244" operator="equal">
      <formula>"NÃO"</formula>
    </cfRule>
    <cfRule type="cellIs" dxfId="2052" priority="3245" operator="equal">
      <formula>"SIM"</formula>
    </cfRule>
  </conditionalFormatting>
  <conditionalFormatting sqref="Z7">
    <cfRule type="cellIs" dxfId="2051" priority="3243" operator="equal">
      <formula>"OPORTUNIDADE"</formula>
    </cfRule>
  </conditionalFormatting>
  <conditionalFormatting sqref="Z7">
    <cfRule type="cellIs" dxfId="2050" priority="3241" operator="equal">
      <formula>"NÃO"</formula>
    </cfRule>
    <cfRule type="cellIs" dxfId="2049" priority="3242" operator="equal">
      <formula>"SIM"</formula>
    </cfRule>
  </conditionalFormatting>
  <conditionalFormatting sqref="Z7">
    <cfRule type="cellIs" dxfId="2048" priority="3240" operator="equal">
      <formula>"OPORTUNIDADE"</formula>
    </cfRule>
  </conditionalFormatting>
  <conditionalFormatting sqref="Z7">
    <cfRule type="cellIs" dxfId="2047" priority="3238" operator="equal">
      <formula>"NÃO"</formula>
    </cfRule>
    <cfRule type="cellIs" dxfId="2046" priority="3239" operator="equal">
      <formula>"SIM"</formula>
    </cfRule>
  </conditionalFormatting>
  <conditionalFormatting sqref="Z7">
    <cfRule type="cellIs" dxfId="2045" priority="3237" operator="equal">
      <formula>"OPORTUNIDADE"</formula>
    </cfRule>
  </conditionalFormatting>
  <conditionalFormatting sqref="Z7">
    <cfRule type="cellIs" dxfId="2044" priority="3235" operator="equal">
      <formula>"NÃO"</formula>
    </cfRule>
    <cfRule type="cellIs" dxfId="2043" priority="3236" operator="equal">
      <formula>"SIM"</formula>
    </cfRule>
  </conditionalFormatting>
  <conditionalFormatting sqref="Z7">
    <cfRule type="cellIs" dxfId="2042" priority="3234" operator="equal">
      <formula>"OPORTUNIDADE"</formula>
    </cfRule>
  </conditionalFormatting>
  <conditionalFormatting sqref="Z7">
    <cfRule type="cellIs" dxfId="2041" priority="3232" operator="equal">
      <formula>"NÃO"</formula>
    </cfRule>
    <cfRule type="cellIs" dxfId="2040" priority="3233" operator="equal">
      <formula>"SIM"</formula>
    </cfRule>
  </conditionalFormatting>
  <conditionalFormatting sqref="Z7">
    <cfRule type="cellIs" dxfId="2039" priority="3231" operator="equal">
      <formula>"OPORTUNIDADE"</formula>
    </cfRule>
  </conditionalFormatting>
  <conditionalFormatting sqref="Z7">
    <cfRule type="cellIs" dxfId="2038" priority="3229" operator="equal">
      <formula>"NÃO"</formula>
    </cfRule>
    <cfRule type="cellIs" dxfId="2037" priority="3230" operator="equal">
      <formula>"SIM"</formula>
    </cfRule>
  </conditionalFormatting>
  <conditionalFormatting sqref="Z7">
    <cfRule type="cellIs" dxfId="2036" priority="3228" operator="equal">
      <formula>"OPORTUNIDADE"</formula>
    </cfRule>
  </conditionalFormatting>
  <conditionalFormatting sqref="Z7">
    <cfRule type="cellIs" dxfId="2035" priority="3226" operator="equal">
      <formula>"NÃO"</formula>
    </cfRule>
    <cfRule type="cellIs" dxfId="2034" priority="3227" operator="equal">
      <formula>"SIM"</formula>
    </cfRule>
  </conditionalFormatting>
  <conditionalFormatting sqref="Z7">
    <cfRule type="cellIs" dxfId="2033" priority="3225" operator="equal">
      <formula>"OPORTUNIDADE"</formula>
    </cfRule>
  </conditionalFormatting>
  <conditionalFormatting sqref="Z7">
    <cfRule type="cellIs" dxfId="2032" priority="3223" operator="equal">
      <formula>"NÃO"</formula>
    </cfRule>
    <cfRule type="cellIs" dxfId="2031" priority="3224" operator="equal">
      <formula>"SIM"</formula>
    </cfRule>
  </conditionalFormatting>
  <conditionalFormatting sqref="Z7">
    <cfRule type="cellIs" dxfId="2030" priority="3222" operator="equal">
      <formula>"OPORTUNIDADE"</formula>
    </cfRule>
  </conditionalFormatting>
  <conditionalFormatting sqref="Z7">
    <cfRule type="cellIs" dxfId="2029" priority="3220" operator="equal">
      <formula>"NÃO"</formula>
    </cfRule>
    <cfRule type="cellIs" dxfId="2028" priority="3221" operator="equal">
      <formula>"SIM"</formula>
    </cfRule>
  </conditionalFormatting>
  <conditionalFormatting sqref="Z7">
    <cfRule type="cellIs" dxfId="2027" priority="3219" operator="equal">
      <formula>"OPORTUNIDADE"</formula>
    </cfRule>
  </conditionalFormatting>
  <conditionalFormatting sqref="Z7">
    <cfRule type="cellIs" dxfId="2026" priority="3217" operator="equal">
      <formula>"NÃO"</formula>
    </cfRule>
    <cfRule type="cellIs" dxfId="2025" priority="3218" operator="equal">
      <formula>"SIM"</formula>
    </cfRule>
  </conditionalFormatting>
  <conditionalFormatting sqref="Z7">
    <cfRule type="cellIs" dxfId="2024" priority="3216" operator="equal">
      <formula>"OPORTUNIDADE"</formula>
    </cfRule>
  </conditionalFormatting>
  <conditionalFormatting sqref="Z7">
    <cfRule type="cellIs" dxfId="2023" priority="3214" operator="equal">
      <formula>"NÃO"</formula>
    </cfRule>
    <cfRule type="cellIs" dxfId="2022" priority="3215" operator="equal">
      <formula>"SIM"</formula>
    </cfRule>
  </conditionalFormatting>
  <conditionalFormatting sqref="Z7">
    <cfRule type="cellIs" dxfId="2021" priority="3213" operator="equal">
      <formula>"OPORTUNIDADE"</formula>
    </cfRule>
  </conditionalFormatting>
  <conditionalFormatting sqref="Z7">
    <cfRule type="cellIs" dxfId="2020" priority="3211" operator="equal">
      <formula>"NÃO"</formula>
    </cfRule>
    <cfRule type="cellIs" dxfId="2019" priority="3212" operator="equal">
      <formula>"SIM"</formula>
    </cfRule>
  </conditionalFormatting>
  <conditionalFormatting sqref="Z7">
    <cfRule type="cellIs" dxfId="2018" priority="3210" operator="equal">
      <formula>"OPORTUNIDADE"</formula>
    </cfRule>
  </conditionalFormatting>
  <conditionalFormatting sqref="Z7">
    <cfRule type="cellIs" dxfId="2017" priority="3208" operator="equal">
      <formula>"NÃO"</formula>
    </cfRule>
    <cfRule type="cellIs" dxfId="2016" priority="3209" operator="equal">
      <formula>"SIM"</formula>
    </cfRule>
  </conditionalFormatting>
  <conditionalFormatting sqref="Z7">
    <cfRule type="cellIs" dxfId="2015" priority="3207" operator="equal">
      <formula>"OPORTUNIDADE"</formula>
    </cfRule>
  </conditionalFormatting>
  <conditionalFormatting sqref="Z7">
    <cfRule type="cellIs" dxfId="2014" priority="3205" operator="equal">
      <formula>"NÃO"</formula>
    </cfRule>
    <cfRule type="cellIs" dxfId="2013" priority="3206" operator="equal">
      <formula>"SIM"</formula>
    </cfRule>
  </conditionalFormatting>
  <conditionalFormatting sqref="Z7">
    <cfRule type="cellIs" dxfId="2012" priority="3204" operator="equal">
      <formula>"OPORTUNIDADE"</formula>
    </cfRule>
  </conditionalFormatting>
  <conditionalFormatting sqref="Z7">
    <cfRule type="cellIs" dxfId="2011" priority="3202" operator="equal">
      <formula>"NÃO"</formula>
    </cfRule>
    <cfRule type="cellIs" dxfId="2010" priority="3203" operator="equal">
      <formula>"SIM"</formula>
    </cfRule>
  </conditionalFormatting>
  <conditionalFormatting sqref="Z7">
    <cfRule type="cellIs" dxfId="2009" priority="3201" operator="equal">
      <formula>"OPORTUNIDADE"</formula>
    </cfRule>
  </conditionalFormatting>
  <conditionalFormatting sqref="Z7">
    <cfRule type="cellIs" dxfId="2008" priority="3199" operator="equal">
      <formula>"NÃO"</formula>
    </cfRule>
    <cfRule type="cellIs" dxfId="2007" priority="3200" operator="equal">
      <formula>"SIM"</formula>
    </cfRule>
  </conditionalFormatting>
  <conditionalFormatting sqref="Z7">
    <cfRule type="cellIs" dxfId="2006" priority="3198" operator="equal">
      <formula>"OPORTUNIDADE"</formula>
    </cfRule>
  </conditionalFormatting>
  <conditionalFormatting sqref="Z7">
    <cfRule type="cellIs" dxfId="2005" priority="3196" operator="equal">
      <formula>"NÃO"</formula>
    </cfRule>
    <cfRule type="cellIs" dxfId="2004" priority="3197" operator="equal">
      <formula>"SIM"</formula>
    </cfRule>
  </conditionalFormatting>
  <conditionalFormatting sqref="Z7">
    <cfRule type="cellIs" dxfId="2003" priority="3195" operator="equal">
      <formula>"OPORTUNIDADE"</formula>
    </cfRule>
  </conditionalFormatting>
  <conditionalFormatting sqref="Z7">
    <cfRule type="cellIs" dxfId="2002" priority="3193" operator="equal">
      <formula>"NÃO"</formula>
    </cfRule>
    <cfRule type="cellIs" dxfId="2001" priority="3194" operator="equal">
      <formula>"SIM"</formula>
    </cfRule>
  </conditionalFormatting>
  <conditionalFormatting sqref="Z7">
    <cfRule type="cellIs" dxfId="2000" priority="3192" operator="equal">
      <formula>"OPORTUNIDADE"</formula>
    </cfRule>
  </conditionalFormatting>
  <conditionalFormatting sqref="Z7">
    <cfRule type="cellIs" dxfId="1999" priority="3190" operator="equal">
      <formula>"NÃO"</formula>
    </cfRule>
    <cfRule type="cellIs" dxfId="1998" priority="3191" operator="equal">
      <formula>"SIM"</formula>
    </cfRule>
  </conditionalFormatting>
  <conditionalFormatting sqref="Z7">
    <cfRule type="cellIs" dxfId="1997" priority="3189" operator="equal">
      <formula>"OPORTUNIDADE"</formula>
    </cfRule>
  </conditionalFormatting>
  <conditionalFormatting sqref="Z7">
    <cfRule type="cellIs" dxfId="1996" priority="3187" operator="equal">
      <formula>"NÃO"</formula>
    </cfRule>
    <cfRule type="cellIs" dxfId="1995" priority="3188" operator="equal">
      <formula>"SIM"</formula>
    </cfRule>
  </conditionalFormatting>
  <conditionalFormatting sqref="Y7:Y8 Y10:Y13">
    <cfRule type="cellIs" dxfId="1994" priority="3186" operator="equal">
      <formula>"OPORTUNIDADE"</formula>
    </cfRule>
  </conditionalFormatting>
  <conditionalFormatting sqref="Y7:Y8 Y10:Y13">
    <cfRule type="cellIs" dxfId="1993" priority="3184" operator="equal">
      <formula>"NÃO"</formula>
    </cfRule>
    <cfRule type="cellIs" dxfId="1992" priority="3185" operator="equal">
      <formula>"SIM"</formula>
    </cfRule>
  </conditionalFormatting>
  <conditionalFormatting sqref="Z12">
    <cfRule type="cellIs" dxfId="1991" priority="3183" operator="equal">
      <formula>"OPORTUNIDADE"</formula>
    </cfRule>
  </conditionalFormatting>
  <conditionalFormatting sqref="Z12">
    <cfRule type="cellIs" dxfId="1990" priority="3181" operator="equal">
      <formula>"NÃO"</formula>
    </cfRule>
    <cfRule type="cellIs" dxfId="1989" priority="3182" operator="equal">
      <formula>"SIM"</formula>
    </cfRule>
  </conditionalFormatting>
  <conditionalFormatting sqref="Z12">
    <cfRule type="cellIs" dxfId="1988" priority="3180" operator="equal">
      <formula>"OPORTUNIDADE"</formula>
    </cfRule>
  </conditionalFormatting>
  <conditionalFormatting sqref="Z12">
    <cfRule type="cellIs" dxfId="1987" priority="3178" operator="equal">
      <formula>"NÃO"</formula>
    </cfRule>
    <cfRule type="cellIs" dxfId="1986" priority="3179" operator="equal">
      <formula>"SIM"</formula>
    </cfRule>
  </conditionalFormatting>
  <conditionalFormatting sqref="Z12">
    <cfRule type="cellIs" dxfId="1985" priority="3177" operator="equal">
      <formula>"OPORTUNIDADE"</formula>
    </cfRule>
  </conditionalFormatting>
  <conditionalFormatting sqref="Z12">
    <cfRule type="cellIs" dxfId="1984" priority="3175" operator="equal">
      <formula>"NÃO"</formula>
    </cfRule>
    <cfRule type="cellIs" dxfId="1983" priority="3176" operator="equal">
      <formula>"SIM"</formula>
    </cfRule>
  </conditionalFormatting>
  <conditionalFormatting sqref="Z13">
    <cfRule type="cellIs" dxfId="1982" priority="3171" operator="equal">
      <formula>"OPORTUNIDADE"</formula>
    </cfRule>
  </conditionalFormatting>
  <conditionalFormatting sqref="Z13">
    <cfRule type="cellIs" dxfId="1981" priority="3169" operator="equal">
      <formula>"NÃO"</formula>
    </cfRule>
    <cfRule type="cellIs" dxfId="1980" priority="3170" operator="equal">
      <formula>"SIM"</formula>
    </cfRule>
  </conditionalFormatting>
  <conditionalFormatting sqref="Y17:Z17">
    <cfRule type="cellIs" dxfId="1979" priority="3168" operator="equal">
      <formula>"OPORTUNIDADE"</formula>
    </cfRule>
  </conditionalFormatting>
  <conditionalFormatting sqref="Y17:Z17">
    <cfRule type="cellIs" dxfId="1978" priority="3166" operator="equal">
      <formula>"NÃO"</formula>
    </cfRule>
    <cfRule type="cellIs" dxfId="1977" priority="3167" operator="equal">
      <formula>"SIM"</formula>
    </cfRule>
  </conditionalFormatting>
  <conditionalFormatting sqref="Y18:Z18">
    <cfRule type="cellIs" dxfId="1976" priority="3165" operator="equal">
      <formula>"OPORTUNIDADE"</formula>
    </cfRule>
  </conditionalFormatting>
  <conditionalFormatting sqref="Y18:Z18">
    <cfRule type="cellIs" dxfId="1975" priority="3163" operator="equal">
      <formula>"NÃO"</formula>
    </cfRule>
    <cfRule type="cellIs" dxfId="1974" priority="3164" operator="equal">
      <formula>"SIM"</formula>
    </cfRule>
  </conditionalFormatting>
  <conditionalFormatting sqref="Z16">
    <cfRule type="cellIs" dxfId="1973" priority="3162" operator="equal">
      <formula>"OPORTUNIDADE"</formula>
    </cfRule>
  </conditionalFormatting>
  <conditionalFormatting sqref="Z16">
    <cfRule type="cellIs" dxfId="1972" priority="3160" operator="equal">
      <formula>"NÃO"</formula>
    </cfRule>
    <cfRule type="cellIs" dxfId="1971" priority="3161" operator="equal">
      <formula>"SIM"</formula>
    </cfRule>
  </conditionalFormatting>
  <conditionalFormatting sqref="Z16">
    <cfRule type="cellIs" dxfId="1970" priority="3159" operator="equal">
      <formula>"OPORTUNIDADE"</formula>
    </cfRule>
  </conditionalFormatting>
  <conditionalFormatting sqref="Z16">
    <cfRule type="cellIs" dxfId="1969" priority="3157" operator="equal">
      <formula>"NÃO"</formula>
    </cfRule>
    <cfRule type="cellIs" dxfId="1968" priority="3158" operator="equal">
      <formula>"SIM"</formula>
    </cfRule>
  </conditionalFormatting>
  <conditionalFormatting sqref="Z16">
    <cfRule type="cellIs" dxfId="1967" priority="3156" operator="equal">
      <formula>"OPORTUNIDADE"</formula>
    </cfRule>
  </conditionalFormatting>
  <conditionalFormatting sqref="Z16">
    <cfRule type="cellIs" dxfId="1966" priority="3154" operator="equal">
      <formula>"NÃO"</formula>
    </cfRule>
    <cfRule type="cellIs" dxfId="1965" priority="3155" operator="equal">
      <formula>"SIM"</formula>
    </cfRule>
  </conditionalFormatting>
  <conditionalFormatting sqref="Z16">
    <cfRule type="cellIs" dxfId="1964" priority="3153" operator="equal">
      <formula>"OPORTUNIDADE"</formula>
    </cfRule>
  </conditionalFormatting>
  <conditionalFormatting sqref="Z16">
    <cfRule type="cellIs" dxfId="1963" priority="3151" operator="equal">
      <formula>"NÃO"</formula>
    </cfRule>
    <cfRule type="cellIs" dxfId="1962" priority="3152" operator="equal">
      <formula>"SIM"</formula>
    </cfRule>
  </conditionalFormatting>
  <conditionalFormatting sqref="Z16">
    <cfRule type="cellIs" dxfId="1961" priority="3150" operator="equal">
      <formula>"OPORTUNIDADE"</formula>
    </cfRule>
  </conditionalFormatting>
  <conditionalFormatting sqref="Z16">
    <cfRule type="cellIs" dxfId="1960" priority="3148" operator="equal">
      <formula>"NÃO"</formula>
    </cfRule>
    <cfRule type="cellIs" dxfId="1959" priority="3149" operator="equal">
      <formula>"SIM"</formula>
    </cfRule>
  </conditionalFormatting>
  <conditionalFormatting sqref="Z16">
    <cfRule type="cellIs" dxfId="1958" priority="3147" operator="equal">
      <formula>"OPORTUNIDADE"</formula>
    </cfRule>
  </conditionalFormatting>
  <conditionalFormatting sqref="Z16">
    <cfRule type="cellIs" dxfId="1957" priority="3145" operator="equal">
      <formula>"NÃO"</formula>
    </cfRule>
    <cfRule type="cellIs" dxfId="1956" priority="3146" operator="equal">
      <formula>"SIM"</formula>
    </cfRule>
  </conditionalFormatting>
  <conditionalFormatting sqref="Z16">
    <cfRule type="cellIs" dxfId="1955" priority="3144" operator="equal">
      <formula>"OPORTUNIDADE"</formula>
    </cfRule>
  </conditionalFormatting>
  <conditionalFormatting sqref="Z16">
    <cfRule type="cellIs" dxfId="1954" priority="3142" operator="equal">
      <formula>"NÃO"</formula>
    </cfRule>
    <cfRule type="cellIs" dxfId="1953" priority="3143" operator="equal">
      <formula>"SIM"</formula>
    </cfRule>
  </conditionalFormatting>
  <conditionalFormatting sqref="Z16">
    <cfRule type="cellIs" dxfId="1952" priority="3141" operator="equal">
      <formula>"OPORTUNIDADE"</formula>
    </cfRule>
  </conditionalFormatting>
  <conditionalFormatting sqref="Z16">
    <cfRule type="cellIs" dxfId="1951" priority="3139" operator="equal">
      <formula>"NÃO"</formula>
    </cfRule>
    <cfRule type="cellIs" dxfId="1950" priority="3140" operator="equal">
      <formula>"SIM"</formula>
    </cfRule>
  </conditionalFormatting>
  <conditionalFormatting sqref="Z16">
    <cfRule type="cellIs" dxfId="1949" priority="3138" operator="equal">
      <formula>"OPORTUNIDADE"</formula>
    </cfRule>
  </conditionalFormatting>
  <conditionalFormatting sqref="Z16">
    <cfRule type="cellIs" dxfId="1948" priority="3136" operator="equal">
      <formula>"NÃO"</formula>
    </cfRule>
    <cfRule type="cellIs" dxfId="1947" priority="3137" operator="equal">
      <formula>"SIM"</formula>
    </cfRule>
  </conditionalFormatting>
  <conditionalFormatting sqref="Z16">
    <cfRule type="cellIs" dxfId="1946" priority="3135" operator="equal">
      <formula>"OPORTUNIDADE"</formula>
    </cfRule>
  </conditionalFormatting>
  <conditionalFormatting sqref="Z16">
    <cfRule type="cellIs" dxfId="1945" priority="3133" operator="equal">
      <formula>"NÃO"</formula>
    </cfRule>
    <cfRule type="cellIs" dxfId="1944" priority="3134" operator="equal">
      <formula>"SIM"</formula>
    </cfRule>
  </conditionalFormatting>
  <conditionalFormatting sqref="Z16">
    <cfRule type="cellIs" dxfId="1943" priority="3132" operator="equal">
      <formula>"OPORTUNIDADE"</formula>
    </cfRule>
  </conditionalFormatting>
  <conditionalFormatting sqref="Z16">
    <cfRule type="cellIs" dxfId="1942" priority="3130" operator="equal">
      <formula>"NÃO"</formula>
    </cfRule>
    <cfRule type="cellIs" dxfId="1941" priority="3131" operator="equal">
      <formula>"SIM"</formula>
    </cfRule>
  </conditionalFormatting>
  <conditionalFormatting sqref="Z16">
    <cfRule type="cellIs" dxfId="1940" priority="3129" operator="equal">
      <formula>"OPORTUNIDADE"</formula>
    </cfRule>
  </conditionalFormatting>
  <conditionalFormatting sqref="Z16">
    <cfRule type="cellIs" dxfId="1939" priority="3127" operator="equal">
      <formula>"NÃO"</formula>
    </cfRule>
    <cfRule type="cellIs" dxfId="1938" priority="3128" operator="equal">
      <formula>"SIM"</formula>
    </cfRule>
  </conditionalFormatting>
  <conditionalFormatting sqref="Y16">
    <cfRule type="cellIs" dxfId="1937" priority="3126" operator="equal">
      <formula>"OPORTUNIDADE"</formula>
    </cfRule>
  </conditionalFormatting>
  <conditionalFormatting sqref="Y16">
    <cfRule type="cellIs" dxfId="1936" priority="3124" operator="equal">
      <formula>"NÃO"</formula>
    </cfRule>
    <cfRule type="cellIs" dxfId="1935" priority="3125" operator="equal">
      <formula>"SIM"</formula>
    </cfRule>
  </conditionalFormatting>
  <conditionalFormatting sqref="Z19:Z20">
    <cfRule type="cellIs" dxfId="1934" priority="3123" operator="equal">
      <formula>"OPORTUNIDADE"</formula>
    </cfRule>
  </conditionalFormatting>
  <conditionalFormatting sqref="Z19:Z20">
    <cfRule type="cellIs" dxfId="1933" priority="3121" operator="equal">
      <formula>"NÃO"</formula>
    </cfRule>
    <cfRule type="cellIs" dxfId="1932" priority="3122" operator="equal">
      <formula>"SIM"</formula>
    </cfRule>
  </conditionalFormatting>
  <conditionalFormatting sqref="Z19:Z20">
    <cfRule type="cellIs" dxfId="1931" priority="3120" operator="equal">
      <formula>"OPORTUNIDADE"</formula>
    </cfRule>
  </conditionalFormatting>
  <conditionalFormatting sqref="Z19:Z20">
    <cfRule type="cellIs" dxfId="1930" priority="3118" operator="equal">
      <formula>"NÃO"</formula>
    </cfRule>
    <cfRule type="cellIs" dxfId="1929" priority="3119" operator="equal">
      <formula>"SIM"</formula>
    </cfRule>
  </conditionalFormatting>
  <conditionalFormatting sqref="Z19:Z20">
    <cfRule type="cellIs" dxfId="1928" priority="3117" operator="equal">
      <formula>"OPORTUNIDADE"</formula>
    </cfRule>
  </conditionalFormatting>
  <conditionalFormatting sqref="Z19:Z20">
    <cfRule type="cellIs" dxfId="1927" priority="3115" operator="equal">
      <formula>"NÃO"</formula>
    </cfRule>
    <cfRule type="cellIs" dxfId="1926" priority="3116" operator="equal">
      <formula>"SIM"</formula>
    </cfRule>
  </conditionalFormatting>
  <conditionalFormatting sqref="Y19:Y20">
    <cfRule type="cellIs" dxfId="1925" priority="3114" operator="equal">
      <formula>"OPORTUNIDADE"</formula>
    </cfRule>
  </conditionalFormatting>
  <conditionalFormatting sqref="Y19:Y20">
    <cfRule type="cellIs" dxfId="1924" priority="3112" operator="equal">
      <formula>"NÃO"</formula>
    </cfRule>
    <cfRule type="cellIs" dxfId="1923" priority="3113" operator="equal">
      <formula>"SIM"</formula>
    </cfRule>
  </conditionalFormatting>
  <conditionalFormatting sqref="Z36">
    <cfRule type="cellIs" dxfId="1922" priority="3111" operator="equal">
      <formula>"OPORTUNIDADE"</formula>
    </cfRule>
  </conditionalFormatting>
  <conditionalFormatting sqref="Z36">
    <cfRule type="cellIs" dxfId="1921" priority="3109" operator="equal">
      <formula>"NÃO"</formula>
    </cfRule>
    <cfRule type="cellIs" dxfId="1920" priority="3110" operator="equal">
      <formula>"SIM"</formula>
    </cfRule>
  </conditionalFormatting>
  <conditionalFormatting sqref="Z36">
    <cfRule type="cellIs" dxfId="1919" priority="3105" operator="equal">
      <formula>"OPORTUNIDADE"</formula>
    </cfRule>
  </conditionalFormatting>
  <conditionalFormatting sqref="Z36">
    <cfRule type="cellIs" dxfId="1918" priority="3103" operator="equal">
      <formula>"NÃO"</formula>
    </cfRule>
    <cfRule type="cellIs" dxfId="1917" priority="3104" operator="equal">
      <formula>"SIM"</formula>
    </cfRule>
  </conditionalFormatting>
  <conditionalFormatting sqref="Y23:Z24">
    <cfRule type="cellIs" dxfId="1916" priority="3102" operator="equal">
      <formula>"OPORTUNIDADE"</formula>
    </cfRule>
  </conditionalFormatting>
  <conditionalFormatting sqref="Y23:Z24">
    <cfRule type="cellIs" dxfId="1915" priority="3100" operator="equal">
      <formula>"NÃO"</formula>
    </cfRule>
    <cfRule type="cellIs" dxfId="1914" priority="3101" operator="equal">
      <formula>"SIM"</formula>
    </cfRule>
  </conditionalFormatting>
  <conditionalFormatting sqref="Z26:Z27">
    <cfRule type="cellIs" dxfId="1913" priority="3099" operator="equal">
      <formula>"OPORTUNIDADE"</formula>
    </cfRule>
  </conditionalFormatting>
  <conditionalFormatting sqref="Z26:Z27">
    <cfRule type="cellIs" dxfId="1912" priority="3097" operator="equal">
      <formula>"NÃO"</formula>
    </cfRule>
    <cfRule type="cellIs" dxfId="1911" priority="3098" operator="equal">
      <formula>"SIM"</formula>
    </cfRule>
  </conditionalFormatting>
  <conditionalFormatting sqref="Z26:Z27">
    <cfRule type="cellIs" dxfId="1910" priority="3096" operator="equal">
      <formula>"OPORTUNIDADE"</formula>
    </cfRule>
  </conditionalFormatting>
  <conditionalFormatting sqref="Z26:Z27">
    <cfRule type="cellIs" dxfId="1909" priority="3094" operator="equal">
      <formula>"NÃO"</formula>
    </cfRule>
    <cfRule type="cellIs" dxfId="1908" priority="3095" operator="equal">
      <formula>"SIM"</formula>
    </cfRule>
  </conditionalFormatting>
  <conditionalFormatting sqref="Z26:Z27">
    <cfRule type="cellIs" dxfId="1907" priority="3093" operator="equal">
      <formula>"OPORTUNIDADE"</formula>
    </cfRule>
  </conditionalFormatting>
  <conditionalFormatting sqref="Z26:Z27">
    <cfRule type="cellIs" dxfId="1906" priority="3091" operator="equal">
      <formula>"NÃO"</formula>
    </cfRule>
    <cfRule type="cellIs" dxfId="1905" priority="3092" operator="equal">
      <formula>"SIM"</formula>
    </cfRule>
  </conditionalFormatting>
  <conditionalFormatting sqref="Z26:Z27">
    <cfRule type="cellIs" dxfId="1904" priority="3090" operator="equal">
      <formula>"OPORTUNIDADE"</formula>
    </cfRule>
  </conditionalFormatting>
  <conditionalFormatting sqref="Z26:Z27">
    <cfRule type="cellIs" dxfId="1903" priority="3088" operator="equal">
      <formula>"NÃO"</formula>
    </cfRule>
    <cfRule type="cellIs" dxfId="1902" priority="3089" operator="equal">
      <formula>"SIM"</formula>
    </cfRule>
  </conditionalFormatting>
  <conditionalFormatting sqref="Z26:Z27">
    <cfRule type="cellIs" dxfId="1901" priority="3087" operator="equal">
      <formula>"OPORTUNIDADE"</formula>
    </cfRule>
  </conditionalFormatting>
  <conditionalFormatting sqref="Z26:Z27">
    <cfRule type="cellIs" dxfId="1900" priority="3085" operator="equal">
      <formula>"NÃO"</formula>
    </cfRule>
    <cfRule type="cellIs" dxfId="1899" priority="3086" operator="equal">
      <formula>"SIM"</formula>
    </cfRule>
  </conditionalFormatting>
  <conditionalFormatting sqref="Z26:Z27">
    <cfRule type="cellIs" dxfId="1898" priority="3084" operator="equal">
      <formula>"OPORTUNIDADE"</formula>
    </cfRule>
  </conditionalFormatting>
  <conditionalFormatting sqref="Z26:Z27">
    <cfRule type="cellIs" dxfId="1897" priority="3082" operator="equal">
      <formula>"NÃO"</formula>
    </cfRule>
    <cfRule type="cellIs" dxfId="1896" priority="3083" operator="equal">
      <formula>"SIM"</formula>
    </cfRule>
  </conditionalFormatting>
  <conditionalFormatting sqref="Z26:Z27">
    <cfRule type="cellIs" dxfId="1895" priority="3081" operator="equal">
      <formula>"OPORTUNIDADE"</formula>
    </cfRule>
  </conditionalFormatting>
  <conditionalFormatting sqref="Z26:Z27">
    <cfRule type="cellIs" dxfId="1894" priority="3079" operator="equal">
      <formula>"NÃO"</formula>
    </cfRule>
    <cfRule type="cellIs" dxfId="1893" priority="3080" operator="equal">
      <formula>"SIM"</formula>
    </cfRule>
  </conditionalFormatting>
  <conditionalFormatting sqref="Z26:Z27">
    <cfRule type="cellIs" dxfId="1892" priority="3078" operator="equal">
      <formula>"OPORTUNIDADE"</formula>
    </cfRule>
  </conditionalFormatting>
  <conditionalFormatting sqref="Z26:Z27">
    <cfRule type="cellIs" dxfId="1891" priority="3076" operator="equal">
      <formula>"NÃO"</formula>
    </cfRule>
    <cfRule type="cellIs" dxfId="1890" priority="3077" operator="equal">
      <formula>"SIM"</formula>
    </cfRule>
  </conditionalFormatting>
  <conditionalFormatting sqref="Z26:Z27">
    <cfRule type="cellIs" dxfId="1889" priority="3075" operator="equal">
      <formula>"OPORTUNIDADE"</formula>
    </cfRule>
  </conditionalFormatting>
  <conditionalFormatting sqref="Z26:Z27">
    <cfRule type="cellIs" dxfId="1888" priority="3073" operator="equal">
      <formula>"NÃO"</formula>
    </cfRule>
    <cfRule type="cellIs" dxfId="1887" priority="3074" operator="equal">
      <formula>"SIM"</formula>
    </cfRule>
  </conditionalFormatting>
  <conditionalFormatting sqref="Z26:Z27">
    <cfRule type="cellIs" dxfId="1886" priority="3072" operator="equal">
      <formula>"OPORTUNIDADE"</formula>
    </cfRule>
  </conditionalFormatting>
  <conditionalFormatting sqref="Z26:Z27">
    <cfRule type="cellIs" dxfId="1885" priority="3070" operator="equal">
      <formula>"NÃO"</formula>
    </cfRule>
    <cfRule type="cellIs" dxfId="1884" priority="3071" operator="equal">
      <formula>"SIM"</formula>
    </cfRule>
  </conditionalFormatting>
  <conditionalFormatting sqref="Z26:Z27">
    <cfRule type="cellIs" dxfId="1883" priority="3069" operator="equal">
      <formula>"OPORTUNIDADE"</formula>
    </cfRule>
  </conditionalFormatting>
  <conditionalFormatting sqref="Z26:Z27">
    <cfRule type="cellIs" dxfId="1882" priority="3067" operator="equal">
      <formula>"NÃO"</formula>
    </cfRule>
    <cfRule type="cellIs" dxfId="1881" priority="3068" operator="equal">
      <formula>"SIM"</formula>
    </cfRule>
  </conditionalFormatting>
  <conditionalFormatting sqref="Z26:Z27">
    <cfRule type="cellIs" dxfId="1880" priority="3066" operator="equal">
      <formula>"OPORTUNIDADE"</formula>
    </cfRule>
  </conditionalFormatting>
  <conditionalFormatting sqref="Z26:Z27">
    <cfRule type="cellIs" dxfId="1879" priority="3064" operator="equal">
      <formula>"NÃO"</formula>
    </cfRule>
    <cfRule type="cellIs" dxfId="1878" priority="3065" operator="equal">
      <formula>"SIM"</formula>
    </cfRule>
  </conditionalFormatting>
  <conditionalFormatting sqref="Z27:Z28">
    <cfRule type="cellIs" dxfId="1877" priority="3057" operator="equal">
      <formula>"OPORTUNIDADE"</formula>
    </cfRule>
  </conditionalFormatting>
  <conditionalFormatting sqref="Z27:Z28">
    <cfRule type="cellIs" dxfId="1876" priority="3055" operator="equal">
      <formula>"NÃO"</formula>
    </cfRule>
    <cfRule type="cellIs" dxfId="1875" priority="3056" operator="equal">
      <formula>"SIM"</formula>
    </cfRule>
  </conditionalFormatting>
  <conditionalFormatting sqref="Z28:Z29">
    <cfRule type="cellIs" dxfId="1874" priority="3054" operator="equal">
      <formula>"OPORTUNIDADE"</formula>
    </cfRule>
  </conditionalFormatting>
  <conditionalFormatting sqref="Z28:Z29">
    <cfRule type="cellIs" dxfId="1873" priority="3052" operator="equal">
      <formula>"NÃO"</formula>
    </cfRule>
    <cfRule type="cellIs" dxfId="1872" priority="3053" operator="equal">
      <formula>"SIM"</formula>
    </cfRule>
  </conditionalFormatting>
  <conditionalFormatting sqref="Z25:Z26">
    <cfRule type="cellIs" dxfId="1871" priority="3051" operator="equal">
      <formula>"OPORTUNIDADE"</formula>
    </cfRule>
  </conditionalFormatting>
  <conditionalFormatting sqref="Z25:Z26">
    <cfRule type="cellIs" dxfId="1870" priority="3049" operator="equal">
      <formula>"NÃO"</formula>
    </cfRule>
    <cfRule type="cellIs" dxfId="1869" priority="3050" operator="equal">
      <formula>"SIM"</formula>
    </cfRule>
  </conditionalFormatting>
  <conditionalFormatting sqref="Z25:Z26">
    <cfRule type="cellIs" dxfId="1868" priority="3048" operator="equal">
      <formula>"OPORTUNIDADE"</formula>
    </cfRule>
  </conditionalFormatting>
  <conditionalFormatting sqref="Z25:Z26">
    <cfRule type="cellIs" dxfId="1867" priority="3046" operator="equal">
      <formula>"NÃO"</formula>
    </cfRule>
    <cfRule type="cellIs" dxfId="1866" priority="3047" operator="equal">
      <formula>"SIM"</formula>
    </cfRule>
  </conditionalFormatting>
  <conditionalFormatting sqref="Z25:Z26">
    <cfRule type="cellIs" dxfId="1865" priority="3045" operator="equal">
      <formula>"OPORTUNIDADE"</formula>
    </cfRule>
  </conditionalFormatting>
  <conditionalFormatting sqref="Z25:Z26">
    <cfRule type="cellIs" dxfId="1864" priority="3043" operator="equal">
      <formula>"NÃO"</formula>
    </cfRule>
    <cfRule type="cellIs" dxfId="1863" priority="3044" operator="equal">
      <formula>"SIM"</formula>
    </cfRule>
  </conditionalFormatting>
  <conditionalFormatting sqref="Z25:Z26">
    <cfRule type="cellIs" dxfId="1862" priority="3042" operator="equal">
      <formula>"OPORTUNIDADE"</formula>
    </cfRule>
  </conditionalFormatting>
  <conditionalFormatting sqref="Z25:Z26">
    <cfRule type="cellIs" dxfId="1861" priority="3040" operator="equal">
      <formula>"NÃO"</formula>
    </cfRule>
    <cfRule type="cellIs" dxfId="1860" priority="3041" operator="equal">
      <formula>"SIM"</formula>
    </cfRule>
  </conditionalFormatting>
  <conditionalFormatting sqref="Z25:Z26">
    <cfRule type="cellIs" dxfId="1859" priority="3039" operator="equal">
      <formula>"OPORTUNIDADE"</formula>
    </cfRule>
  </conditionalFormatting>
  <conditionalFormatting sqref="Z25:Z26">
    <cfRule type="cellIs" dxfId="1858" priority="3037" operator="equal">
      <formula>"NÃO"</formula>
    </cfRule>
    <cfRule type="cellIs" dxfId="1857" priority="3038" operator="equal">
      <formula>"SIM"</formula>
    </cfRule>
  </conditionalFormatting>
  <conditionalFormatting sqref="Z25:Z26">
    <cfRule type="cellIs" dxfId="1856" priority="3036" operator="equal">
      <formula>"OPORTUNIDADE"</formula>
    </cfRule>
  </conditionalFormatting>
  <conditionalFormatting sqref="Z25:Z26">
    <cfRule type="cellIs" dxfId="1855" priority="3034" operator="equal">
      <formula>"NÃO"</formula>
    </cfRule>
    <cfRule type="cellIs" dxfId="1854" priority="3035" operator="equal">
      <formula>"SIM"</formula>
    </cfRule>
  </conditionalFormatting>
  <conditionalFormatting sqref="Z25:Z26">
    <cfRule type="cellIs" dxfId="1853" priority="3033" operator="equal">
      <formula>"OPORTUNIDADE"</formula>
    </cfRule>
  </conditionalFormatting>
  <conditionalFormatting sqref="Z25:Z26">
    <cfRule type="cellIs" dxfId="1852" priority="3031" operator="equal">
      <formula>"NÃO"</formula>
    </cfRule>
    <cfRule type="cellIs" dxfId="1851" priority="3032" operator="equal">
      <formula>"SIM"</formula>
    </cfRule>
  </conditionalFormatting>
  <conditionalFormatting sqref="Z25:Z26">
    <cfRule type="cellIs" dxfId="1850" priority="3030" operator="equal">
      <formula>"OPORTUNIDADE"</formula>
    </cfRule>
  </conditionalFormatting>
  <conditionalFormatting sqref="Z25:Z26">
    <cfRule type="cellIs" dxfId="1849" priority="3028" operator="equal">
      <formula>"NÃO"</formula>
    </cfRule>
    <cfRule type="cellIs" dxfId="1848" priority="3029" operator="equal">
      <formula>"SIM"</formula>
    </cfRule>
  </conditionalFormatting>
  <conditionalFormatting sqref="Z25:Z26">
    <cfRule type="cellIs" dxfId="1847" priority="3027" operator="equal">
      <formula>"OPORTUNIDADE"</formula>
    </cfRule>
  </conditionalFormatting>
  <conditionalFormatting sqref="Z25:Z26">
    <cfRule type="cellIs" dxfId="1846" priority="3025" operator="equal">
      <formula>"NÃO"</formula>
    </cfRule>
    <cfRule type="cellIs" dxfId="1845" priority="3026" operator="equal">
      <formula>"SIM"</formula>
    </cfRule>
  </conditionalFormatting>
  <conditionalFormatting sqref="Z25:Z26">
    <cfRule type="cellIs" dxfId="1844" priority="3024" operator="equal">
      <formula>"OPORTUNIDADE"</formula>
    </cfRule>
  </conditionalFormatting>
  <conditionalFormatting sqref="Z25:Z26">
    <cfRule type="cellIs" dxfId="1843" priority="3022" operator="equal">
      <formula>"NÃO"</formula>
    </cfRule>
    <cfRule type="cellIs" dxfId="1842" priority="3023" operator="equal">
      <formula>"SIM"</formula>
    </cfRule>
  </conditionalFormatting>
  <conditionalFormatting sqref="Z25:Z26">
    <cfRule type="cellIs" dxfId="1841" priority="3021" operator="equal">
      <formula>"OPORTUNIDADE"</formula>
    </cfRule>
  </conditionalFormatting>
  <conditionalFormatting sqref="Z25:Z26">
    <cfRule type="cellIs" dxfId="1840" priority="3019" operator="equal">
      <formula>"NÃO"</formula>
    </cfRule>
    <cfRule type="cellIs" dxfId="1839" priority="3020" operator="equal">
      <formula>"SIM"</formula>
    </cfRule>
  </conditionalFormatting>
  <conditionalFormatting sqref="Z25:Z26">
    <cfRule type="cellIs" dxfId="1838" priority="3018" operator="equal">
      <formula>"OPORTUNIDADE"</formula>
    </cfRule>
  </conditionalFormatting>
  <conditionalFormatting sqref="Z25:Z26">
    <cfRule type="cellIs" dxfId="1837" priority="3016" operator="equal">
      <formula>"NÃO"</formula>
    </cfRule>
    <cfRule type="cellIs" dxfId="1836" priority="3017" operator="equal">
      <formula>"SIM"</formula>
    </cfRule>
  </conditionalFormatting>
  <conditionalFormatting sqref="Z25:Z26">
    <cfRule type="cellIs" dxfId="1835" priority="3015" operator="equal">
      <formula>"OPORTUNIDADE"</formula>
    </cfRule>
  </conditionalFormatting>
  <conditionalFormatting sqref="Z25:Z26">
    <cfRule type="cellIs" dxfId="1834" priority="3013" operator="equal">
      <formula>"NÃO"</formula>
    </cfRule>
    <cfRule type="cellIs" dxfId="1833" priority="3014" operator="equal">
      <formula>"SIM"</formula>
    </cfRule>
  </conditionalFormatting>
  <conditionalFormatting sqref="Z25:Z26">
    <cfRule type="cellIs" dxfId="1832" priority="3012" operator="equal">
      <formula>"OPORTUNIDADE"</formula>
    </cfRule>
  </conditionalFormatting>
  <conditionalFormatting sqref="Z25:Z26">
    <cfRule type="cellIs" dxfId="1831" priority="3010" operator="equal">
      <formula>"NÃO"</formula>
    </cfRule>
    <cfRule type="cellIs" dxfId="1830" priority="3011" operator="equal">
      <formula>"SIM"</formula>
    </cfRule>
  </conditionalFormatting>
  <conditionalFormatting sqref="Z25:Z26">
    <cfRule type="cellIs" dxfId="1829" priority="3009" operator="equal">
      <formula>"OPORTUNIDADE"</formula>
    </cfRule>
  </conditionalFormatting>
  <conditionalFormatting sqref="Z25:Z26">
    <cfRule type="cellIs" dxfId="1828" priority="3007" operator="equal">
      <formula>"NÃO"</formula>
    </cfRule>
    <cfRule type="cellIs" dxfId="1827" priority="3008" operator="equal">
      <formula>"SIM"</formula>
    </cfRule>
  </conditionalFormatting>
  <conditionalFormatting sqref="Z25:Z26">
    <cfRule type="cellIs" dxfId="1826" priority="3006" operator="equal">
      <formula>"OPORTUNIDADE"</formula>
    </cfRule>
  </conditionalFormatting>
  <conditionalFormatting sqref="Z25:Z26">
    <cfRule type="cellIs" dxfId="1825" priority="3004" operator="equal">
      <formula>"NÃO"</formula>
    </cfRule>
    <cfRule type="cellIs" dxfId="1824" priority="3005" operator="equal">
      <formula>"SIM"</formula>
    </cfRule>
  </conditionalFormatting>
  <conditionalFormatting sqref="Z25:Z26">
    <cfRule type="cellIs" dxfId="1823" priority="3003" operator="equal">
      <formula>"OPORTUNIDADE"</formula>
    </cfRule>
  </conditionalFormatting>
  <conditionalFormatting sqref="Z25:Z26">
    <cfRule type="cellIs" dxfId="1822" priority="3001" operator="equal">
      <formula>"NÃO"</formula>
    </cfRule>
    <cfRule type="cellIs" dxfId="1821" priority="3002" operator="equal">
      <formula>"SIM"</formula>
    </cfRule>
  </conditionalFormatting>
  <conditionalFormatting sqref="Z25:Z26">
    <cfRule type="cellIs" dxfId="1820" priority="3000" operator="equal">
      <formula>"OPORTUNIDADE"</formula>
    </cfRule>
  </conditionalFormatting>
  <conditionalFormatting sqref="Z25:Z26">
    <cfRule type="cellIs" dxfId="1819" priority="2998" operator="equal">
      <formula>"NÃO"</formula>
    </cfRule>
    <cfRule type="cellIs" dxfId="1818" priority="2999" operator="equal">
      <formula>"SIM"</formula>
    </cfRule>
  </conditionalFormatting>
  <conditionalFormatting sqref="Z25:Z26">
    <cfRule type="cellIs" dxfId="1817" priority="2997" operator="equal">
      <formula>"OPORTUNIDADE"</formula>
    </cfRule>
  </conditionalFormatting>
  <conditionalFormatting sqref="Z25:Z26">
    <cfRule type="cellIs" dxfId="1816" priority="2995" operator="equal">
      <formula>"NÃO"</formula>
    </cfRule>
    <cfRule type="cellIs" dxfId="1815" priority="2996" operator="equal">
      <formula>"SIM"</formula>
    </cfRule>
  </conditionalFormatting>
  <conditionalFormatting sqref="Z24:Z25">
    <cfRule type="cellIs" dxfId="1814" priority="2991" operator="equal">
      <formula>"OPORTUNIDADE"</formula>
    </cfRule>
  </conditionalFormatting>
  <conditionalFormatting sqref="Z24:Z25">
    <cfRule type="cellIs" dxfId="1813" priority="2989" operator="equal">
      <formula>"NÃO"</formula>
    </cfRule>
    <cfRule type="cellIs" dxfId="1812" priority="2990" operator="equal">
      <formula>"SIM"</formula>
    </cfRule>
  </conditionalFormatting>
  <conditionalFormatting sqref="Z24:Z25">
    <cfRule type="cellIs" dxfId="1811" priority="2988" operator="equal">
      <formula>"OPORTUNIDADE"</formula>
    </cfRule>
  </conditionalFormatting>
  <conditionalFormatting sqref="Z24:Z25">
    <cfRule type="cellIs" dxfId="1810" priority="2986" operator="equal">
      <formula>"NÃO"</formula>
    </cfRule>
    <cfRule type="cellIs" dxfId="1809" priority="2987" operator="equal">
      <formula>"SIM"</formula>
    </cfRule>
  </conditionalFormatting>
  <conditionalFormatting sqref="Y24:Y25">
    <cfRule type="cellIs" dxfId="1808" priority="2985" operator="equal">
      <formula>"OPORTUNIDADE"</formula>
    </cfRule>
  </conditionalFormatting>
  <conditionalFormatting sqref="Y24:Y25">
    <cfRule type="cellIs" dxfId="1807" priority="2983" operator="equal">
      <formula>"NÃO"</formula>
    </cfRule>
    <cfRule type="cellIs" dxfId="1806" priority="2984" operator="equal">
      <formula>"SIM"</formula>
    </cfRule>
  </conditionalFormatting>
  <conditionalFormatting sqref="Z29:Z30">
    <cfRule type="cellIs" dxfId="1805" priority="2982" operator="equal">
      <formula>"OPORTUNIDADE"</formula>
    </cfRule>
  </conditionalFormatting>
  <conditionalFormatting sqref="Z29:Z30">
    <cfRule type="cellIs" dxfId="1804" priority="2980" operator="equal">
      <formula>"NÃO"</formula>
    </cfRule>
    <cfRule type="cellIs" dxfId="1803" priority="2981" operator="equal">
      <formula>"SIM"</formula>
    </cfRule>
  </conditionalFormatting>
  <conditionalFormatting sqref="Z30:Z31">
    <cfRule type="cellIs" dxfId="1802" priority="2979" operator="equal">
      <formula>"OPORTUNIDADE"</formula>
    </cfRule>
  </conditionalFormatting>
  <conditionalFormatting sqref="Z30:Z31">
    <cfRule type="cellIs" dxfId="1801" priority="2977" operator="equal">
      <formula>"NÃO"</formula>
    </cfRule>
    <cfRule type="cellIs" dxfId="1800" priority="2978" operator="equal">
      <formula>"SIM"</formula>
    </cfRule>
  </conditionalFormatting>
  <conditionalFormatting sqref="Z30:Z31">
    <cfRule type="cellIs" dxfId="1799" priority="2976" operator="equal">
      <formula>"OPORTUNIDADE"</formula>
    </cfRule>
  </conditionalFormatting>
  <conditionalFormatting sqref="Z30:Z31">
    <cfRule type="cellIs" dxfId="1798" priority="2974" operator="equal">
      <formula>"NÃO"</formula>
    </cfRule>
    <cfRule type="cellIs" dxfId="1797" priority="2975" operator="equal">
      <formula>"SIM"</formula>
    </cfRule>
  </conditionalFormatting>
  <conditionalFormatting sqref="Z30:Z31">
    <cfRule type="cellIs" dxfId="1796" priority="2973" operator="equal">
      <formula>"OPORTUNIDADE"</formula>
    </cfRule>
  </conditionalFormatting>
  <conditionalFormatting sqref="Z30:Z31">
    <cfRule type="cellIs" dxfId="1795" priority="2971" operator="equal">
      <formula>"NÃO"</formula>
    </cfRule>
    <cfRule type="cellIs" dxfId="1794" priority="2972" operator="equal">
      <formula>"SIM"</formula>
    </cfRule>
  </conditionalFormatting>
  <conditionalFormatting sqref="Z32:Z33">
    <cfRule type="cellIs" dxfId="1793" priority="2964" operator="equal">
      <formula>"OPORTUNIDADE"</formula>
    </cfRule>
  </conditionalFormatting>
  <conditionalFormatting sqref="Z32:Z33">
    <cfRule type="cellIs" dxfId="1792" priority="2962" operator="equal">
      <formula>"NÃO"</formula>
    </cfRule>
    <cfRule type="cellIs" dxfId="1791" priority="2963" operator="equal">
      <formula>"SIM"</formula>
    </cfRule>
  </conditionalFormatting>
  <conditionalFormatting sqref="Z32:Z34">
    <cfRule type="cellIs" dxfId="1790" priority="2958" operator="equal">
      <formula>"OPORTUNIDADE"</formula>
    </cfRule>
  </conditionalFormatting>
  <conditionalFormatting sqref="Z32:Z34">
    <cfRule type="cellIs" dxfId="1789" priority="2956" operator="equal">
      <formula>"NÃO"</formula>
    </cfRule>
    <cfRule type="cellIs" dxfId="1788" priority="2957" operator="equal">
      <formula>"SIM"</formula>
    </cfRule>
  </conditionalFormatting>
  <conditionalFormatting sqref="Z32:Z33">
    <cfRule type="cellIs" dxfId="1787" priority="2955" operator="equal">
      <formula>"OPORTUNIDADE"</formula>
    </cfRule>
  </conditionalFormatting>
  <conditionalFormatting sqref="Z32:Z33">
    <cfRule type="cellIs" dxfId="1786" priority="2953" operator="equal">
      <formula>"NÃO"</formula>
    </cfRule>
    <cfRule type="cellIs" dxfId="1785" priority="2954" operator="equal">
      <formula>"SIM"</formula>
    </cfRule>
  </conditionalFormatting>
  <conditionalFormatting sqref="Z33:Z34">
    <cfRule type="cellIs" dxfId="1784" priority="2952" operator="equal">
      <formula>"OPORTUNIDADE"</formula>
    </cfRule>
  </conditionalFormatting>
  <conditionalFormatting sqref="Z33:Z34">
    <cfRule type="cellIs" dxfId="1783" priority="2950" operator="equal">
      <formula>"NÃO"</formula>
    </cfRule>
    <cfRule type="cellIs" dxfId="1782" priority="2951" operator="equal">
      <formula>"SIM"</formula>
    </cfRule>
  </conditionalFormatting>
  <conditionalFormatting sqref="Z32:Z33">
    <cfRule type="cellIs" dxfId="1781" priority="2949" operator="equal">
      <formula>"OPORTUNIDADE"</formula>
    </cfRule>
  </conditionalFormatting>
  <conditionalFormatting sqref="Z32:Z33">
    <cfRule type="cellIs" dxfId="1780" priority="2947" operator="equal">
      <formula>"NÃO"</formula>
    </cfRule>
    <cfRule type="cellIs" dxfId="1779" priority="2948" operator="equal">
      <formula>"SIM"</formula>
    </cfRule>
  </conditionalFormatting>
  <conditionalFormatting sqref="Z33:Z34">
    <cfRule type="cellIs" dxfId="1778" priority="2946" operator="equal">
      <formula>"OPORTUNIDADE"</formula>
    </cfRule>
  </conditionalFormatting>
  <conditionalFormatting sqref="Z33:Z34">
    <cfRule type="cellIs" dxfId="1777" priority="2944" operator="equal">
      <formula>"NÃO"</formula>
    </cfRule>
    <cfRule type="cellIs" dxfId="1776" priority="2945" operator="equal">
      <formula>"SIM"</formula>
    </cfRule>
  </conditionalFormatting>
  <conditionalFormatting sqref="Z31:Z32">
    <cfRule type="cellIs" dxfId="1775" priority="2940" operator="equal">
      <formula>"OPORTUNIDADE"</formula>
    </cfRule>
  </conditionalFormatting>
  <conditionalFormatting sqref="Z31:Z32">
    <cfRule type="cellIs" dxfId="1774" priority="2938" operator="equal">
      <formula>"NÃO"</formula>
    </cfRule>
    <cfRule type="cellIs" dxfId="1773" priority="2939" operator="equal">
      <formula>"SIM"</formula>
    </cfRule>
  </conditionalFormatting>
  <conditionalFormatting sqref="BK13">
    <cfRule type="iconSet" priority="293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93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93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934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293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93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93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930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772" priority="2929" operator="equal">
      <formula>"OPORTUNIDADE"</formula>
    </cfRule>
  </conditionalFormatting>
  <conditionalFormatting sqref="Y22:Y24">
    <cfRule type="cellIs" dxfId="1771" priority="2927" operator="equal">
      <formula>"NÃO"</formula>
    </cfRule>
    <cfRule type="cellIs" dxfId="1770" priority="2928" operator="equal">
      <formula>"SIM"</formula>
    </cfRule>
  </conditionalFormatting>
  <conditionalFormatting sqref="Y25:Y26">
    <cfRule type="cellIs" dxfId="1769" priority="2926" operator="equal">
      <formula>"OPORTUNIDADE"</formula>
    </cfRule>
  </conditionalFormatting>
  <conditionalFormatting sqref="Y25:Y26">
    <cfRule type="cellIs" dxfId="1768" priority="2924" operator="equal">
      <formula>"NÃO"</formula>
    </cfRule>
    <cfRule type="cellIs" dxfId="1767" priority="2925" operator="equal">
      <formula>"SIM"</formula>
    </cfRule>
  </conditionalFormatting>
  <conditionalFormatting sqref="Y25:Y26">
    <cfRule type="cellIs" dxfId="1766" priority="2923" operator="equal">
      <formula>"OPORTUNIDADE"</formula>
    </cfRule>
  </conditionalFormatting>
  <conditionalFormatting sqref="Y25:Y26">
    <cfRule type="cellIs" dxfId="1765" priority="2921" operator="equal">
      <formula>"NÃO"</formula>
    </cfRule>
    <cfRule type="cellIs" dxfId="1764" priority="2922" operator="equal">
      <formula>"SIM"</formula>
    </cfRule>
  </conditionalFormatting>
  <conditionalFormatting sqref="Y26:Y27">
    <cfRule type="cellIs" dxfId="1763" priority="2920" operator="equal">
      <formula>"OPORTUNIDADE"</formula>
    </cfRule>
  </conditionalFormatting>
  <conditionalFormatting sqref="Y26:Y27">
    <cfRule type="cellIs" dxfId="1762" priority="2918" operator="equal">
      <formula>"NÃO"</formula>
    </cfRule>
    <cfRule type="cellIs" dxfId="1761" priority="2919" operator="equal">
      <formula>"SIM"</formula>
    </cfRule>
  </conditionalFormatting>
  <conditionalFormatting sqref="Y26:Y27">
    <cfRule type="cellIs" dxfId="1760" priority="2917" operator="equal">
      <formula>"OPORTUNIDADE"</formula>
    </cfRule>
  </conditionalFormatting>
  <conditionalFormatting sqref="Y26:Y27">
    <cfRule type="cellIs" dxfId="1759" priority="2915" operator="equal">
      <formula>"NÃO"</formula>
    </cfRule>
    <cfRule type="cellIs" dxfId="1758" priority="2916" operator="equal">
      <formula>"SIM"</formula>
    </cfRule>
  </conditionalFormatting>
  <conditionalFormatting sqref="Y27:Y28">
    <cfRule type="cellIs" dxfId="1757" priority="2914" operator="equal">
      <formula>"OPORTUNIDADE"</formula>
    </cfRule>
  </conditionalFormatting>
  <conditionalFormatting sqref="Y27:Y28">
    <cfRule type="cellIs" dxfId="1756" priority="2912" operator="equal">
      <formula>"NÃO"</formula>
    </cfRule>
    <cfRule type="cellIs" dxfId="1755" priority="2913" operator="equal">
      <formula>"SIM"</formula>
    </cfRule>
  </conditionalFormatting>
  <conditionalFormatting sqref="Y27:Y28">
    <cfRule type="cellIs" dxfId="1754" priority="2911" operator="equal">
      <formula>"OPORTUNIDADE"</formula>
    </cfRule>
  </conditionalFormatting>
  <conditionalFormatting sqref="Y27:Y28">
    <cfRule type="cellIs" dxfId="1753" priority="2909" operator="equal">
      <formula>"NÃO"</formula>
    </cfRule>
    <cfRule type="cellIs" dxfId="1752" priority="2910" operator="equal">
      <formula>"SIM"</formula>
    </cfRule>
  </conditionalFormatting>
  <conditionalFormatting sqref="Y28:Y29">
    <cfRule type="cellIs" dxfId="1751" priority="2908" operator="equal">
      <formula>"OPORTUNIDADE"</formula>
    </cfRule>
  </conditionalFormatting>
  <conditionalFormatting sqref="Y28:Y29">
    <cfRule type="cellIs" dxfId="1750" priority="2906" operator="equal">
      <formula>"NÃO"</formula>
    </cfRule>
    <cfRule type="cellIs" dxfId="1749" priority="2907" operator="equal">
      <formula>"SIM"</formula>
    </cfRule>
  </conditionalFormatting>
  <conditionalFormatting sqref="Y28:Y29">
    <cfRule type="cellIs" dxfId="1748" priority="2905" operator="equal">
      <formula>"OPORTUNIDADE"</formula>
    </cfRule>
  </conditionalFormatting>
  <conditionalFormatting sqref="Y28:Y29">
    <cfRule type="cellIs" dxfId="1747" priority="2903" operator="equal">
      <formula>"NÃO"</formula>
    </cfRule>
    <cfRule type="cellIs" dxfId="1746" priority="2904" operator="equal">
      <formula>"SIM"</formula>
    </cfRule>
  </conditionalFormatting>
  <conditionalFormatting sqref="Y29:Y30">
    <cfRule type="cellIs" dxfId="1745" priority="2902" operator="equal">
      <formula>"OPORTUNIDADE"</formula>
    </cfRule>
  </conditionalFormatting>
  <conditionalFormatting sqref="Y29:Y30">
    <cfRule type="cellIs" dxfId="1744" priority="2900" operator="equal">
      <formula>"NÃO"</formula>
    </cfRule>
    <cfRule type="cellIs" dxfId="1743" priority="2901" operator="equal">
      <formula>"SIM"</formula>
    </cfRule>
  </conditionalFormatting>
  <conditionalFormatting sqref="Y29:Y30">
    <cfRule type="cellIs" dxfId="1742" priority="2899" operator="equal">
      <formula>"OPORTUNIDADE"</formula>
    </cfRule>
  </conditionalFormatting>
  <conditionalFormatting sqref="Y29:Y30">
    <cfRule type="cellIs" dxfId="1741" priority="2897" operator="equal">
      <formula>"NÃO"</formula>
    </cfRule>
    <cfRule type="cellIs" dxfId="1740" priority="2898" operator="equal">
      <formula>"SIM"</formula>
    </cfRule>
  </conditionalFormatting>
  <conditionalFormatting sqref="Y30:Y31">
    <cfRule type="cellIs" dxfId="1739" priority="2896" operator="equal">
      <formula>"OPORTUNIDADE"</formula>
    </cfRule>
  </conditionalFormatting>
  <conditionalFormatting sqref="Y30:Y31">
    <cfRule type="cellIs" dxfId="1738" priority="2894" operator="equal">
      <formula>"NÃO"</formula>
    </cfRule>
    <cfRule type="cellIs" dxfId="1737" priority="2895" operator="equal">
      <formula>"SIM"</formula>
    </cfRule>
  </conditionalFormatting>
  <conditionalFormatting sqref="Y30:Y31">
    <cfRule type="cellIs" dxfId="1736" priority="2893" operator="equal">
      <formula>"OPORTUNIDADE"</formula>
    </cfRule>
  </conditionalFormatting>
  <conditionalFormatting sqref="Y30:Y31">
    <cfRule type="cellIs" dxfId="1735" priority="2891" operator="equal">
      <formula>"NÃO"</formula>
    </cfRule>
    <cfRule type="cellIs" dxfId="1734" priority="2892" operator="equal">
      <formula>"SIM"</formula>
    </cfRule>
  </conditionalFormatting>
  <conditionalFormatting sqref="Y31:Y32">
    <cfRule type="cellIs" dxfId="1733" priority="2890" operator="equal">
      <formula>"OPORTUNIDADE"</formula>
    </cfRule>
  </conditionalFormatting>
  <conditionalFormatting sqref="Y31:Y32">
    <cfRule type="cellIs" dxfId="1732" priority="2888" operator="equal">
      <formula>"NÃO"</formula>
    </cfRule>
    <cfRule type="cellIs" dxfId="1731" priority="2889" operator="equal">
      <formula>"SIM"</formula>
    </cfRule>
  </conditionalFormatting>
  <conditionalFormatting sqref="Y31:Y32">
    <cfRule type="cellIs" dxfId="1730" priority="2887" operator="equal">
      <formula>"OPORTUNIDADE"</formula>
    </cfRule>
  </conditionalFormatting>
  <conditionalFormatting sqref="Y31:Y32">
    <cfRule type="cellIs" dxfId="1729" priority="2885" operator="equal">
      <formula>"NÃO"</formula>
    </cfRule>
    <cfRule type="cellIs" dxfId="1728" priority="2886" operator="equal">
      <formula>"SIM"</formula>
    </cfRule>
  </conditionalFormatting>
  <conditionalFormatting sqref="Y32:Y33">
    <cfRule type="cellIs" dxfId="1727" priority="2884" operator="equal">
      <formula>"OPORTUNIDADE"</formula>
    </cfRule>
  </conditionalFormatting>
  <conditionalFormatting sqref="Y32:Y33">
    <cfRule type="cellIs" dxfId="1726" priority="2882" operator="equal">
      <formula>"NÃO"</formula>
    </cfRule>
    <cfRule type="cellIs" dxfId="1725" priority="2883" operator="equal">
      <formula>"SIM"</formula>
    </cfRule>
  </conditionalFormatting>
  <conditionalFormatting sqref="Y32:Y33">
    <cfRule type="cellIs" dxfId="1724" priority="2881" operator="equal">
      <formula>"OPORTUNIDADE"</formula>
    </cfRule>
  </conditionalFormatting>
  <conditionalFormatting sqref="Y32:Y33">
    <cfRule type="cellIs" dxfId="1723" priority="2879" operator="equal">
      <formula>"NÃO"</formula>
    </cfRule>
    <cfRule type="cellIs" dxfId="1722" priority="2880" operator="equal">
      <formula>"SIM"</formula>
    </cfRule>
  </conditionalFormatting>
  <conditionalFormatting sqref="Y33:Y34">
    <cfRule type="cellIs" dxfId="1721" priority="2878" operator="equal">
      <formula>"OPORTUNIDADE"</formula>
    </cfRule>
  </conditionalFormatting>
  <conditionalFormatting sqref="Y33:Y34">
    <cfRule type="cellIs" dxfId="1720" priority="2876" operator="equal">
      <formula>"NÃO"</formula>
    </cfRule>
    <cfRule type="cellIs" dxfId="1719" priority="2877" operator="equal">
      <formula>"SIM"</formula>
    </cfRule>
  </conditionalFormatting>
  <conditionalFormatting sqref="Y33:Y34">
    <cfRule type="cellIs" dxfId="1718" priority="2875" operator="equal">
      <formula>"OPORTUNIDADE"</formula>
    </cfRule>
  </conditionalFormatting>
  <conditionalFormatting sqref="Y33:Y34">
    <cfRule type="cellIs" dxfId="1717" priority="2873" operator="equal">
      <formula>"NÃO"</formula>
    </cfRule>
    <cfRule type="cellIs" dxfId="1716" priority="2874" operator="equal">
      <formula>"SIM"</formula>
    </cfRule>
  </conditionalFormatting>
  <conditionalFormatting sqref="Y34:Y36">
    <cfRule type="cellIs" dxfId="1715" priority="2872" operator="equal">
      <formula>"OPORTUNIDADE"</formula>
    </cfRule>
  </conditionalFormatting>
  <conditionalFormatting sqref="Y34:Y36">
    <cfRule type="cellIs" dxfId="1714" priority="2870" operator="equal">
      <formula>"NÃO"</formula>
    </cfRule>
    <cfRule type="cellIs" dxfId="1713" priority="2871" operator="equal">
      <formula>"SIM"</formula>
    </cfRule>
  </conditionalFormatting>
  <conditionalFormatting sqref="Y34:Y36">
    <cfRule type="cellIs" dxfId="1712" priority="2869" operator="equal">
      <formula>"OPORTUNIDADE"</formula>
    </cfRule>
  </conditionalFormatting>
  <conditionalFormatting sqref="Y34:Y36">
    <cfRule type="cellIs" dxfId="1711" priority="2867" operator="equal">
      <formula>"NÃO"</formula>
    </cfRule>
    <cfRule type="cellIs" dxfId="1710" priority="2868" operator="equal">
      <formula>"SIM"</formula>
    </cfRule>
  </conditionalFormatting>
  <conditionalFormatting sqref="Y23:Z23">
    <cfRule type="cellIs" dxfId="1709" priority="2866" operator="equal">
      <formula>"OPORTUNIDADE"</formula>
    </cfRule>
  </conditionalFormatting>
  <conditionalFormatting sqref="Y23:Z23">
    <cfRule type="cellIs" dxfId="1708" priority="2864" operator="equal">
      <formula>"NÃO"</formula>
    </cfRule>
    <cfRule type="cellIs" dxfId="1707" priority="2865" operator="equal">
      <formula>"SIM"</formula>
    </cfRule>
  </conditionalFormatting>
  <conditionalFormatting sqref="Y24:Z24">
    <cfRule type="cellIs" dxfId="1706" priority="2863" operator="equal">
      <formula>"OPORTUNIDADE"</formula>
    </cfRule>
  </conditionalFormatting>
  <conditionalFormatting sqref="Y24:Z24">
    <cfRule type="cellIs" dxfId="1705" priority="2861" operator="equal">
      <formula>"NÃO"</formula>
    </cfRule>
    <cfRule type="cellIs" dxfId="1704" priority="2862" operator="equal">
      <formula>"SIM"</formula>
    </cfRule>
  </conditionalFormatting>
  <conditionalFormatting sqref="Z22">
    <cfRule type="cellIs" dxfId="1703" priority="2860" operator="equal">
      <formula>"OPORTUNIDADE"</formula>
    </cfRule>
  </conditionalFormatting>
  <conditionalFormatting sqref="Z22">
    <cfRule type="cellIs" dxfId="1702" priority="2858" operator="equal">
      <formula>"NÃO"</formula>
    </cfRule>
    <cfRule type="cellIs" dxfId="1701" priority="2859" operator="equal">
      <formula>"SIM"</formula>
    </cfRule>
  </conditionalFormatting>
  <conditionalFormatting sqref="Z22">
    <cfRule type="cellIs" dxfId="1700" priority="2857" operator="equal">
      <formula>"OPORTUNIDADE"</formula>
    </cfRule>
  </conditionalFormatting>
  <conditionalFormatting sqref="Z22">
    <cfRule type="cellIs" dxfId="1699" priority="2855" operator="equal">
      <formula>"NÃO"</formula>
    </cfRule>
    <cfRule type="cellIs" dxfId="1698" priority="2856" operator="equal">
      <formula>"SIM"</formula>
    </cfRule>
  </conditionalFormatting>
  <conditionalFormatting sqref="Z22">
    <cfRule type="cellIs" dxfId="1697" priority="2854" operator="equal">
      <formula>"OPORTUNIDADE"</formula>
    </cfRule>
  </conditionalFormatting>
  <conditionalFormatting sqref="Z22">
    <cfRule type="cellIs" dxfId="1696" priority="2852" operator="equal">
      <formula>"NÃO"</formula>
    </cfRule>
    <cfRule type="cellIs" dxfId="1695" priority="2853" operator="equal">
      <formula>"SIM"</formula>
    </cfRule>
  </conditionalFormatting>
  <conditionalFormatting sqref="Y22">
    <cfRule type="cellIs" dxfId="1694" priority="2848" operator="equal">
      <formula>"OPORTUNIDADE"</formula>
    </cfRule>
  </conditionalFormatting>
  <conditionalFormatting sqref="Y22">
    <cfRule type="cellIs" dxfId="1693" priority="2846" operator="equal">
      <formula>"NÃO"</formula>
    </cfRule>
    <cfRule type="cellIs" dxfId="1692" priority="2847" operator="equal">
      <formula>"SIM"</formula>
    </cfRule>
  </conditionalFormatting>
  <conditionalFormatting sqref="Y22">
    <cfRule type="cellIs" dxfId="1691" priority="2845" operator="equal">
      <formula>"OPORTUNIDADE"</formula>
    </cfRule>
  </conditionalFormatting>
  <conditionalFormatting sqref="Y22">
    <cfRule type="cellIs" dxfId="1690" priority="2843" operator="equal">
      <formula>"NÃO"</formula>
    </cfRule>
    <cfRule type="cellIs" dxfId="1689" priority="2844" operator="equal">
      <formula>"SIM"</formula>
    </cfRule>
  </conditionalFormatting>
  <conditionalFormatting sqref="Y22">
    <cfRule type="cellIs" dxfId="1688" priority="2842" operator="equal">
      <formula>"OPORTUNIDADE"</formula>
    </cfRule>
  </conditionalFormatting>
  <conditionalFormatting sqref="Y22">
    <cfRule type="cellIs" dxfId="1687" priority="2840" operator="equal">
      <formula>"NÃO"</formula>
    </cfRule>
    <cfRule type="cellIs" dxfId="1686" priority="2841" operator="equal">
      <formula>"SIM"</formula>
    </cfRule>
  </conditionalFormatting>
  <conditionalFormatting sqref="BP18">
    <cfRule type="iconSet" priority="2839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283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283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836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685" priority="2835" operator="equal">
      <formula>"OPORTUNIDADE"</formula>
    </cfRule>
  </conditionalFormatting>
  <conditionalFormatting sqref="Y36">
    <cfRule type="cellIs" dxfId="1684" priority="2833" operator="equal">
      <formula>"NÃO"</formula>
    </cfRule>
    <cfRule type="cellIs" dxfId="1683" priority="2834" operator="equal">
      <formula>"SIM"</formula>
    </cfRule>
  </conditionalFormatting>
  <conditionalFormatting sqref="Y42:Z42">
    <cfRule type="cellIs" dxfId="1682" priority="2832" operator="equal">
      <formula>"OPORTUNIDADE"</formula>
    </cfRule>
  </conditionalFormatting>
  <conditionalFormatting sqref="Y42:Z42">
    <cfRule type="cellIs" dxfId="1681" priority="2830" operator="equal">
      <formula>"NÃO"</formula>
    </cfRule>
    <cfRule type="cellIs" dxfId="1680" priority="2831" operator="equal">
      <formula>"SIM"</formula>
    </cfRule>
  </conditionalFormatting>
  <conditionalFormatting sqref="Z43:Z44">
    <cfRule type="cellIs" dxfId="1679" priority="2829" operator="equal">
      <formula>"OPORTUNIDADE"</formula>
    </cfRule>
  </conditionalFormatting>
  <conditionalFormatting sqref="Z43:Z44">
    <cfRule type="cellIs" dxfId="1678" priority="2827" operator="equal">
      <formula>"NÃO"</formula>
    </cfRule>
    <cfRule type="cellIs" dxfId="1677" priority="2828" operator="equal">
      <formula>"SIM"</formula>
    </cfRule>
  </conditionalFormatting>
  <conditionalFormatting sqref="Z43:Z44">
    <cfRule type="cellIs" dxfId="1676" priority="2826" operator="equal">
      <formula>"OPORTUNIDADE"</formula>
    </cfRule>
  </conditionalFormatting>
  <conditionalFormatting sqref="Z43:Z44">
    <cfRule type="cellIs" dxfId="1675" priority="2824" operator="equal">
      <formula>"NÃO"</formula>
    </cfRule>
    <cfRule type="cellIs" dxfId="1674" priority="2825" operator="equal">
      <formula>"SIM"</formula>
    </cfRule>
  </conditionalFormatting>
  <conditionalFormatting sqref="Z43:Z44">
    <cfRule type="cellIs" dxfId="1673" priority="2823" operator="equal">
      <formula>"OPORTUNIDADE"</formula>
    </cfRule>
  </conditionalFormatting>
  <conditionalFormatting sqref="Z43:Z44">
    <cfRule type="cellIs" dxfId="1672" priority="2821" operator="equal">
      <formula>"NÃO"</formula>
    </cfRule>
    <cfRule type="cellIs" dxfId="1671" priority="2822" operator="equal">
      <formula>"SIM"</formula>
    </cfRule>
  </conditionalFormatting>
  <conditionalFormatting sqref="Y43:Y44">
    <cfRule type="cellIs" dxfId="1670" priority="2820" operator="equal">
      <formula>"OPORTUNIDADE"</formula>
    </cfRule>
  </conditionalFormatting>
  <conditionalFormatting sqref="Y43:Y44">
    <cfRule type="cellIs" dxfId="1669" priority="2818" operator="equal">
      <formula>"NÃO"</formula>
    </cfRule>
    <cfRule type="cellIs" dxfId="1668" priority="2819" operator="equal">
      <formula>"SIM"</formula>
    </cfRule>
  </conditionalFormatting>
  <conditionalFormatting sqref="Y42:Z44">
    <cfRule type="cellIs" dxfId="1667" priority="2817" operator="equal">
      <formula>"OPORTUNIDADE"</formula>
    </cfRule>
  </conditionalFormatting>
  <conditionalFormatting sqref="Y42:Z44">
    <cfRule type="cellIs" dxfId="1666" priority="2815" operator="equal">
      <formula>"NÃO"</formula>
    </cfRule>
    <cfRule type="cellIs" dxfId="1665" priority="2816" operator="equal">
      <formula>"SIM"</formula>
    </cfRule>
  </conditionalFormatting>
  <conditionalFormatting sqref="Z43:Z44">
    <cfRule type="cellIs" dxfId="1664" priority="2814" operator="equal">
      <formula>"OPORTUNIDADE"</formula>
    </cfRule>
  </conditionalFormatting>
  <conditionalFormatting sqref="Z43:Z44">
    <cfRule type="cellIs" dxfId="1663" priority="2812" operator="equal">
      <formula>"NÃO"</formula>
    </cfRule>
    <cfRule type="cellIs" dxfId="1662" priority="2813" operator="equal">
      <formula>"SIM"</formula>
    </cfRule>
  </conditionalFormatting>
  <conditionalFormatting sqref="Z43:Z44">
    <cfRule type="cellIs" dxfId="1661" priority="2811" operator="equal">
      <formula>"OPORTUNIDADE"</formula>
    </cfRule>
  </conditionalFormatting>
  <conditionalFormatting sqref="Z43:Z44">
    <cfRule type="cellIs" dxfId="1660" priority="2809" operator="equal">
      <formula>"NÃO"</formula>
    </cfRule>
    <cfRule type="cellIs" dxfId="1659" priority="2810" operator="equal">
      <formula>"SIM"</formula>
    </cfRule>
  </conditionalFormatting>
  <conditionalFormatting sqref="Y43:Y44">
    <cfRule type="cellIs" dxfId="1658" priority="2808" operator="equal">
      <formula>"OPORTUNIDADE"</formula>
    </cfRule>
  </conditionalFormatting>
  <conditionalFormatting sqref="Y43:Y44">
    <cfRule type="cellIs" dxfId="1657" priority="2806" operator="equal">
      <formula>"NÃO"</formula>
    </cfRule>
    <cfRule type="cellIs" dxfId="1656" priority="2807" operator="equal">
      <formula>"SIM"</formula>
    </cfRule>
  </conditionalFormatting>
  <conditionalFormatting sqref="Y42:Y44">
    <cfRule type="cellIs" dxfId="1655" priority="2805" operator="equal">
      <formula>"OPORTUNIDADE"</formula>
    </cfRule>
  </conditionalFormatting>
  <conditionalFormatting sqref="Y42:Y44">
    <cfRule type="cellIs" dxfId="1654" priority="2803" operator="equal">
      <formula>"NÃO"</formula>
    </cfRule>
    <cfRule type="cellIs" dxfId="1653" priority="2804" operator="equal">
      <formula>"SIM"</formula>
    </cfRule>
  </conditionalFormatting>
  <conditionalFormatting sqref="Y42:Z42">
    <cfRule type="cellIs" dxfId="1652" priority="2802" operator="equal">
      <formula>"OPORTUNIDADE"</formula>
    </cfRule>
  </conditionalFormatting>
  <conditionalFormatting sqref="Y42:Z42">
    <cfRule type="cellIs" dxfId="1651" priority="2800" operator="equal">
      <formula>"NÃO"</formula>
    </cfRule>
    <cfRule type="cellIs" dxfId="1650" priority="2801" operator="equal">
      <formula>"SIM"</formula>
    </cfRule>
  </conditionalFormatting>
  <conditionalFormatting sqref="Y43:Z43">
    <cfRule type="cellIs" dxfId="1649" priority="2799" operator="equal">
      <formula>"OPORTUNIDADE"</formula>
    </cfRule>
  </conditionalFormatting>
  <conditionalFormatting sqref="Y43:Z43">
    <cfRule type="cellIs" dxfId="1648" priority="2797" operator="equal">
      <formula>"NÃO"</formula>
    </cfRule>
    <cfRule type="cellIs" dxfId="1647" priority="2798" operator="equal">
      <formula>"SIM"</formula>
    </cfRule>
  </conditionalFormatting>
  <conditionalFormatting sqref="Z44:Z45">
    <cfRule type="cellIs" dxfId="1646" priority="2796" operator="equal">
      <formula>"OPORTUNIDADE"</formula>
    </cfRule>
  </conditionalFormatting>
  <conditionalFormatting sqref="Z44:Z45">
    <cfRule type="cellIs" dxfId="1645" priority="2794" operator="equal">
      <formula>"NÃO"</formula>
    </cfRule>
    <cfRule type="cellIs" dxfId="1644" priority="2795" operator="equal">
      <formula>"SIM"</formula>
    </cfRule>
  </conditionalFormatting>
  <conditionalFormatting sqref="Z44:Z45">
    <cfRule type="cellIs" dxfId="1643" priority="2793" operator="equal">
      <formula>"OPORTUNIDADE"</formula>
    </cfRule>
  </conditionalFormatting>
  <conditionalFormatting sqref="Z44:Z45">
    <cfRule type="cellIs" dxfId="1642" priority="2791" operator="equal">
      <formula>"NÃO"</formula>
    </cfRule>
    <cfRule type="cellIs" dxfId="1641" priority="2792" operator="equal">
      <formula>"SIM"</formula>
    </cfRule>
  </conditionalFormatting>
  <conditionalFormatting sqref="Z44:Z45">
    <cfRule type="cellIs" dxfId="1640" priority="2790" operator="equal">
      <formula>"OPORTUNIDADE"</formula>
    </cfRule>
  </conditionalFormatting>
  <conditionalFormatting sqref="Z44:Z45">
    <cfRule type="cellIs" dxfId="1639" priority="2788" operator="equal">
      <formula>"NÃO"</formula>
    </cfRule>
    <cfRule type="cellIs" dxfId="1638" priority="2789" operator="equal">
      <formula>"SIM"</formula>
    </cfRule>
  </conditionalFormatting>
  <conditionalFormatting sqref="Z44:Z45">
    <cfRule type="cellIs" dxfId="1637" priority="2787" operator="equal">
      <formula>"OPORTUNIDADE"</formula>
    </cfRule>
  </conditionalFormatting>
  <conditionalFormatting sqref="Z44:Z45">
    <cfRule type="cellIs" dxfId="1636" priority="2785" operator="equal">
      <formula>"NÃO"</formula>
    </cfRule>
    <cfRule type="cellIs" dxfId="1635" priority="2786" operator="equal">
      <formula>"SIM"</formula>
    </cfRule>
  </conditionalFormatting>
  <conditionalFormatting sqref="Z44:Z45">
    <cfRule type="cellIs" dxfId="1634" priority="2784" operator="equal">
      <formula>"OPORTUNIDADE"</formula>
    </cfRule>
  </conditionalFormatting>
  <conditionalFormatting sqref="Z44:Z45">
    <cfRule type="cellIs" dxfId="1633" priority="2782" operator="equal">
      <formula>"NÃO"</formula>
    </cfRule>
    <cfRule type="cellIs" dxfId="1632" priority="2783" operator="equal">
      <formula>"SIM"</formula>
    </cfRule>
  </conditionalFormatting>
  <conditionalFormatting sqref="Z44:Z45">
    <cfRule type="cellIs" dxfId="1631" priority="2781" operator="equal">
      <formula>"OPORTUNIDADE"</formula>
    </cfRule>
  </conditionalFormatting>
  <conditionalFormatting sqref="Z44:Z45">
    <cfRule type="cellIs" dxfId="1630" priority="2779" operator="equal">
      <formula>"NÃO"</formula>
    </cfRule>
    <cfRule type="cellIs" dxfId="1629" priority="2780" operator="equal">
      <formula>"SIM"</formula>
    </cfRule>
  </conditionalFormatting>
  <conditionalFormatting sqref="Z44:Z45">
    <cfRule type="cellIs" dxfId="1628" priority="2778" operator="equal">
      <formula>"OPORTUNIDADE"</formula>
    </cfRule>
  </conditionalFormatting>
  <conditionalFormatting sqref="Z44:Z45">
    <cfRule type="cellIs" dxfId="1627" priority="2776" operator="equal">
      <formula>"NÃO"</formula>
    </cfRule>
    <cfRule type="cellIs" dxfId="1626" priority="2777" operator="equal">
      <formula>"SIM"</formula>
    </cfRule>
  </conditionalFormatting>
  <conditionalFormatting sqref="Z44:Z45">
    <cfRule type="cellIs" dxfId="1625" priority="2775" operator="equal">
      <formula>"OPORTUNIDADE"</formula>
    </cfRule>
  </conditionalFormatting>
  <conditionalFormatting sqref="Z44:Z45">
    <cfRule type="cellIs" dxfId="1624" priority="2773" operator="equal">
      <formula>"NÃO"</formula>
    </cfRule>
    <cfRule type="cellIs" dxfId="1623" priority="2774" operator="equal">
      <formula>"SIM"</formula>
    </cfRule>
  </conditionalFormatting>
  <conditionalFormatting sqref="Z44:Z45">
    <cfRule type="cellIs" dxfId="1622" priority="2772" operator="equal">
      <formula>"OPORTUNIDADE"</formula>
    </cfRule>
  </conditionalFormatting>
  <conditionalFormatting sqref="Z44:Z45">
    <cfRule type="cellIs" dxfId="1621" priority="2770" operator="equal">
      <formula>"NÃO"</formula>
    </cfRule>
    <cfRule type="cellIs" dxfId="1620" priority="2771" operator="equal">
      <formula>"SIM"</formula>
    </cfRule>
  </conditionalFormatting>
  <conditionalFormatting sqref="Z44:Z45">
    <cfRule type="cellIs" dxfId="1619" priority="2769" operator="equal">
      <formula>"OPORTUNIDADE"</formula>
    </cfRule>
  </conditionalFormatting>
  <conditionalFormatting sqref="Z44:Z45">
    <cfRule type="cellIs" dxfId="1618" priority="2767" operator="equal">
      <formula>"NÃO"</formula>
    </cfRule>
    <cfRule type="cellIs" dxfId="1617" priority="2768" operator="equal">
      <formula>"SIM"</formula>
    </cfRule>
  </conditionalFormatting>
  <conditionalFormatting sqref="Z44:Z45">
    <cfRule type="cellIs" dxfId="1616" priority="2766" operator="equal">
      <formula>"OPORTUNIDADE"</formula>
    </cfRule>
  </conditionalFormatting>
  <conditionalFormatting sqref="Z44:Z45">
    <cfRule type="cellIs" dxfId="1615" priority="2764" operator="equal">
      <formula>"NÃO"</formula>
    </cfRule>
    <cfRule type="cellIs" dxfId="1614" priority="2765" operator="equal">
      <formula>"SIM"</formula>
    </cfRule>
  </conditionalFormatting>
  <conditionalFormatting sqref="Z44:Z45">
    <cfRule type="cellIs" dxfId="1613" priority="2763" operator="equal">
      <formula>"OPORTUNIDADE"</formula>
    </cfRule>
  </conditionalFormatting>
  <conditionalFormatting sqref="Z44:Z45">
    <cfRule type="cellIs" dxfId="1612" priority="2761" operator="equal">
      <formula>"NÃO"</formula>
    </cfRule>
    <cfRule type="cellIs" dxfId="1611" priority="2762" operator="equal">
      <formula>"SIM"</formula>
    </cfRule>
  </conditionalFormatting>
  <conditionalFormatting sqref="Z44:Z45">
    <cfRule type="cellIs" dxfId="1610" priority="2760" operator="equal">
      <formula>"OPORTUNIDADE"</formula>
    </cfRule>
  </conditionalFormatting>
  <conditionalFormatting sqref="Z44:Z45">
    <cfRule type="cellIs" dxfId="1609" priority="2758" operator="equal">
      <formula>"NÃO"</formula>
    </cfRule>
    <cfRule type="cellIs" dxfId="1608" priority="2759" operator="equal">
      <formula>"SIM"</formula>
    </cfRule>
  </conditionalFormatting>
  <conditionalFormatting sqref="Z44:Z45">
    <cfRule type="cellIs" dxfId="1607" priority="2757" operator="equal">
      <formula>"OPORTUNIDADE"</formula>
    </cfRule>
  </conditionalFormatting>
  <conditionalFormatting sqref="Z44:Z45">
    <cfRule type="cellIs" dxfId="1606" priority="2755" operator="equal">
      <formula>"NÃO"</formula>
    </cfRule>
    <cfRule type="cellIs" dxfId="1605" priority="2756" operator="equal">
      <formula>"SIM"</formula>
    </cfRule>
  </conditionalFormatting>
  <conditionalFormatting sqref="Z44:Z45">
    <cfRule type="cellIs" dxfId="1604" priority="2754" operator="equal">
      <formula>"OPORTUNIDADE"</formula>
    </cfRule>
  </conditionalFormatting>
  <conditionalFormatting sqref="Z44:Z45">
    <cfRule type="cellIs" dxfId="1603" priority="2752" operator="equal">
      <formula>"NÃO"</formula>
    </cfRule>
    <cfRule type="cellIs" dxfId="1602" priority="2753" operator="equal">
      <formula>"SIM"</formula>
    </cfRule>
  </conditionalFormatting>
  <conditionalFormatting sqref="Z44:Z45">
    <cfRule type="cellIs" dxfId="1601" priority="2751" operator="equal">
      <formula>"OPORTUNIDADE"</formula>
    </cfRule>
  </conditionalFormatting>
  <conditionalFormatting sqref="Z44:Z45">
    <cfRule type="cellIs" dxfId="1600" priority="2749" operator="equal">
      <formula>"NÃO"</formula>
    </cfRule>
    <cfRule type="cellIs" dxfId="1599" priority="2750" operator="equal">
      <formula>"SIM"</formula>
    </cfRule>
  </conditionalFormatting>
  <conditionalFormatting sqref="Z44:Z45">
    <cfRule type="cellIs" dxfId="1598" priority="2748" operator="equal">
      <formula>"OPORTUNIDADE"</formula>
    </cfRule>
  </conditionalFormatting>
  <conditionalFormatting sqref="Z44:Z45">
    <cfRule type="cellIs" dxfId="1597" priority="2746" operator="equal">
      <formula>"NÃO"</formula>
    </cfRule>
    <cfRule type="cellIs" dxfId="1596" priority="2747" operator="equal">
      <formula>"SIM"</formula>
    </cfRule>
  </conditionalFormatting>
  <conditionalFormatting sqref="Z44:Z45">
    <cfRule type="cellIs" dxfId="1595" priority="2745" operator="equal">
      <formula>"OPORTUNIDADE"</formula>
    </cfRule>
  </conditionalFormatting>
  <conditionalFormatting sqref="Z44:Z45">
    <cfRule type="cellIs" dxfId="1594" priority="2743" operator="equal">
      <formula>"NÃO"</formula>
    </cfRule>
    <cfRule type="cellIs" dxfId="1593" priority="2744" operator="equal">
      <formula>"SIM"</formula>
    </cfRule>
  </conditionalFormatting>
  <conditionalFormatting sqref="Z44:Z45">
    <cfRule type="cellIs" dxfId="1592" priority="2742" operator="equal">
      <formula>"OPORTUNIDADE"</formula>
    </cfRule>
  </conditionalFormatting>
  <conditionalFormatting sqref="Z44:Z45">
    <cfRule type="cellIs" dxfId="1591" priority="2740" operator="equal">
      <formula>"NÃO"</formula>
    </cfRule>
    <cfRule type="cellIs" dxfId="1590" priority="2741" operator="equal">
      <formula>"SIM"</formula>
    </cfRule>
  </conditionalFormatting>
  <conditionalFormatting sqref="Z44:Z45">
    <cfRule type="cellIs" dxfId="1589" priority="2739" operator="equal">
      <formula>"OPORTUNIDADE"</formula>
    </cfRule>
  </conditionalFormatting>
  <conditionalFormatting sqref="Z44:Z45">
    <cfRule type="cellIs" dxfId="1588" priority="2737" operator="equal">
      <formula>"NÃO"</formula>
    </cfRule>
    <cfRule type="cellIs" dxfId="1587" priority="2738" operator="equal">
      <formula>"SIM"</formula>
    </cfRule>
  </conditionalFormatting>
  <conditionalFormatting sqref="Z44:Z45">
    <cfRule type="cellIs" dxfId="1586" priority="2736" operator="equal">
      <formula>"OPORTUNIDADE"</formula>
    </cfRule>
  </conditionalFormatting>
  <conditionalFormatting sqref="Z44:Z45">
    <cfRule type="cellIs" dxfId="1585" priority="2734" operator="equal">
      <formula>"NÃO"</formula>
    </cfRule>
    <cfRule type="cellIs" dxfId="1584" priority="2735" operator="equal">
      <formula>"SIM"</formula>
    </cfRule>
  </conditionalFormatting>
  <conditionalFormatting sqref="Z44:Z45">
    <cfRule type="cellIs" dxfId="1583" priority="2733" operator="equal">
      <formula>"OPORTUNIDADE"</formula>
    </cfRule>
  </conditionalFormatting>
  <conditionalFormatting sqref="Z44:Z45">
    <cfRule type="cellIs" dxfId="1582" priority="2731" operator="equal">
      <formula>"NÃO"</formula>
    </cfRule>
    <cfRule type="cellIs" dxfId="1581" priority="2732" operator="equal">
      <formula>"SIM"</formula>
    </cfRule>
  </conditionalFormatting>
  <conditionalFormatting sqref="Z44:Z45">
    <cfRule type="cellIs" dxfId="1580" priority="2730" operator="equal">
      <formula>"OPORTUNIDADE"</formula>
    </cfRule>
  </conditionalFormatting>
  <conditionalFormatting sqref="Z44:Z45">
    <cfRule type="cellIs" dxfId="1579" priority="2728" operator="equal">
      <formula>"NÃO"</formula>
    </cfRule>
    <cfRule type="cellIs" dxfId="1578" priority="2729" operator="equal">
      <formula>"SIM"</formula>
    </cfRule>
  </conditionalFormatting>
  <conditionalFormatting sqref="Z44:Z45">
    <cfRule type="cellIs" dxfId="1577" priority="2727" operator="equal">
      <formula>"OPORTUNIDADE"</formula>
    </cfRule>
  </conditionalFormatting>
  <conditionalFormatting sqref="Z44:Z45">
    <cfRule type="cellIs" dxfId="1576" priority="2725" operator="equal">
      <formula>"NÃO"</formula>
    </cfRule>
    <cfRule type="cellIs" dxfId="1575" priority="2726" operator="equal">
      <formula>"SIM"</formula>
    </cfRule>
  </conditionalFormatting>
  <conditionalFormatting sqref="Z44:Z45">
    <cfRule type="cellIs" dxfId="1574" priority="2724" operator="equal">
      <formula>"OPORTUNIDADE"</formula>
    </cfRule>
  </conditionalFormatting>
  <conditionalFormatting sqref="Z44:Z45">
    <cfRule type="cellIs" dxfId="1573" priority="2722" operator="equal">
      <formula>"NÃO"</formula>
    </cfRule>
    <cfRule type="cellIs" dxfId="1572" priority="2723" operator="equal">
      <formula>"SIM"</formula>
    </cfRule>
  </conditionalFormatting>
  <conditionalFormatting sqref="Z44:Z45">
    <cfRule type="cellIs" dxfId="1571" priority="2721" operator="equal">
      <formula>"OPORTUNIDADE"</formula>
    </cfRule>
  </conditionalFormatting>
  <conditionalFormatting sqref="Z44:Z45">
    <cfRule type="cellIs" dxfId="1570" priority="2719" operator="equal">
      <formula>"NÃO"</formula>
    </cfRule>
    <cfRule type="cellIs" dxfId="1569" priority="2720" operator="equal">
      <formula>"SIM"</formula>
    </cfRule>
  </conditionalFormatting>
  <conditionalFormatting sqref="Z44:Z45">
    <cfRule type="cellIs" dxfId="1568" priority="2718" operator="equal">
      <formula>"OPORTUNIDADE"</formula>
    </cfRule>
  </conditionalFormatting>
  <conditionalFormatting sqref="Z44:Z45">
    <cfRule type="cellIs" dxfId="1567" priority="2716" operator="equal">
      <formula>"NÃO"</formula>
    </cfRule>
    <cfRule type="cellIs" dxfId="1566" priority="2717" operator="equal">
      <formula>"SIM"</formula>
    </cfRule>
  </conditionalFormatting>
  <conditionalFormatting sqref="Z44:Z45">
    <cfRule type="cellIs" dxfId="1565" priority="2715" operator="equal">
      <formula>"OPORTUNIDADE"</formula>
    </cfRule>
  </conditionalFormatting>
  <conditionalFormatting sqref="Z44:Z45">
    <cfRule type="cellIs" dxfId="1564" priority="2713" operator="equal">
      <formula>"NÃO"</formula>
    </cfRule>
    <cfRule type="cellIs" dxfId="1563" priority="2714" operator="equal">
      <formula>"SIM"</formula>
    </cfRule>
  </conditionalFormatting>
  <conditionalFormatting sqref="Z44:Z45">
    <cfRule type="cellIs" dxfId="1562" priority="2712" operator="equal">
      <formula>"OPORTUNIDADE"</formula>
    </cfRule>
  </conditionalFormatting>
  <conditionalFormatting sqref="Z44:Z45">
    <cfRule type="cellIs" dxfId="1561" priority="2710" operator="equal">
      <formula>"NÃO"</formula>
    </cfRule>
    <cfRule type="cellIs" dxfId="1560" priority="2711" operator="equal">
      <formula>"SIM"</formula>
    </cfRule>
  </conditionalFormatting>
  <conditionalFormatting sqref="Z44:Z45">
    <cfRule type="cellIs" dxfId="1559" priority="2709" operator="equal">
      <formula>"OPORTUNIDADE"</formula>
    </cfRule>
  </conditionalFormatting>
  <conditionalFormatting sqref="Z44:Z45">
    <cfRule type="cellIs" dxfId="1558" priority="2707" operator="equal">
      <formula>"NÃO"</formula>
    </cfRule>
    <cfRule type="cellIs" dxfId="1557" priority="2708" operator="equal">
      <formula>"SIM"</formula>
    </cfRule>
  </conditionalFormatting>
  <conditionalFormatting sqref="Z44:Z45">
    <cfRule type="cellIs" dxfId="1556" priority="2706" operator="equal">
      <formula>"OPORTUNIDADE"</formula>
    </cfRule>
  </conditionalFormatting>
  <conditionalFormatting sqref="Z44:Z45">
    <cfRule type="cellIs" dxfId="1555" priority="2704" operator="equal">
      <formula>"NÃO"</formula>
    </cfRule>
    <cfRule type="cellIs" dxfId="1554" priority="2705" operator="equal">
      <formula>"SIM"</formula>
    </cfRule>
  </conditionalFormatting>
  <conditionalFormatting sqref="Y44:Y45">
    <cfRule type="cellIs" dxfId="1553" priority="2703" operator="equal">
      <formula>"OPORTUNIDADE"</formula>
    </cfRule>
  </conditionalFormatting>
  <conditionalFormatting sqref="Y44:Y45">
    <cfRule type="cellIs" dxfId="1552" priority="2701" operator="equal">
      <formula>"NÃO"</formula>
    </cfRule>
    <cfRule type="cellIs" dxfId="1551" priority="2702" operator="equal">
      <formula>"SIM"</formula>
    </cfRule>
  </conditionalFormatting>
  <conditionalFormatting sqref="Y44:Y45">
    <cfRule type="cellIs" dxfId="1550" priority="2700" operator="equal">
      <formula>"OPORTUNIDADE"</formula>
    </cfRule>
  </conditionalFormatting>
  <conditionalFormatting sqref="Y44:Y45">
    <cfRule type="cellIs" dxfId="1549" priority="2698" operator="equal">
      <formula>"NÃO"</formula>
    </cfRule>
    <cfRule type="cellIs" dxfId="1548" priority="2699" operator="equal">
      <formula>"SIM"</formula>
    </cfRule>
  </conditionalFormatting>
  <conditionalFormatting sqref="Y44:Y45">
    <cfRule type="cellIs" dxfId="1547" priority="2697" operator="equal">
      <formula>"OPORTUNIDADE"</formula>
    </cfRule>
  </conditionalFormatting>
  <conditionalFormatting sqref="Y44:Y45">
    <cfRule type="cellIs" dxfId="1546" priority="2695" operator="equal">
      <formula>"NÃO"</formula>
    </cfRule>
    <cfRule type="cellIs" dxfId="1545" priority="2696" operator="equal">
      <formula>"SIM"</formula>
    </cfRule>
  </conditionalFormatting>
  <conditionalFormatting sqref="Y44:Y45">
    <cfRule type="cellIs" dxfId="1544" priority="2694" operator="equal">
      <formula>"OPORTUNIDADE"</formula>
    </cfRule>
  </conditionalFormatting>
  <conditionalFormatting sqref="Y44:Y45">
    <cfRule type="cellIs" dxfId="1543" priority="2692" operator="equal">
      <formula>"NÃO"</formula>
    </cfRule>
    <cfRule type="cellIs" dxfId="1542" priority="2693" operator="equal">
      <formula>"SIM"</formula>
    </cfRule>
  </conditionalFormatting>
  <conditionalFormatting sqref="Z45">
    <cfRule type="cellIs" dxfId="1541" priority="2607" operator="equal">
      <formula>"OPORTUNIDADE"</formula>
    </cfRule>
  </conditionalFormatting>
  <conditionalFormatting sqref="Z45">
    <cfRule type="cellIs" dxfId="1540" priority="2605" operator="equal">
      <formula>"NÃO"</formula>
    </cfRule>
    <cfRule type="cellIs" dxfId="1539" priority="2606" operator="equal">
      <formula>"SIM"</formula>
    </cfRule>
  </conditionalFormatting>
  <conditionalFormatting sqref="Z45">
    <cfRule type="cellIs" dxfId="1538" priority="2604" operator="equal">
      <formula>"OPORTUNIDADE"</formula>
    </cfRule>
  </conditionalFormatting>
  <conditionalFormatting sqref="Z45">
    <cfRule type="cellIs" dxfId="1537" priority="2602" operator="equal">
      <formula>"NÃO"</formula>
    </cfRule>
    <cfRule type="cellIs" dxfId="1536" priority="2603" operator="equal">
      <formula>"SIM"</formula>
    </cfRule>
  </conditionalFormatting>
  <conditionalFormatting sqref="Z45">
    <cfRule type="cellIs" dxfId="1535" priority="2601" operator="equal">
      <formula>"OPORTUNIDADE"</formula>
    </cfRule>
  </conditionalFormatting>
  <conditionalFormatting sqref="Z45">
    <cfRule type="cellIs" dxfId="1534" priority="2599" operator="equal">
      <formula>"NÃO"</formula>
    </cfRule>
    <cfRule type="cellIs" dxfId="1533" priority="2600" operator="equal">
      <formula>"SIM"</formula>
    </cfRule>
  </conditionalFormatting>
  <conditionalFormatting sqref="Z45">
    <cfRule type="cellIs" dxfId="1532" priority="2598" operator="equal">
      <formula>"OPORTUNIDADE"</formula>
    </cfRule>
  </conditionalFormatting>
  <conditionalFormatting sqref="Z45">
    <cfRule type="cellIs" dxfId="1531" priority="2596" operator="equal">
      <formula>"NÃO"</formula>
    </cfRule>
    <cfRule type="cellIs" dxfId="1530" priority="2597" operator="equal">
      <formula>"SIM"</formula>
    </cfRule>
  </conditionalFormatting>
  <conditionalFormatting sqref="Z45">
    <cfRule type="cellIs" dxfId="1529" priority="2595" operator="equal">
      <formula>"OPORTUNIDADE"</formula>
    </cfRule>
  </conditionalFormatting>
  <conditionalFormatting sqref="Z45">
    <cfRule type="cellIs" dxfId="1528" priority="2593" operator="equal">
      <formula>"NÃO"</formula>
    </cfRule>
    <cfRule type="cellIs" dxfId="1527" priority="2594" operator="equal">
      <formula>"SIM"</formula>
    </cfRule>
  </conditionalFormatting>
  <conditionalFormatting sqref="Z45">
    <cfRule type="cellIs" dxfId="1526" priority="2592" operator="equal">
      <formula>"OPORTUNIDADE"</formula>
    </cfRule>
  </conditionalFormatting>
  <conditionalFormatting sqref="Z45">
    <cfRule type="cellIs" dxfId="1525" priority="2590" operator="equal">
      <formula>"NÃO"</formula>
    </cfRule>
    <cfRule type="cellIs" dxfId="1524" priority="2591" operator="equal">
      <formula>"SIM"</formula>
    </cfRule>
  </conditionalFormatting>
  <conditionalFormatting sqref="Z45">
    <cfRule type="cellIs" dxfId="1523" priority="2589" operator="equal">
      <formula>"OPORTUNIDADE"</formula>
    </cfRule>
  </conditionalFormatting>
  <conditionalFormatting sqref="Z45">
    <cfRule type="cellIs" dxfId="1522" priority="2587" operator="equal">
      <formula>"NÃO"</formula>
    </cfRule>
    <cfRule type="cellIs" dxfId="1521" priority="2588" operator="equal">
      <formula>"SIM"</formula>
    </cfRule>
  </conditionalFormatting>
  <conditionalFormatting sqref="Z45">
    <cfRule type="cellIs" dxfId="1520" priority="2586" operator="equal">
      <formula>"OPORTUNIDADE"</formula>
    </cfRule>
  </conditionalFormatting>
  <conditionalFormatting sqref="Z45">
    <cfRule type="cellIs" dxfId="1519" priority="2584" operator="equal">
      <formula>"NÃO"</formula>
    </cfRule>
    <cfRule type="cellIs" dxfId="1518" priority="2585" operator="equal">
      <formula>"SIM"</formula>
    </cfRule>
  </conditionalFormatting>
  <conditionalFormatting sqref="Z45">
    <cfRule type="cellIs" dxfId="1517" priority="2583" operator="equal">
      <formula>"OPORTUNIDADE"</formula>
    </cfRule>
  </conditionalFormatting>
  <conditionalFormatting sqref="Z45">
    <cfRule type="cellIs" dxfId="1516" priority="2581" operator="equal">
      <formula>"NÃO"</formula>
    </cfRule>
    <cfRule type="cellIs" dxfId="1515" priority="2582" operator="equal">
      <formula>"SIM"</formula>
    </cfRule>
  </conditionalFormatting>
  <conditionalFormatting sqref="Z45">
    <cfRule type="cellIs" dxfId="1514" priority="2580" operator="equal">
      <formula>"OPORTUNIDADE"</formula>
    </cfRule>
  </conditionalFormatting>
  <conditionalFormatting sqref="Z45">
    <cfRule type="cellIs" dxfId="1513" priority="2578" operator="equal">
      <formula>"NÃO"</formula>
    </cfRule>
    <cfRule type="cellIs" dxfId="1512" priority="2579" operator="equal">
      <formula>"SIM"</formula>
    </cfRule>
  </conditionalFormatting>
  <conditionalFormatting sqref="Z45">
    <cfRule type="cellIs" dxfId="1511" priority="2577" operator="equal">
      <formula>"OPORTUNIDADE"</formula>
    </cfRule>
  </conditionalFormatting>
  <conditionalFormatting sqref="Z45">
    <cfRule type="cellIs" dxfId="1510" priority="2575" operator="equal">
      <formula>"NÃO"</formula>
    </cfRule>
    <cfRule type="cellIs" dxfId="1509" priority="2576" operator="equal">
      <formula>"SIM"</formula>
    </cfRule>
  </conditionalFormatting>
  <conditionalFormatting sqref="Z45">
    <cfRule type="cellIs" dxfId="1508" priority="2574" operator="equal">
      <formula>"OPORTUNIDADE"</formula>
    </cfRule>
  </conditionalFormatting>
  <conditionalFormatting sqref="Z45">
    <cfRule type="cellIs" dxfId="1507" priority="2572" operator="equal">
      <formula>"NÃO"</formula>
    </cfRule>
    <cfRule type="cellIs" dxfId="1506" priority="2573" operator="equal">
      <formula>"SIM"</formula>
    </cfRule>
  </conditionalFormatting>
  <conditionalFormatting sqref="Z45">
    <cfRule type="cellIs" dxfId="1505" priority="2571" operator="equal">
      <formula>"OPORTUNIDADE"</formula>
    </cfRule>
  </conditionalFormatting>
  <conditionalFormatting sqref="Z45">
    <cfRule type="cellIs" dxfId="1504" priority="2569" operator="equal">
      <formula>"NÃO"</formula>
    </cfRule>
    <cfRule type="cellIs" dxfId="1503" priority="2570" operator="equal">
      <formula>"SIM"</formula>
    </cfRule>
  </conditionalFormatting>
  <conditionalFormatting sqref="Y45">
    <cfRule type="cellIs" dxfId="1502" priority="2568" operator="equal">
      <formula>"OPORTUNIDADE"</formula>
    </cfRule>
  </conditionalFormatting>
  <conditionalFormatting sqref="Y45">
    <cfRule type="cellIs" dxfId="1501" priority="2566" operator="equal">
      <formula>"NÃO"</formula>
    </cfRule>
    <cfRule type="cellIs" dxfId="1500" priority="2567" operator="equal">
      <formula>"SIM"</formula>
    </cfRule>
  </conditionalFormatting>
  <conditionalFormatting sqref="Y45">
    <cfRule type="cellIs" dxfId="1499" priority="2565" operator="equal">
      <formula>"OPORTUNIDADE"</formula>
    </cfRule>
  </conditionalFormatting>
  <conditionalFormatting sqref="Y45">
    <cfRule type="cellIs" dxfId="1498" priority="2563" operator="equal">
      <formula>"NÃO"</formula>
    </cfRule>
    <cfRule type="cellIs" dxfId="1497" priority="2564" operator="equal">
      <formula>"SIM"</formula>
    </cfRule>
  </conditionalFormatting>
  <conditionalFormatting sqref="Y45">
    <cfRule type="cellIs" dxfId="1496" priority="2562" operator="equal">
      <formula>"OPORTUNIDADE"</formula>
    </cfRule>
  </conditionalFormatting>
  <conditionalFormatting sqref="Y45">
    <cfRule type="cellIs" dxfId="1495" priority="2560" operator="equal">
      <formula>"NÃO"</formula>
    </cfRule>
    <cfRule type="cellIs" dxfId="1494" priority="2561" operator="equal">
      <formula>"SIM"</formula>
    </cfRule>
  </conditionalFormatting>
  <conditionalFormatting sqref="Y45">
    <cfRule type="cellIs" dxfId="1493" priority="2559" operator="equal">
      <formula>"OPORTUNIDADE"</formula>
    </cfRule>
  </conditionalFormatting>
  <conditionalFormatting sqref="Y45">
    <cfRule type="cellIs" dxfId="1492" priority="2557" operator="equal">
      <formula>"NÃO"</formula>
    </cfRule>
    <cfRule type="cellIs" dxfId="1491" priority="2558" operator="equal">
      <formula>"SIM"</formula>
    </cfRule>
  </conditionalFormatting>
  <conditionalFormatting sqref="Z50:Z52">
    <cfRule type="cellIs" dxfId="1490" priority="2556" operator="equal">
      <formula>"OPORTUNIDADE"</formula>
    </cfRule>
  </conditionalFormatting>
  <conditionalFormatting sqref="Z50:Z52">
    <cfRule type="cellIs" dxfId="1489" priority="2554" operator="equal">
      <formula>"NÃO"</formula>
    </cfRule>
    <cfRule type="cellIs" dxfId="1488" priority="2555" operator="equal">
      <formula>"SIM"</formula>
    </cfRule>
  </conditionalFormatting>
  <conditionalFormatting sqref="Z50:Z52">
    <cfRule type="cellIs" dxfId="1487" priority="2553" operator="equal">
      <formula>"OPORTUNIDADE"</formula>
    </cfRule>
  </conditionalFormatting>
  <conditionalFormatting sqref="Z50:Z52">
    <cfRule type="cellIs" dxfId="1486" priority="2551" operator="equal">
      <formula>"NÃO"</formula>
    </cfRule>
    <cfRule type="cellIs" dxfId="1485" priority="2552" operator="equal">
      <formula>"SIM"</formula>
    </cfRule>
  </conditionalFormatting>
  <conditionalFormatting sqref="Z50:Z52">
    <cfRule type="cellIs" dxfId="1484" priority="2550" operator="equal">
      <formula>"OPORTUNIDADE"</formula>
    </cfRule>
  </conditionalFormatting>
  <conditionalFormatting sqref="Z50:Z52">
    <cfRule type="cellIs" dxfId="1483" priority="2548" operator="equal">
      <formula>"NÃO"</formula>
    </cfRule>
    <cfRule type="cellIs" dxfId="1482" priority="2549" operator="equal">
      <formula>"SIM"</formula>
    </cfRule>
  </conditionalFormatting>
  <conditionalFormatting sqref="Z50:Z52">
    <cfRule type="cellIs" dxfId="1481" priority="2547" operator="equal">
      <formula>"OPORTUNIDADE"</formula>
    </cfRule>
  </conditionalFormatting>
  <conditionalFormatting sqref="Z50:Z52">
    <cfRule type="cellIs" dxfId="1480" priority="2545" operator="equal">
      <formula>"NÃO"</formula>
    </cfRule>
    <cfRule type="cellIs" dxfId="1479" priority="2546" operator="equal">
      <formula>"SIM"</formula>
    </cfRule>
  </conditionalFormatting>
  <conditionalFormatting sqref="Z50:Z52">
    <cfRule type="cellIs" dxfId="1478" priority="2544" operator="equal">
      <formula>"OPORTUNIDADE"</formula>
    </cfRule>
  </conditionalFormatting>
  <conditionalFormatting sqref="Z50:Z52">
    <cfRule type="cellIs" dxfId="1477" priority="2542" operator="equal">
      <formula>"NÃO"</formula>
    </cfRule>
    <cfRule type="cellIs" dxfId="1476" priority="2543" operator="equal">
      <formula>"SIM"</formula>
    </cfRule>
  </conditionalFormatting>
  <conditionalFormatting sqref="Z50:Z52">
    <cfRule type="cellIs" dxfId="1475" priority="2541" operator="equal">
      <formula>"OPORTUNIDADE"</formula>
    </cfRule>
  </conditionalFormatting>
  <conditionalFormatting sqref="Z50:Z52">
    <cfRule type="cellIs" dxfId="1474" priority="2539" operator="equal">
      <formula>"NÃO"</formula>
    </cfRule>
    <cfRule type="cellIs" dxfId="1473" priority="2540" operator="equal">
      <formula>"SIM"</formula>
    </cfRule>
  </conditionalFormatting>
  <conditionalFormatting sqref="Z50:Z52">
    <cfRule type="cellIs" dxfId="1472" priority="2538" operator="equal">
      <formula>"OPORTUNIDADE"</formula>
    </cfRule>
  </conditionalFormatting>
  <conditionalFormatting sqref="Z50:Z52">
    <cfRule type="cellIs" dxfId="1471" priority="2536" operator="equal">
      <formula>"NÃO"</formula>
    </cfRule>
    <cfRule type="cellIs" dxfId="1470" priority="2537" operator="equal">
      <formula>"SIM"</formula>
    </cfRule>
  </conditionalFormatting>
  <conditionalFormatting sqref="Z50:Z52">
    <cfRule type="cellIs" dxfId="1469" priority="2535" operator="equal">
      <formula>"OPORTUNIDADE"</formula>
    </cfRule>
  </conditionalFormatting>
  <conditionalFormatting sqref="Z50:Z52">
    <cfRule type="cellIs" dxfId="1468" priority="2533" operator="equal">
      <formula>"NÃO"</formula>
    </cfRule>
    <cfRule type="cellIs" dxfId="1467" priority="2534" operator="equal">
      <formula>"SIM"</formula>
    </cfRule>
  </conditionalFormatting>
  <conditionalFormatting sqref="Z50:Z52">
    <cfRule type="cellIs" dxfId="1466" priority="2532" operator="equal">
      <formula>"OPORTUNIDADE"</formula>
    </cfRule>
  </conditionalFormatting>
  <conditionalFormatting sqref="Z50:Z52">
    <cfRule type="cellIs" dxfId="1465" priority="2530" operator="equal">
      <formula>"NÃO"</formula>
    </cfRule>
    <cfRule type="cellIs" dxfId="1464" priority="2531" operator="equal">
      <formula>"SIM"</formula>
    </cfRule>
  </conditionalFormatting>
  <conditionalFormatting sqref="Z50:Z52">
    <cfRule type="cellIs" dxfId="1463" priority="2529" operator="equal">
      <formula>"OPORTUNIDADE"</formula>
    </cfRule>
  </conditionalFormatting>
  <conditionalFormatting sqref="Z50:Z52">
    <cfRule type="cellIs" dxfId="1462" priority="2527" operator="equal">
      <formula>"NÃO"</formula>
    </cfRule>
    <cfRule type="cellIs" dxfId="1461" priority="2528" operator="equal">
      <formula>"SIM"</formula>
    </cfRule>
  </conditionalFormatting>
  <conditionalFormatting sqref="Z50:Z52">
    <cfRule type="cellIs" dxfId="1460" priority="2526" operator="equal">
      <formula>"OPORTUNIDADE"</formula>
    </cfRule>
  </conditionalFormatting>
  <conditionalFormatting sqref="Z50:Z52">
    <cfRule type="cellIs" dxfId="1459" priority="2524" operator="equal">
      <formula>"NÃO"</formula>
    </cfRule>
    <cfRule type="cellIs" dxfId="1458" priority="2525" operator="equal">
      <formula>"SIM"</formula>
    </cfRule>
  </conditionalFormatting>
  <conditionalFormatting sqref="Z50:Z52">
    <cfRule type="cellIs" dxfId="1457" priority="2523" operator="equal">
      <formula>"OPORTUNIDADE"</formula>
    </cfRule>
  </conditionalFormatting>
  <conditionalFormatting sqref="Z50:Z52">
    <cfRule type="cellIs" dxfId="1456" priority="2521" operator="equal">
      <formula>"NÃO"</formula>
    </cfRule>
    <cfRule type="cellIs" dxfId="1455" priority="2522" operator="equal">
      <formula>"SIM"</formula>
    </cfRule>
  </conditionalFormatting>
  <conditionalFormatting sqref="Z50:Z51">
    <cfRule type="cellIs" dxfId="1454" priority="2520" operator="equal">
      <formula>"OPORTUNIDADE"</formula>
    </cfRule>
  </conditionalFormatting>
  <conditionalFormatting sqref="Z50:Z51">
    <cfRule type="cellIs" dxfId="1453" priority="2518" operator="equal">
      <formula>"NÃO"</formula>
    </cfRule>
    <cfRule type="cellIs" dxfId="1452" priority="2519" operator="equal">
      <formula>"SIM"</formula>
    </cfRule>
  </conditionalFormatting>
  <conditionalFormatting sqref="Z50:Z51">
    <cfRule type="cellIs" dxfId="1451" priority="2517" operator="equal">
      <formula>"OPORTUNIDADE"</formula>
    </cfRule>
  </conditionalFormatting>
  <conditionalFormatting sqref="Z50:Z51">
    <cfRule type="cellIs" dxfId="1450" priority="2515" operator="equal">
      <formula>"NÃO"</formula>
    </cfRule>
    <cfRule type="cellIs" dxfId="1449" priority="2516" operator="equal">
      <formula>"SIM"</formula>
    </cfRule>
  </conditionalFormatting>
  <conditionalFormatting sqref="Z50:Z51">
    <cfRule type="cellIs" dxfId="1448" priority="2514" operator="equal">
      <formula>"OPORTUNIDADE"</formula>
    </cfRule>
  </conditionalFormatting>
  <conditionalFormatting sqref="Z50:Z51">
    <cfRule type="cellIs" dxfId="1447" priority="2512" operator="equal">
      <formula>"NÃO"</formula>
    </cfRule>
    <cfRule type="cellIs" dxfId="1446" priority="2513" operator="equal">
      <formula>"SIM"</formula>
    </cfRule>
  </conditionalFormatting>
  <conditionalFormatting sqref="Z50:Z51">
    <cfRule type="cellIs" dxfId="1445" priority="2511" operator="equal">
      <formula>"OPORTUNIDADE"</formula>
    </cfRule>
  </conditionalFormatting>
  <conditionalFormatting sqref="Z50:Z51">
    <cfRule type="cellIs" dxfId="1444" priority="2509" operator="equal">
      <formula>"NÃO"</formula>
    </cfRule>
    <cfRule type="cellIs" dxfId="1443" priority="2510" operator="equal">
      <formula>"SIM"</formula>
    </cfRule>
  </conditionalFormatting>
  <conditionalFormatting sqref="Z50:Z51">
    <cfRule type="cellIs" dxfId="1442" priority="2508" operator="equal">
      <formula>"OPORTUNIDADE"</formula>
    </cfRule>
  </conditionalFormatting>
  <conditionalFormatting sqref="Z50:Z51">
    <cfRule type="cellIs" dxfId="1441" priority="2506" operator="equal">
      <formula>"NÃO"</formula>
    </cfRule>
    <cfRule type="cellIs" dxfId="1440" priority="2507" operator="equal">
      <formula>"SIM"</formula>
    </cfRule>
  </conditionalFormatting>
  <conditionalFormatting sqref="Z50:Z51">
    <cfRule type="cellIs" dxfId="1439" priority="2505" operator="equal">
      <formula>"OPORTUNIDADE"</formula>
    </cfRule>
  </conditionalFormatting>
  <conditionalFormatting sqref="Z50:Z51">
    <cfRule type="cellIs" dxfId="1438" priority="2503" operator="equal">
      <formula>"NÃO"</formula>
    </cfRule>
    <cfRule type="cellIs" dxfId="1437" priority="2504" operator="equal">
      <formula>"SIM"</formula>
    </cfRule>
  </conditionalFormatting>
  <conditionalFormatting sqref="Z50:Z51">
    <cfRule type="cellIs" dxfId="1436" priority="2502" operator="equal">
      <formula>"OPORTUNIDADE"</formula>
    </cfRule>
  </conditionalFormatting>
  <conditionalFormatting sqref="Z50:Z51">
    <cfRule type="cellIs" dxfId="1435" priority="2500" operator="equal">
      <formula>"NÃO"</formula>
    </cfRule>
    <cfRule type="cellIs" dxfId="1434" priority="2501" operator="equal">
      <formula>"SIM"</formula>
    </cfRule>
  </conditionalFormatting>
  <conditionalFormatting sqref="Z50:Z51">
    <cfRule type="cellIs" dxfId="1433" priority="2499" operator="equal">
      <formula>"OPORTUNIDADE"</formula>
    </cfRule>
  </conditionalFormatting>
  <conditionalFormatting sqref="Z50:Z51">
    <cfRule type="cellIs" dxfId="1432" priority="2497" operator="equal">
      <formula>"NÃO"</formula>
    </cfRule>
    <cfRule type="cellIs" dxfId="1431" priority="2498" operator="equal">
      <formula>"SIM"</formula>
    </cfRule>
  </conditionalFormatting>
  <conditionalFormatting sqref="Z50:Z51">
    <cfRule type="cellIs" dxfId="1430" priority="2496" operator="equal">
      <formula>"OPORTUNIDADE"</formula>
    </cfRule>
  </conditionalFormatting>
  <conditionalFormatting sqref="Z50:Z51">
    <cfRule type="cellIs" dxfId="1429" priority="2494" operator="equal">
      <formula>"NÃO"</formula>
    </cfRule>
    <cfRule type="cellIs" dxfId="1428" priority="2495" operator="equal">
      <formula>"SIM"</formula>
    </cfRule>
  </conditionalFormatting>
  <conditionalFormatting sqref="Z50:Z51">
    <cfRule type="cellIs" dxfId="1427" priority="2493" operator="equal">
      <formula>"OPORTUNIDADE"</formula>
    </cfRule>
  </conditionalFormatting>
  <conditionalFormatting sqref="Z50:Z51">
    <cfRule type="cellIs" dxfId="1426" priority="2491" operator="equal">
      <formula>"NÃO"</formula>
    </cfRule>
    <cfRule type="cellIs" dxfId="1425" priority="2492" operator="equal">
      <formula>"SIM"</formula>
    </cfRule>
  </conditionalFormatting>
  <conditionalFormatting sqref="Z50:Z51">
    <cfRule type="cellIs" dxfId="1424" priority="2490" operator="equal">
      <formula>"OPORTUNIDADE"</formula>
    </cfRule>
  </conditionalFormatting>
  <conditionalFormatting sqref="Z50:Z51">
    <cfRule type="cellIs" dxfId="1423" priority="2488" operator="equal">
      <formula>"NÃO"</formula>
    </cfRule>
    <cfRule type="cellIs" dxfId="1422" priority="2489" operator="equal">
      <formula>"SIM"</formula>
    </cfRule>
  </conditionalFormatting>
  <conditionalFormatting sqref="Z50:Z51">
    <cfRule type="cellIs" dxfId="1421" priority="2487" operator="equal">
      <formula>"OPORTUNIDADE"</formula>
    </cfRule>
  </conditionalFormatting>
  <conditionalFormatting sqref="Z50:Z51">
    <cfRule type="cellIs" dxfId="1420" priority="2485" operator="equal">
      <formula>"NÃO"</formula>
    </cfRule>
    <cfRule type="cellIs" dxfId="1419" priority="2486" operator="equal">
      <formula>"SIM"</formula>
    </cfRule>
  </conditionalFormatting>
  <conditionalFormatting sqref="Z50:Z51">
    <cfRule type="cellIs" dxfId="1418" priority="2484" operator="equal">
      <formula>"OPORTUNIDADE"</formula>
    </cfRule>
  </conditionalFormatting>
  <conditionalFormatting sqref="Z50:Z51">
    <cfRule type="cellIs" dxfId="1417" priority="2482" operator="equal">
      <formula>"NÃO"</formula>
    </cfRule>
    <cfRule type="cellIs" dxfId="1416" priority="2483" operator="equal">
      <formula>"SIM"</formula>
    </cfRule>
  </conditionalFormatting>
  <conditionalFormatting sqref="Z50:Z51">
    <cfRule type="cellIs" dxfId="1415" priority="2481" operator="equal">
      <formula>"OPORTUNIDADE"</formula>
    </cfRule>
  </conditionalFormatting>
  <conditionalFormatting sqref="Z50:Z51">
    <cfRule type="cellIs" dxfId="1414" priority="2479" operator="equal">
      <formula>"NÃO"</formula>
    </cfRule>
    <cfRule type="cellIs" dxfId="1413" priority="2480" operator="equal">
      <formula>"SIM"</formula>
    </cfRule>
  </conditionalFormatting>
  <conditionalFormatting sqref="Z50:Z51">
    <cfRule type="cellIs" dxfId="1412" priority="2478" operator="equal">
      <formula>"OPORTUNIDADE"</formula>
    </cfRule>
  </conditionalFormatting>
  <conditionalFormatting sqref="Z50:Z51">
    <cfRule type="cellIs" dxfId="1411" priority="2476" operator="equal">
      <formula>"NÃO"</formula>
    </cfRule>
    <cfRule type="cellIs" dxfId="1410" priority="2477" operator="equal">
      <formula>"SIM"</formula>
    </cfRule>
  </conditionalFormatting>
  <conditionalFormatting sqref="Z50:Z51">
    <cfRule type="cellIs" dxfId="1409" priority="2475" operator="equal">
      <formula>"OPORTUNIDADE"</formula>
    </cfRule>
  </conditionalFormatting>
  <conditionalFormatting sqref="Z50:Z51">
    <cfRule type="cellIs" dxfId="1408" priority="2473" operator="equal">
      <formula>"NÃO"</formula>
    </cfRule>
    <cfRule type="cellIs" dxfId="1407" priority="2474" operator="equal">
      <formula>"SIM"</formula>
    </cfRule>
  </conditionalFormatting>
  <conditionalFormatting sqref="Z50:Z51">
    <cfRule type="cellIs" dxfId="1406" priority="2472" operator="equal">
      <formula>"OPORTUNIDADE"</formula>
    </cfRule>
  </conditionalFormatting>
  <conditionalFormatting sqref="Z50:Z51">
    <cfRule type="cellIs" dxfId="1405" priority="2470" operator="equal">
      <formula>"NÃO"</formula>
    </cfRule>
    <cfRule type="cellIs" dxfId="1404" priority="2471" operator="equal">
      <formula>"SIM"</formula>
    </cfRule>
  </conditionalFormatting>
  <conditionalFormatting sqref="Z50:Z51">
    <cfRule type="cellIs" dxfId="1403" priority="2469" operator="equal">
      <formula>"OPORTUNIDADE"</formula>
    </cfRule>
  </conditionalFormatting>
  <conditionalFormatting sqref="Z50:Z51">
    <cfRule type="cellIs" dxfId="1402" priority="2467" operator="equal">
      <formula>"NÃO"</formula>
    </cfRule>
    <cfRule type="cellIs" dxfId="1401" priority="2468" operator="equal">
      <formula>"SIM"</formula>
    </cfRule>
  </conditionalFormatting>
  <conditionalFormatting sqref="Z50:Z51">
    <cfRule type="cellIs" dxfId="1400" priority="2466" operator="equal">
      <formula>"OPORTUNIDADE"</formula>
    </cfRule>
  </conditionalFormatting>
  <conditionalFormatting sqref="Z50:Z51">
    <cfRule type="cellIs" dxfId="1399" priority="2464" operator="equal">
      <formula>"NÃO"</formula>
    </cfRule>
    <cfRule type="cellIs" dxfId="1398" priority="2465" operator="equal">
      <formula>"SIM"</formula>
    </cfRule>
  </conditionalFormatting>
  <conditionalFormatting sqref="Z50:Z51">
    <cfRule type="cellIs" dxfId="1397" priority="2463" operator="equal">
      <formula>"OPORTUNIDADE"</formula>
    </cfRule>
  </conditionalFormatting>
  <conditionalFormatting sqref="Z50:Z51">
    <cfRule type="cellIs" dxfId="1396" priority="2461" operator="equal">
      <formula>"NÃO"</formula>
    </cfRule>
    <cfRule type="cellIs" dxfId="1395" priority="2462" operator="equal">
      <formula>"SIM"</formula>
    </cfRule>
  </conditionalFormatting>
  <conditionalFormatting sqref="Z50:Z52">
    <cfRule type="cellIs" dxfId="1394" priority="2460" operator="equal">
      <formula>"OPORTUNIDADE"</formula>
    </cfRule>
  </conditionalFormatting>
  <conditionalFormatting sqref="Z50:Z52">
    <cfRule type="cellIs" dxfId="1393" priority="2458" operator="equal">
      <formula>"NÃO"</formula>
    </cfRule>
    <cfRule type="cellIs" dxfId="1392" priority="2459" operator="equal">
      <formula>"SIM"</formula>
    </cfRule>
  </conditionalFormatting>
  <conditionalFormatting sqref="Z50:Z52">
    <cfRule type="cellIs" dxfId="1391" priority="2457" operator="equal">
      <formula>"OPORTUNIDADE"</formula>
    </cfRule>
  </conditionalFormatting>
  <conditionalFormatting sqref="Z50:Z52">
    <cfRule type="cellIs" dxfId="1390" priority="2455" operator="equal">
      <formula>"NÃO"</formula>
    </cfRule>
    <cfRule type="cellIs" dxfId="1389" priority="2456" operator="equal">
      <formula>"SIM"</formula>
    </cfRule>
  </conditionalFormatting>
  <conditionalFormatting sqref="Z50:Z52">
    <cfRule type="cellIs" dxfId="1388" priority="2454" operator="equal">
      <formula>"OPORTUNIDADE"</formula>
    </cfRule>
  </conditionalFormatting>
  <conditionalFormatting sqref="Z50:Z52">
    <cfRule type="cellIs" dxfId="1387" priority="2452" operator="equal">
      <formula>"NÃO"</formula>
    </cfRule>
    <cfRule type="cellIs" dxfId="1386" priority="2453" operator="equal">
      <formula>"SIM"</formula>
    </cfRule>
  </conditionalFormatting>
  <conditionalFormatting sqref="Z51:Z52">
    <cfRule type="cellIs" dxfId="1385" priority="2451" operator="equal">
      <formula>"OPORTUNIDADE"</formula>
    </cfRule>
  </conditionalFormatting>
  <conditionalFormatting sqref="Z51:Z52">
    <cfRule type="cellIs" dxfId="1384" priority="2449" operator="equal">
      <formula>"NÃO"</formula>
    </cfRule>
    <cfRule type="cellIs" dxfId="1383" priority="2450" operator="equal">
      <formula>"SIM"</formula>
    </cfRule>
  </conditionalFormatting>
  <conditionalFormatting sqref="Z52:Z54">
    <cfRule type="cellIs" dxfId="1382" priority="2427" operator="equal">
      <formula>"OPORTUNIDADE"</formula>
    </cfRule>
  </conditionalFormatting>
  <conditionalFormatting sqref="Z52:Z54">
    <cfRule type="cellIs" dxfId="1381" priority="2425" operator="equal">
      <formula>"NÃO"</formula>
    </cfRule>
    <cfRule type="cellIs" dxfId="1380" priority="2426" operator="equal">
      <formula>"SIM"</formula>
    </cfRule>
  </conditionalFormatting>
  <conditionalFormatting sqref="Z54 Z56">
    <cfRule type="cellIs" dxfId="1379" priority="2424" operator="equal">
      <formula>"OPORTUNIDADE"</formula>
    </cfRule>
  </conditionalFormatting>
  <conditionalFormatting sqref="Z54 Z56">
    <cfRule type="cellIs" dxfId="1378" priority="2422" operator="equal">
      <formula>"NÃO"</formula>
    </cfRule>
    <cfRule type="cellIs" dxfId="1377" priority="2423" operator="equal">
      <formula>"SIM"</formula>
    </cfRule>
  </conditionalFormatting>
  <conditionalFormatting sqref="Z53:Z54 Z56">
    <cfRule type="cellIs" dxfId="1376" priority="2421" operator="equal">
      <formula>"OPORTUNIDADE"</formula>
    </cfRule>
  </conditionalFormatting>
  <conditionalFormatting sqref="Z53:Z54 Z56">
    <cfRule type="cellIs" dxfId="1375" priority="2419" operator="equal">
      <formula>"NÃO"</formula>
    </cfRule>
    <cfRule type="cellIs" dxfId="1374" priority="2420" operator="equal">
      <formula>"SIM"</formula>
    </cfRule>
  </conditionalFormatting>
  <conditionalFormatting sqref="Z53:Z54 Z56">
    <cfRule type="cellIs" dxfId="1373" priority="2418" operator="equal">
      <formula>"OPORTUNIDADE"</formula>
    </cfRule>
  </conditionalFormatting>
  <conditionalFormatting sqref="Z53:Z54 Z56">
    <cfRule type="cellIs" dxfId="1372" priority="2416" operator="equal">
      <formula>"NÃO"</formula>
    </cfRule>
    <cfRule type="cellIs" dxfId="1371" priority="2417" operator="equal">
      <formula>"SIM"</formula>
    </cfRule>
  </conditionalFormatting>
  <conditionalFormatting sqref="Z53:Z54 Z56">
    <cfRule type="cellIs" dxfId="1370" priority="2415" operator="equal">
      <formula>"OPORTUNIDADE"</formula>
    </cfRule>
  </conditionalFormatting>
  <conditionalFormatting sqref="Z53:Z54 Z56">
    <cfRule type="cellIs" dxfId="1369" priority="2413" operator="equal">
      <formula>"NÃO"</formula>
    </cfRule>
    <cfRule type="cellIs" dxfId="1368" priority="2414" operator="equal">
      <formula>"SIM"</formula>
    </cfRule>
  </conditionalFormatting>
  <conditionalFormatting sqref="Z52:Z54">
    <cfRule type="cellIs" dxfId="1367" priority="2412" operator="equal">
      <formula>"OPORTUNIDADE"</formula>
    </cfRule>
  </conditionalFormatting>
  <conditionalFormatting sqref="Z52:Z54">
    <cfRule type="cellIs" dxfId="1366" priority="2410" operator="equal">
      <formula>"NÃO"</formula>
    </cfRule>
    <cfRule type="cellIs" dxfId="1365" priority="2411" operator="equal">
      <formula>"SIM"</formula>
    </cfRule>
  </conditionalFormatting>
  <conditionalFormatting sqref="Z52:Z54 Z56">
    <cfRule type="cellIs" dxfId="1364" priority="2409" operator="equal">
      <formula>"OPORTUNIDADE"</formula>
    </cfRule>
  </conditionalFormatting>
  <conditionalFormatting sqref="Z52:Z54 Z56">
    <cfRule type="cellIs" dxfId="1363" priority="2407" operator="equal">
      <formula>"NÃO"</formula>
    </cfRule>
    <cfRule type="cellIs" dxfId="1362" priority="2408" operator="equal">
      <formula>"SIM"</formula>
    </cfRule>
  </conditionalFormatting>
  <conditionalFormatting sqref="Z52:Z54">
    <cfRule type="cellIs" dxfId="1361" priority="2406" operator="equal">
      <formula>"OPORTUNIDADE"</formula>
    </cfRule>
  </conditionalFormatting>
  <conditionalFormatting sqref="Z52:Z54">
    <cfRule type="cellIs" dxfId="1360" priority="2404" operator="equal">
      <formula>"NÃO"</formula>
    </cfRule>
    <cfRule type="cellIs" dxfId="1359" priority="2405" operator="equal">
      <formula>"SIM"</formula>
    </cfRule>
  </conditionalFormatting>
  <conditionalFormatting sqref="Z54 Z56">
    <cfRule type="cellIs" dxfId="1358" priority="2403" operator="equal">
      <formula>"OPORTUNIDADE"</formula>
    </cfRule>
  </conditionalFormatting>
  <conditionalFormatting sqref="Z54 Z56">
    <cfRule type="cellIs" dxfId="1357" priority="2401" operator="equal">
      <formula>"NÃO"</formula>
    </cfRule>
    <cfRule type="cellIs" dxfId="1356" priority="2402" operator="equal">
      <formula>"SIM"</formula>
    </cfRule>
  </conditionalFormatting>
  <conditionalFormatting sqref="Z52:Z54">
    <cfRule type="cellIs" dxfId="1355" priority="2400" operator="equal">
      <formula>"OPORTUNIDADE"</formula>
    </cfRule>
  </conditionalFormatting>
  <conditionalFormatting sqref="Z52:Z54">
    <cfRule type="cellIs" dxfId="1354" priority="2398" operator="equal">
      <formula>"NÃO"</formula>
    </cfRule>
    <cfRule type="cellIs" dxfId="1353" priority="2399" operator="equal">
      <formula>"SIM"</formula>
    </cfRule>
  </conditionalFormatting>
  <conditionalFormatting sqref="Z54 Z56">
    <cfRule type="cellIs" dxfId="1352" priority="2397" operator="equal">
      <formula>"OPORTUNIDADE"</formula>
    </cfRule>
  </conditionalFormatting>
  <conditionalFormatting sqref="Z54 Z56">
    <cfRule type="cellIs" dxfId="1351" priority="2395" operator="equal">
      <formula>"NÃO"</formula>
    </cfRule>
    <cfRule type="cellIs" dxfId="1350" priority="2396" operator="equal">
      <formula>"SIM"</formula>
    </cfRule>
  </conditionalFormatting>
  <conditionalFormatting sqref="Z52:Z53">
    <cfRule type="cellIs" dxfId="1349" priority="2394" operator="equal">
      <formula>"OPORTUNIDADE"</formula>
    </cfRule>
  </conditionalFormatting>
  <conditionalFormatting sqref="Z52:Z53">
    <cfRule type="cellIs" dxfId="1348" priority="2392" operator="equal">
      <formula>"NÃO"</formula>
    </cfRule>
    <cfRule type="cellIs" dxfId="1347" priority="2393" operator="equal">
      <formula>"SIM"</formula>
    </cfRule>
  </conditionalFormatting>
  <conditionalFormatting sqref="Z56">
    <cfRule type="cellIs" dxfId="1346" priority="2367" operator="equal">
      <formula>"OPORTUNIDADE"</formula>
    </cfRule>
  </conditionalFormatting>
  <conditionalFormatting sqref="Z56">
    <cfRule type="cellIs" dxfId="1345" priority="2365" operator="equal">
      <formula>"NÃO"</formula>
    </cfRule>
    <cfRule type="cellIs" dxfId="1344" priority="2366" operator="equal">
      <formula>"SIM"</formula>
    </cfRule>
  </conditionalFormatting>
  <conditionalFormatting sqref="Z53">
    <cfRule type="cellIs" dxfId="1343" priority="2364" operator="equal">
      <formula>"OPORTUNIDADE"</formula>
    </cfRule>
  </conditionalFormatting>
  <conditionalFormatting sqref="Z53">
    <cfRule type="cellIs" dxfId="1342" priority="2362" operator="equal">
      <formula>"NÃO"</formula>
    </cfRule>
    <cfRule type="cellIs" dxfId="1341" priority="2363" operator="equal">
      <formula>"SIM"</formula>
    </cfRule>
  </conditionalFormatting>
  <conditionalFormatting sqref="Z53">
    <cfRule type="cellIs" dxfId="1340" priority="2361" operator="equal">
      <formula>"OPORTUNIDADE"</formula>
    </cfRule>
  </conditionalFormatting>
  <conditionalFormatting sqref="Z53">
    <cfRule type="cellIs" dxfId="1339" priority="2359" operator="equal">
      <formula>"NÃO"</formula>
    </cfRule>
    <cfRule type="cellIs" dxfId="1338" priority="2360" operator="equal">
      <formula>"SIM"</formula>
    </cfRule>
  </conditionalFormatting>
  <conditionalFormatting sqref="Y43:Z43">
    <cfRule type="cellIs" dxfId="1337" priority="2358" operator="equal">
      <formula>"OPORTUNIDADE"</formula>
    </cfRule>
  </conditionalFormatting>
  <conditionalFormatting sqref="Y43:Z43">
    <cfRule type="cellIs" dxfId="1336" priority="2356" operator="equal">
      <formula>"NÃO"</formula>
    </cfRule>
    <cfRule type="cellIs" dxfId="1335" priority="2357" operator="equal">
      <formula>"SIM"</formula>
    </cfRule>
  </conditionalFormatting>
  <conditionalFormatting sqref="Y43:Z43">
    <cfRule type="cellIs" dxfId="1334" priority="2355" operator="equal">
      <formula>"OPORTUNIDADE"</formula>
    </cfRule>
  </conditionalFormatting>
  <conditionalFormatting sqref="Y43:Z43">
    <cfRule type="cellIs" dxfId="1333" priority="2353" operator="equal">
      <formula>"NÃO"</formula>
    </cfRule>
    <cfRule type="cellIs" dxfId="1332" priority="2354" operator="equal">
      <formula>"SIM"</formula>
    </cfRule>
  </conditionalFormatting>
  <conditionalFormatting sqref="Y44:Z44">
    <cfRule type="cellIs" dxfId="1331" priority="2352" operator="equal">
      <formula>"OPORTUNIDADE"</formula>
    </cfRule>
  </conditionalFormatting>
  <conditionalFormatting sqref="Y44:Z44">
    <cfRule type="cellIs" dxfId="1330" priority="2350" operator="equal">
      <formula>"NÃO"</formula>
    </cfRule>
    <cfRule type="cellIs" dxfId="1329" priority="2351" operator="equal">
      <formula>"SIM"</formula>
    </cfRule>
  </conditionalFormatting>
  <conditionalFormatting sqref="Z56">
    <cfRule type="cellIs" dxfId="1328" priority="2346" operator="equal">
      <formula>"OPORTUNIDADE"</formula>
    </cfRule>
  </conditionalFormatting>
  <conditionalFormatting sqref="Z56">
    <cfRule type="cellIs" dxfId="1327" priority="2344" operator="equal">
      <formula>"NÃO"</formula>
    </cfRule>
    <cfRule type="cellIs" dxfId="1326" priority="2345" operator="equal">
      <formula>"SIM"</formula>
    </cfRule>
  </conditionalFormatting>
  <conditionalFormatting sqref="Z54">
    <cfRule type="cellIs" dxfId="1325" priority="2343" operator="equal">
      <formula>"OPORTUNIDADE"</formula>
    </cfRule>
  </conditionalFormatting>
  <conditionalFormatting sqref="Z54">
    <cfRule type="cellIs" dxfId="1324" priority="2341" operator="equal">
      <formula>"NÃO"</formula>
    </cfRule>
    <cfRule type="cellIs" dxfId="1323" priority="2342" operator="equal">
      <formula>"SIM"</formula>
    </cfRule>
  </conditionalFormatting>
  <conditionalFormatting sqref="Z54">
    <cfRule type="cellIs" dxfId="1322" priority="2340" operator="equal">
      <formula>"OPORTUNIDADE"</formula>
    </cfRule>
  </conditionalFormatting>
  <conditionalFormatting sqref="Z54">
    <cfRule type="cellIs" dxfId="1321" priority="2338" operator="equal">
      <formula>"NÃO"</formula>
    </cfRule>
    <cfRule type="cellIs" dxfId="1320" priority="2339" operator="equal">
      <formula>"SIM"</formula>
    </cfRule>
  </conditionalFormatting>
  <conditionalFormatting sqref="BP26">
    <cfRule type="iconSet" priority="233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33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335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233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333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332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319" priority="2331" operator="equal">
      <formula>"OPORTUNIDADE"</formula>
    </cfRule>
  </conditionalFormatting>
  <conditionalFormatting sqref="Z48">
    <cfRule type="cellIs" dxfId="1318" priority="2329" operator="equal">
      <formula>"NÃO"</formula>
    </cfRule>
    <cfRule type="cellIs" dxfId="1317" priority="2330" operator="equal">
      <formula>"SIM"</formula>
    </cfRule>
  </conditionalFormatting>
  <conditionalFormatting sqref="Z48">
    <cfRule type="cellIs" dxfId="1316" priority="2328" operator="equal">
      <formula>"OPORTUNIDADE"</formula>
    </cfRule>
  </conditionalFormatting>
  <conditionalFormatting sqref="Z48">
    <cfRule type="cellIs" dxfId="1315" priority="2326" operator="equal">
      <formula>"NÃO"</formula>
    </cfRule>
    <cfRule type="cellIs" dxfId="1314" priority="2327" operator="equal">
      <formula>"SIM"</formula>
    </cfRule>
  </conditionalFormatting>
  <conditionalFormatting sqref="Z48">
    <cfRule type="cellIs" dxfId="1313" priority="2325" operator="equal">
      <formula>"OPORTUNIDADE"</formula>
    </cfRule>
  </conditionalFormatting>
  <conditionalFormatting sqref="Z48">
    <cfRule type="cellIs" dxfId="1312" priority="2323" operator="equal">
      <formula>"NÃO"</formula>
    </cfRule>
    <cfRule type="cellIs" dxfId="1311" priority="2324" operator="equal">
      <formula>"SIM"</formula>
    </cfRule>
  </conditionalFormatting>
  <conditionalFormatting sqref="Z48">
    <cfRule type="cellIs" dxfId="1310" priority="2322" operator="equal">
      <formula>"OPORTUNIDADE"</formula>
    </cfRule>
  </conditionalFormatting>
  <conditionalFormatting sqref="Z48">
    <cfRule type="cellIs" dxfId="1309" priority="2320" operator="equal">
      <formula>"NÃO"</formula>
    </cfRule>
    <cfRule type="cellIs" dxfId="1308" priority="2321" operator="equal">
      <formula>"SIM"</formula>
    </cfRule>
  </conditionalFormatting>
  <conditionalFormatting sqref="Z48">
    <cfRule type="cellIs" dxfId="1307" priority="2319" operator="equal">
      <formula>"OPORTUNIDADE"</formula>
    </cfRule>
  </conditionalFormatting>
  <conditionalFormatting sqref="Z48">
    <cfRule type="cellIs" dxfId="1306" priority="2317" operator="equal">
      <formula>"NÃO"</formula>
    </cfRule>
    <cfRule type="cellIs" dxfId="1305" priority="2318" operator="equal">
      <formula>"SIM"</formula>
    </cfRule>
  </conditionalFormatting>
  <conditionalFormatting sqref="Z48">
    <cfRule type="cellIs" dxfId="1304" priority="2316" operator="equal">
      <formula>"OPORTUNIDADE"</formula>
    </cfRule>
  </conditionalFormatting>
  <conditionalFormatting sqref="Z48">
    <cfRule type="cellIs" dxfId="1303" priority="2314" operator="equal">
      <formula>"NÃO"</formula>
    </cfRule>
    <cfRule type="cellIs" dxfId="1302" priority="2315" operator="equal">
      <formula>"SIM"</formula>
    </cfRule>
  </conditionalFormatting>
  <conditionalFormatting sqref="Z48">
    <cfRule type="cellIs" dxfId="1301" priority="2313" operator="equal">
      <formula>"OPORTUNIDADE"</formula>
    </cfRule>
  </conditionalFormatting>
  <conditionalFormatting sqref="Z48">
    <cfRule type="cellIs" dxfId="1300" priority="2311" operator="equal">
      <formula>"NÃO"</formula>
    </cfRule>
    <cfRule type="cellIs" dxfId="1299" priority="2312" operator="equal">
      <formula>"SIM"</formula>
    </cfRule>
  </conditionalFormatting>
  <conditionalFormatting sqref="Z48">
    <cfRule type="cellIs" dxfId="1298" priority="2310" operator="equal">
      <formula>"OPORTUNIDADE"</formula>
    </cfRule>
  </conditionalFormatting>
  <conditionalFormatting sqref="Z48">
    <cfRule type="cellIs" dxfId="1297" priority="2308" operator="equal">
      <formula>"NÃO"</formula>
    </cfRule>
    <cfRule type="cellIs" dxfId="1296" priority="2309" operator="equal">
      <formula>"SIM"</formula>
    </cfRule>
  </conditionalFormatting>
  <conditionalFormatting sqref="Z48">
    <cfRule type="cellIs" dxfId="1295" priority="2307" operator="equal">
      <formula>"OPORTUNIDADE"</formula>
    </cfRule>
  </conditionalFormatting>
  <conditionalFormatting sqref="Z48">
    <cfRule type="cellIs" dxfId="1294" priority="2305" operator="equal">
      <formula>"NÃO"</formula>
    </cfRule>
    <cfRule type="cellIs" dxfId="1293" priority="2306" operator="equal">
      <formula>"SIM"</formula>
    </cfRule>
  </conditionalFormatting>
  <conditionalFormatting sqref="Z48">
    <cfRule type="cellIs" dxfId="1292" priority="2304" operator="equal">
      <formula>"OPORTUNIDADE"</formula>
    </cfRule>
  </conditionalFormatting>
  <conditionalFormatting sqref="Z48">
    <cfRule type="cellIs" dxfId="1291" priority="2302" operator="equal">
      <formula>"NÃO"</formula>
    </cfRule>
    <cfRule type="cellIs" dxfId="1290" priority="2303" operator="equal">
      <formula>"SIM"</formula>
    </cfRule>
  </conditionalFormatting>
  <conditionalFormatting sqref="Z48">
    <cfRule type="cellIs" dxfId="1289" priority="2301" operator="equal">
      <formula>"OPORTUNIDADE"</formula>
    </cfRule>
  </conditionalFormatting>
  <conditionalFormatting sqref="Z48">
    <cfRule type="cellIs" dxfId="1288" priority="2299" operator="equal">
      <formula>"NÃO"</formula>
    </cfRule>
    <cfRule type="cellIs" dxfId="1287" priority="2300" operator="equal">
      <formula>"SIM"</formula>
    </cfRule>
  </conditionalFormatting>
  <conditionalFormatting sqref="Z48">
    <cfRule type="cellIs" dxfId="1286" priority="2298" operator="equal">
      <formula>"OPORTUNIDADE"</formula>
    </cfRule>
  </conditionalFormatting>
  <conditionalFormatting sqref="Z48">
    <cfRule type="cellIs" dxfId="1285" priority="2296" operator="equal">
      <formula>"NÃO"</formula>
    </cfRule>
    <cfRule type="cellIs" dxfId="1284" priority="2297" operator="equal">
      <formula>"SIM"</formula>
    </cfRule>
  </conditionalFormatting>
  <conditionalFormatting sqref="Z48">
    <cfRule type="cellIs" dxfId="1283" priority="2295" operator="equal">
      <formula>"OPORTUNIDADE"</formula>
    </cfRule>
  </conditionalFormatting>
  <conditionalFormatting sqref="Z48">
    <cfRule type="cellIs" dxfId="1282" priority="2293" operator="equal">
      <formula>"NÃO"</formula>
    </cfRule>
    <cfRule type="cellIs" dxfId="1281" priority="2294" operator="equal">
      <formula>"SIM"</formula>
    </cfRule>
  </conditionalFormatting>
  <conditionalFormatting sqref="Z48">
    <cfRule type="cellIs" dxfId="1280" priority="2292" operator="equal">
      <formula>"OPORTUNIDADE"</formula>
    </cfRule>
  </conditionalFormatting>
  <conditionalFormatting sqref="Z48">
    <cfRule type="cellIs" dxfId="1279" priority="2290" operator="equal">
      <formula>"NÃO"</formula>
    </cfRule>
    <cfRule type="cellIs" dxfId="1278" priority="2291" operator="equal">
      <formula>"SIM"</formula>
    </cfRule>
  </conditionalFormatting>
  <conditionalFormatting sqref="Z48">
    <cfRule type="cellIs" dxfId="1277" priority="2289" operator="equal">
      <formula>"OPORTUNIDADE"</formula>
    </cfRule>
  </conditionalFormatting>
  <conditionalFormatting sqref="Z48">
    <cfRule type="cellIs" dxfId="1276" priority="2287" operator="equal">
      <formula>"NÃO"</formula>
    </cfRule>
    <cfRule type="cellIs" dxfId="1275" priority="2288" operator="equal">
      <formula>"SIM"</formula>
    </cfRule>
  </conditionalFormatting>
  <conditionalFormatting sqref="Z48">
    <cfRule type="cellIs" dxfId="1274" priority="2286" operator="equal">
      <formula>"OPORTUNIDADE"</formula>
    </cfRule>
  </conditionalFormatting>
  <conditionalFormatting sqref="Z48">
    <cfRule type="cellIs" dxfId="1273" priority="2284" operator="equal">
      <formula>"NÃO"</formula>
    </cfRule>
    <cfRule type="cellIs" dxfId="1272" priority="2285" operator="equal">
      <formula>"SIM"</formula>
    </cfRule>
  </conditionalFormatting>
  <conditionalFormatting sqref="Z48">
    <cfRule type="cellIs" dxfId="1271" priority="2283" operator="equal">
      <formula>"OPORTUNIDADE"</formula>
    </cfRule>
  </conditionalFormatting>
  <conditionalFormatting sqref="Z48">
    <cfRule type="cellIs" dxfId="1270" priority="2281" operator="equal">
      <formula>"NÃO"</formula>
    </cfRule>
    <cfRule type="cellIs" dxfId="1269" priority="2282" operator="equal">
      <formula>"SIM"</formula>
    </cfRule>
  </conditionalFormatting>
  <conditionalFormatting sqref="Z48">
    <cfRule type="cellIs" dxfId="1268" priority="2280" operator="equal">
      <formula>"OPORTUNIDADE"</formula>
    </cfRule>
  </conditionalFormatting>
  <conditionalFormatting sqref="Z48">
    <cfRule type="cellIs" dxfId="1267" priority="2278" operator="equal">
      <formula>"NÃO"</formula>
    </cfRule>
    <cfRule type="cellIs" dxfId="1266" priority="2279" operator="equal">
      <formula>"SIM"</formula>
    </cfRule>
  </conditionalFormatting>
  <conditionalFormatting sqref="Z48">
    <cfRule type="cellIs" dxfId="1265" priority="2277" operator="equal">
      <formula>"OPORTUNIDADE"</formula>
    </cfRule>
  </conditionalFormatting>
  <conditionalFormatting sqref="Z48">
    <cfRule type="cellIs" dxfId="1264" priority="2275" operator="equal">
      <formula>"NÃO"</formula>
    </cfRule>
    <cfRule type="cellIs" dxfId="1263" priority="2276" operator="equal">
      <formula>"SIM"</formula>
    </cfRule>
  </conditionalFormatting>
  <conditionalFormatting sqref="Z48">
    <cfRule type="cellIs" dxfId="1262" priority="2274" operator="equal">
      <formula>"OPORTUNIDADE"</formula>
    </cfRule>
  </conditionalFormatting>
  <conditionalFormatting sqref="Z48">
    <cfRule type="cellIs" dxfId="1261" priority="2272" operator="equal">
      <formula>"NÃO"</formula>
    </cfRule>
    <cfRule type="cellIs" dxfId="1260" priority="2273" operator="equal">
      <formula>"SIM"</formula>
    </cfRule>
  </conditionalFormatting>
  <conditionalFormatting sqref="Z48">
    <cfRule type="cellIs" dxfId="1259" priority="2271" operator="equal">
      <formula>"OPORTUNIDADE"</formula>
    </cfRule>
  </conditionalFormatting>
  <conditionalFormatting sqref="Z48">
    <cfRule type="cellIs" dxfId="1258" priority="2269" operator="equal">
      <formula>"NÃO"</formula>
    </cfRule>
    <cfRule type="cellIs" dxfId="1257" priority="2270" operator="equal">
      <formula>"SIM"</formula>
    </cfRule>
  </conditionalFormatting>
  <conditionalFormatting sqref="Y58:Z58 Y65:Y67 Y72:Y75 Y59:Y63 Y69:Y70">
    <cfRule type="cellIs" dxfId="1256" priority="2265" operator="equal">
      <formula>"OPORTUNIDADE"</formula>
    </cfRule>
  </conditionalFormatting>
  <conditionalFormatting sqref="Y58:Z58 Y65:Y67 Y72:Y75 Y59:Y63 Y69:Y70">
    <cfRule type="cellIs" dxfId="1255" priority="2263" operator="equal">
      <formula>"NÃO"</formula>
    </cfRule>
    <cfRule type="cellIs" dxfId="1254" priority="2264" operator="equal">
      <formula>"SIM"</formula>
    </cfRule>
  </conditionalFormatting>
  <conditionalFormatting sqref="Z59">
    <cfRule type="cellIs" dxfId="1253" priority="2262" operator="equal">
      <formula>"OPORTUNIDADE"</formula>
    </cfRule>
  </conditionalFormatting>
  <conditionalFormatting sqref="Z59">
    <cfRule type="cellIs" dxfId="1252" priority="2260" operator="equal">
      <formula>"NÃO"</formula>
    </cfRule>
    <cfRule type="cellIs" dxfId="1251" priority="2261" operator="equal">
      <formula>"SIM"</formula>
    </cfRule>
  </conditionalFormatting>
  <conditionalFormatting sqref="Z59">
    <cfRule type="cellIs" dxfId="1250" priority="2259" operator="equal">
      <formula>"OPORTUNIDADE"</formula>
    </cfRule>
  </conditionalFormatting>
  <conditionalFormatting sqref="Z59">
    <cfRule type="cellIs" dxfId="1249" priority="2257" operator="equal">
      <formula>"NÃO"</formula>
    </cfRule>
    <cfRule type="cellIs" dxfId="1248" priority="2258" operator="equal">
      <formula>"SIM"</formula>
    </cfRule>
  </conditionalFormatting>
  <conditionalFormatting sqref="Z59">
    <cfRule type="cellIs" dxfId="1247" priority="2256" operator="equal">
      <formula>"OPORTUNIDADE"</formula>
    </cfRule>
  </conditionalFormatting>
  <conditionalFormatting sqref="Z59">
    <cfRule type="cellIs" dxfId="1246" priority="2254" operator="equal">
      <formula>"NÃO"</formula>
    </cfRule>
    <cfRule type="cellIs" dxfId="1245" priority="2255" operator="equal">
      <formula>"SIM"</formula>
    </cfRule>
  </conditionalFormatting>
  <conditionalFormatting sqref="Z59">
    <cfRule type="cellIs" dxfId="1244" priority="2253" operator="equal">
      <formula>"OPORTUNIDADE"</formula>
    </cfRule>
  </conditionalFormatting>
  <conditionalFormatting sqref="Z59">
    <cfRule type="cellIs" dxfId="1243" priority="2251" operator="equal">
      <formula>"NÃO"</formula>
    </cfRule>
    <cfRule type="cellIs" dxfId="1242" priority="2252" operator="equal">
      <formula>"SIM"</formula>
    </cfRule>
  </conditionalFormatting>
  <conditionalFormatting sqref="Z59">
    <cfRule type="cellIs" dxfId="1241" priority="2250" operator="equal">
      <formula>"OPORTUNIDADE"</formula>
    </cfRule>
  </conditionalFormatting>
  <conditionalFormatting sqref="Z59">
    <cfRule type="cellIs" dxfId="1240" priority="2248" operator="equal">
      <formula>"NÃO"</formula>
    </cfRule>
    <cfRule type="cellIs" dxfId="1239" priority="2249" operator="equal">
      <formula>"SIM"</formula>
    </cfRule>
  </conditionalFormatting>
  <conditionalFormatting sqref="Z59">
    <cfRule type="cellIs" dxfId="1238" priority="2247" operator="equal">
      <formula>"OPORTUNIDADE"</formula>
    </cfRule>
  </conditionalFormatting>
  <conditionalFormatting sqref="Z59">
    <cfRule type="cellIs" dxfId="1237" priority="2245" operator="equal">
      <formula>"NÃO"</formula>
    </cfRule>
    <cfRule type="cellIs" dxfId="1236" priority="2246" operator="equal">
      <formula>"SIM"</formula>
    </cfRule>
  </conditionalFormatting>
  <conditionalFormatting sqref="Z59">
    <cfRule type="cellIs" dxfId="1235" priority="2244" operator="equal">
      <formula>"OPORTUNIDADE"</formula>
    </cfRule>
  </conditionalFormatting>
  <conditionalFormatting sqref="Z59">
    <cfRule type="cellIs" dxfId="1234" priority="2242" operator="equal">
      <formula>"NÃO"</formula>
    </cfRule>
    <cfRule type="cellIs" dxfId="1233" priority="2243" operator="equal">
      <formula>"SIM"</formula>
    </cfRule>
  </conditionalFormatting>
  <conditionalFormatting sqref="Z59">
    <cfRule type="cellIs" dxfId="1232" priority="2241" operator="equal">
      <formula>"OPORTUNIDADE"</formula>
    </cfRule>
  </conditionalFormatting>
  <conditionalFormatting sqref="Z59">
    <cfRule type="cellIs" dxfId="1231" priority="2239" operator="equal">
      <formula>"NÃO"</formula>
    </cfRule>
    <cfRule type="cellIs" dxfId="1230" priority="2240" operator="equal">
      <formula>"SIM"</formula>
    </cfRule>
  </conditionalFormatting>
  <conditionalFormatting sqref="Z59">
    <cfRule type="cellIs" dxfId="1229" priority="2238" operator="equal">
      <formula>"OPORTUNIDADE"</formula>
    </cfRule>
  </conditionalFormatting>
  <conditionalFormatting sqref="Z59">
    <cfRule type="cellIs" dxfId="1228" priority="2236" operator="equal">
      <formula>"NÃO"</formula>
    </cfRule>
    <cfRule type="cellIs" dxfId="1227" priority="2237" operator="equal">
      <formula>"SIM"</formula>
    </cfRule>
  </conditionalFormatting>
  <conditionalFormatting sqref="Z59">
    <cfRule type="cellIs" dxfId="1226" priority="2235" operator="equal">
      <formula>"OPORTUNIDADE"</formula>
    </cfRule>
  </conditionalFormatting>
  <conditionalFormatting sqref="Z59">
    <cfRule type="cellIs" dxfId="1225" priority="2233" operator="equal">
      <formula>"NÃO"</formula>
    </cfRule>
    <cfRule type="cellIs" dxfId="1224" priority="2234" operator="equal">
      <formula>"SIM"</formula>
    </cfRule>
  </conditionalFormatting>
  <conditionalFormatting sqref="Z59">
    <cfRule type="cellIs" dxfId="1223" priority="2232" operator="equal">
      <formula>"OPORTUNIDADE"</formula>
    </cfRule>
  </conditionalFormatting>
  <conditionalFormatting sqref="Z59">
    <cfRule type="cellIs" dxfId="1222" priority="2230" operator="equal">
      <formula>"NÃO"</formula>
    </cfRule>
    <cfRule type="cellIs" dxfId="1221" priority="2231" operator="equal">
      <formula>"SIM"</formula>
    </cfRule>
  </conditionalFormatting>
  <conditionalFormatting sqref="Z59">
    <cfRule type="cellIs" dxfId="1220" priority="2229" operator="equal">
      <formula>"OPORTUNIDADE"</formula>
    </cfRule>
  </conditionalFormatting>
  <conditionalFormatting sqref="Z59">
    <cfRule type="cellIs" dxfId="1219" priority="2227" operator="equal">
      <formula>"NÃO"</formula>
    </cfRule>
    <cfRule type="cellIs" dxfId="1218" priority="2228" operator="equal">
      <formula>"SIM"</formula>
    </cfRule>
  </conditionalFormatting>
  <conditionalFormatting sqref="Z59">
    <cfRule type="cellIs" dxfId="1217" priority="2226" operator="equal">
      <formula>"OPORTUNIDADE"</formula>
    </cfRule>
  </conditionalFormatting>
  <conditionalFormatting sqref="Z59">
    <cfRule type="cellIs" dxfId="1216" priority="2224" operator="equal">
      <formula>"NÃO"</formula>
    </cfRule>
    <cfRule type="cellIs" dxfId="1215" priority="2225" operator="equal">
      <formula>"SIM"</formula>
    </cfRule>
  </conditionalFormatting>
  <conditionalFormatting sqref="Z59">
    <cfRule type="cellIs" dxfId="1214" priority="2223" operator="equal">
      <formula>"OPORTUNIDADE"</formula>
    </cfRule>
  </conditionalFormatting>
  <conditionalFormatting sqref="Z59">
    <cfRule type="cellIs" dxfId="1213" priority="2221" operator="equal">
      <formula>"NÃO"</formula>
    </cfRule>
    <cfRule type="cellIs" dxfId="1212" priority="2222" operator="equal">
      <formula>"SIM"</formula>
    </cfRule>
  </conditionalFormatting>
  <conditionalFormatting sqref="Z59">
    <cfRule type="cellIs" dxfId="1211" priority="2220" operator="equal">
      <formula>"OPORTUNIDADE"</formula>
    </cfRule>
  </conditionalFormatting>
  <conditionalFormatting sqref="Z59">
    <cfRule type="cellIs" dxfId="1210" priority="2218" operator="equal">
      <formula>"NÃO"</formula>
    </cfRule>
    <cfRule type="cellIs" dxfId="1209" priority="2219" operator="equal">
      <formula>"SIM"</formula>
    </cfRule>
  </conditionalFormatting>
  <conditionalFormatting sqref="Z59">
    <cfRule type="cellIs" dxfId="1208" priority="2217" operator="equal">
      <formula>"OPORTUNIDADE"</formula>
    </cfRule>
  </conditionalFormatting>
  <conditionalFormatting sqref="Z59">
    <cfRule type="cellIs" dxfId="1207" priority="2215" operator="equal">
      <formula>"NÃO"</formula>
    </cfRule>
    <cfRule type="cellIs" dxfId="1206" priority="2216" operator="equal">
      <formula>"SIM"</formula>
    </cfRule>
  </conditionalFormatting>
  <conditionalFormatting sqref="Z59">
    <cfRule type="cellIs" dxfId="1205" priority="2214" operator="equal">
      <formula>"OPORTUNIDADE"</formula>
    </cfRule>
  </conditionalFormatting>
  <conditionalFormatting sqref="Z59">
    <cfRule type="cellIs" dxfId="1204" priority="2212" operator="equal">
      <formula>"NÃO"</formula>
    </cfRule>
    <cfRule type="cellIs" dxfId="1203" priority="2213" operator="equal">
      <formula>"SIM"</formula>
    </cfRule>
  </conditionalFormatting>
  <conditionalFormatting sqref="Z59">
    <cfRule type="cellIs" dxfId="1202" priority="2211" operator="equal">
      <formula>"OPORTUNIDADE"</formula>
    </cfRule>
  </conditionalFormatting>
  <conditionalFormatting sqref="Z59">
    <cfRule type="cellIs" dxfId="1201" priority="2209" operator="equal">
      <formula>"NÃO"</formula>
    </cfRule>
    <cfRule type="cellIs" dxfId="1200" priority="2210" operator="equal">
      <formula>"SIM"</formula>
    </cfRule>
  </conditionalFormatting>
  <conditionalFormatting sqref="Z59">
    <cfRule type="cellIs" dxfId="1199" priority="2208" operator="equal">
      <formula>"OPORTUNIDADE"</formula>
    </cfRule>
  </conditionalFormatting>
  <conditionalFormatting sqref="Z59">
    <cfRule type="cellIs" dxfId="1198" priority="2206" operator="equal">
      <formula>"NÃO"</formula>
    </cfRule>
    <cfRule type="cellIs" dxfId="1197" priority="2207" operator="equal">
      <formula>"SIM"</formula>
    </cfRule>
  </conditionalFormatting>
  <conditionalFormatting sqref="Z59">
    <cfRule type="cellIs" dxfId="1196" priority="2205" operator="equal">
      <formula>"OPORTUNIDADE"</formula>
    </cfRule>
  </conditionalFormatting>
  <conditionalFormatting sqref="Z59">
    <cfRule type="cellIs" dxfId="1195" priority="2203" operator="equal">
      <formula>"NÃO"</formula>
    </cfRule>
    <cfRule type="cellIs" dxfId="1194" priority="2204" operator="equal">
      <formula>"SIM"</formula>
    </cfRule>
  </conditionalFormatting>
  <conditionalFormatting sqref="Z59">
    <cfRule type="cellIs" dxfId="1193" priority="2202" operator="equal">
      <formula>"OPORTUNIDADE"</formula>
    </cfRule>
  </conditionalFormatting>
  <conditionalFormatting sqref="Z59">
    <cfRule type="cellIs" dxfId="1192" priority="2200" operator="equal">
      <formula>"NÃO"</formula>
    </cfRule>
    <cfRule type="cellIs" dxfId="1191" priority="2201" operator="equal">
      <formula>"SIM"</formula>
    </cfRule>
  </conditionalFormatting>
  <conditionalFormatting sqref="Z59">
    <cfRule type="cellIs" dxfId="1190" priority="2199" operator="equal">
      <formula>"OPORTUNIDADE"</formula>
    </cfRule>
  </conditionalFormatting>
  <conditionalFormatting sqref="Z59">
    <cfRule type="cellIs" dxfId="1189" priority="2197" operator="equal">
      <formula>"NÃO"</formula>
    </cfRule>
    <cfRule type="cellIs" dxfId="1188" priority="2198" operator="equal">
      <formula>"SIM"</formula>
    </cfRule>
  </conditionalFormatting>
  <conditionalFormatting sqref="Z59">
    <cfRule type="cellIs" dxfId="1187" priority="2196" operator="equal">
      <formula>"OPORTUNIDADE"</formula>
    </cfRule>
  </conditionalFormatting>
  <conditionalFormatting sqref="Z59">
    <cfRule type="cellIs" dxfId="1186" priority="2194" operator="equal">
      <formula>"NÃO"</formula>
    </cfRule>
    <cfRule type="cellIs" dxfId="1185" priority="2195" operator="equal">
      <formula>"SIM"</formula>
    </cfRule>
  </conditionalFormatting>
  <conditionalFormatting sqref="Y59">
    <cfRule type="cellIs" dxfId="1184" priority="2193" operator="equal">
      <formula>"OPORTUNIDADE"</formula>
    </cfRule>
  </conditionalFormatting>
  <conditionalFormatting sqref="Y59">
    <cfRule type="cellIs" dxfId="1183" priority="2191" operator="equal">
      <formula>"NÃO"</formula>
    </cfRule>
    <cfRule type="cellIs" dxfId="1182" priority="2192" operator="equal">
      <formula>"SIM"</formula>
    </cfRule>
  </conditionalFormatting>
  <conditionalFormatting sqref="Y59">
    <cfRule type="cellIs" dxfId="1181" priority="2190" operator="equal">
      <formula>"OPORTUNIDADE"</formula>
    </cfRule>
  </conditionalFormatting>
  <conditionalFormatting sqref="Y59">
    <cfRule type="cellIs" dxfId="1180" priority="2188" operator="equal">
      <formula>"NÃO"</formula>
    </cfRule>
    <cfRule type="cellIs" dxfId="1179" priority="2189" operator="equal">
      <formula>"SIM"</formula>
    </cfRule>
  </conditionalFormatting>
  <conditionalFormatting sqref="Y59">
    <cfRule type="cellIs" dxfId="1178" priority="2187" operator="equal">
      <formula>"OPORTUNIDADE"</formula>
    </cfRule>
  </conditionalFormatting>
  <conditionalFormatting sqref="Y59">
    <cfRule type="cellIs" dxfId="1177" priority="2185" operator="equal">
      <formula>"NÃO"</formula>
    </cfRule>
    <cfRule type="cellIs" dxfId="1176" priority="2186" operator="equal">
      <formula>"SIM"</formula>
    </cfRule>
  </conditionalFormatting>
  <conditionalFormatting sqref="Y59">
    <cfRule type="cellIs" dxfId="1175" priority="2184" operator="equal">
      <formula>"OPORTUNIDADE"</formula>
    </cfRule>
  </conditionalFormatting>
  <conditionalFormatting sqref="Y59">
    <cfRule type="cellIs" dxfId="1174" priority="2182" operator="equal">
      <formula>"NÃO"</formula>
    </cfRule>
    <cfRule type="cellIs" dxfId="1173" priority="2183" operator="equal">
      <formula>"SIM"</formula>
    </cfRule>
  </conditionalFormatting>
  <conditionalFormatting sqref="Z59">
    <cfRule type="cellIs" dxfId="1172" priority="2181" operator="equal">
      <formula>"OPORTUNIDADE"</formula>
    </cfRule>
  </conditionalFormatting>
  <conditionalFormatting sqref="Z59">
    <cfRule type="cellIs" dxfId="1171" priority="2179" operator="equal">
      <formula>"NÃO"</formula>
    </cfRule>
    <cfRule type="cellIs" dxfId="1170" priority="2180" operator="equal">
      <formula>"SIM"</formula>
    </cfRule>
  </conditionalFormatting>
  <conditionalFormatting sqref="Z59">
    <cfRule type="cellIs" dxfId="1169" priority="2178" operator="equal">
      <formula>"OPORTUNIDADE"</formula>
    </cfRule>
  </conditionalFormatting>
  <conditionalFormatting sqref="Z59">
    <cfRule type="cellIs" dxfId="1168" priority="2176" operator="equal">
      <formula>"NÃO"</formula>
    </cfRule>
    <cfRule type="cellIs" dxfId="1167" priority="2177" operator="equal">
      <formula>"SIM"</formula>
    </cfRule>
  </conditionalFormatting>
  <conditionalFormatting sqref="Z59">
    <cfRule type="cellIs" dxfId="1166" priority="2175" operator="equal">
      <formula>"OPORTUNIDADE"</formula>
    </cfRule>
  </conditionalFormatting>
  <conditionalFormatting sqref="Z59">
    <cfRule type="cellIs" dxfId="1165" priority="2173" operator="equal">
      <formula>"NÃO"</formula>
    </cfRule>
    <cfRule type="cellIs" dxfId="1164" priority="2174" operator="equal">
      <formula>"SIM"</formula>
    </cfRule>
  </conditionalFormatting>
  <conditionalFormatting sqref="Z59">
    <cfRule type="cellIs" dxfId="1163" priority="2172" operator="equal">
      <formula>"OPORTUNIDADE"</formula>
    </cfRule>
  </conditionalFormatting>
  <conditionalFormatting sqref="Z59">
    <cfRule type="cellIs" dxfId="1162" priority="2170" operator="equal">
      <formula>"NÃO"</formula>
    </cfRule>
    <cfRule type="cellIs" dxfId="1161" priority="2171" operator="equal">
      <formula>"SIM"</formula>
    </cfRule>
  </conditionalFormatting>
  <conditionalFormatting sqref="Z59">
    <cfRule type="cellIs" dxfId="1160" priority="2169" operator="equal">
      <formula>"OPORTUNIDADE"</formula>
    </cfRule>
  </conditionalFormatting>
  <conditionalFormatting sqref="Z59">
    <cfRule type="cellIs" dxfId="1159" priority="2167" operator="equal">
      <formula>"NÃO"</formula>
    </cfRule>
    <cfRule type="cellIs" dxfId="1158" priority="2168" operator="equal">
      <formula>"SIM"</formula>
    </cfRule>
  </conditionalFormatting>
  <conditionalFormatting sqref="Z59">
    <cfRule type="cellIs" dxfId="1157" priority="2166" operator="equal">
      <formula>"OPORTUNIDADE"</formula>
    </cfRule>
  </conditionalFormatting>
  <conditionalFormatting sqref="Z59">
    <cfRule type="cellIs" dxfId="1156" priority="2164" operator="equal">
      <formula>"NÃO"</formula>
    </cfRule>
    <cfRule type="cellIs" dxfId="1155" priority="2165" operator="equal">
      <formula>"SIM"</formula>
    </cfRule>
  </conditionalFormatting>
  <conditionalFormatting sqref="Z59">
    <cfRule type="cellIs" dxfId="1154" priority="2163" operator="equal">
      <formula>"OPORTUNIDADE"</formula>
    </cfRule>
  </conditionalFormatting>
  <conditionalFormatting sqref="Z59">
    <cfRule type="cellIs" dxfId="1153" priority="2161" operator="equal">
      <formula>"NÃO"</formula>
    </cfRule>
    <cfRule type="cellIs" dxfId="1152" priority="2162" operator="equal">
      <formula>"SIM"</formula>
    </cfRule>
  </conditionalFormatting>
  <conditionalFormatting sqref="Z59">
    <cfRule type="cellIs" dxfId="1151" priority="2160" operator="equal">
      <formula>"OPORTUNIDADE"</formula>
    </cfRule>
  </conditionalFormatting>
  <conditionalFormatting sqref="Z59">
    <cfRule type="cellIs" dxfId="1150" priority="2158" operator="equal">
      <formula>"NÃO"</formula>
    </cfRule>
    <cfRule type="cellIs" dxfId="1149" priority="2159" operator="equal">
      <formula>"SIM"</formula>
    </cfRule>
  </conditionalFormatting>
  <conditionalFormatting sqref="Z59">
    <cfRule type="cellIs" dxfId="1148" priority="2157" operator="equal">
      <formula>"OPORTUNIDADE"</formula>
    </cfRule>
  </conditionalFormatting>
  <conditionalFormatting sqref="Z59">
    <cfRule type="cellIs" dxfId="1147" priority="2155" operator="equal">
      <formula>"NÃO"</formula>
    </cfRule>
    <cfRule type="cellIs" dxfId="1146" priority="2156" operator="equal">
      <formula>"SIM"</formula>
    </cfRule>
  </conditionalFormatting>
  <conditionalFormatting sqref="Z59">
    <cfRule type="cellIs" dxfId="1145" priority="2154" operator="equal">
      <formula>"OPORTUNIDADE"</formula>
    </cfRule>
  </conditionalFormatting>
  <conditionalFormatting sqref="Z59">
    <cfRule type="cellIs" dxfId="1144" priority="2152" operator="equal">
      <formula>"NÃO"</formula>
    </cfRule>
    <cfRule type="cellIs" dxfId="1143" priority="2153" operator="equal">
      <formula>"SIM"</formula>
    </cfRule>
  </conditionalFormatting>
  <conditionalFormatting sqref="Z59">
    <cfRule type="cellIs" dxfId="1142" priority="2151" operator="equal">
      <formula>"OPORTUNIDADE"</formula>
    </cfRule>
  </conditionalFormatting>
  <conditionalFormatting sqref="Z59">
    <cfRule type="cellIs" dxfId="1141" priority="2149" operator="equal">
      <formula>"NÃO"</formula>
    </cfRule>
    <cfRule type="cellIs" dxfId="1140" priority="2150" operator="equal">
      <formula>"SIM"</formula>
    </cfRule>
  </conditionalFormatting>
  <conditionalFormatting sqref="Z59">
    <cfRule type="cellIs" dxfId="1139" priority="2148" operator="equal">
      <formula>"OPORTUNIDADE"</formula>
    </cfRule>
  </conditionalFormatting>
  <conditionalFormatting sqref="Z59">
    <cfRule type="cellIs" dxfId="1138" priority="2146" operator="equal">
      <formula>"NÃO"</formula>
    </cfRule>
    <cfRule type="cellIs" dxfId="1137" priority="2147" operator="equal">
      <formula>"SIM"</formula>
    </cfRule>
  </conditionalFormatting>
  <conditionalFormatting sqref="Z59">
    <cfRule type="cellIs" dxfId="1136" priority="2145" operator="equal">
      <formula>"OPORTUNIDADE"</formula>
    </cfRule>
  </conditionalFormatting>
  <conditionalFormatting sqref="Z59">
    <cfRule type="cellIs" dxfId="1135" priority="2143" operator="equal">
      <formula>"NÃO"</formula>
    </cfRule>
    <cfRule type="cellIs" dxfId="1134" priority="2144" operator="equal">
      <formula>"SIM"</formula>
    </cfRule>
  </conditionalFormatting>
  <conditionalFormatting sqref="Y59">
    <cfRule type="cellIs" dxfId="1133" priority="2142" operator="equal">
      <formula>"OPORTUNIDADE"</formula>
    </cfRule>
  </conditionalFormatting>
  <conditionalFormatting sqref="Y59">
    <cfRule type="cellIs" dxfId="1132" priority="2140" operator="equal">
      <formula>"NÃO"</formula>
    </cfRule>
    <cfRule type="cellIs" dxfId="1131" priority="2141" operator="equal">
      <formula>"SIM"</formula>
    </cfRule>
  </conditionalFormatting>
  <conditionalFormatting sqref="Y59">
    <cfRule type="cellIs" dxfId="1130" priority="2139" operator="equal">
      <formula>"OPORTUNIDADE"</formula>
    </cfRule>
  </conditionalFormatting>
  <conditionalFormatting sqref="Y59">
    <cfRule type="cellIs" dxfId="1129" priority="2137" operator="equal">
      <formula>"NÃO"</formula>
    </cfRule>
    <cfRule type="cellIs" dxfId="1128" priority="2138" operator="equal">
      <formula>"SIM"</formula>
    </cfRule>
  </conditionalFormatting>
  <conditionalFormatting sqref="Y59">
    <cfRule type="cellIs" dxfId="1127" priority="2136" operator="equal">
      <formula>"OPORTUNIDADE"</formula>
    </cfRule>
  </conditionalFormatting>
  <conditionalFormatting sqref="Y59">
    <cfRule type="cellIs" dxfId="1126" priority="2134" operator="equal">
      <formula>"NÃO"</formula>
    </cfRule>
    <cfRule type="cellIs" dxfId="1125" priority="2135" operator="equal">
      <formula>"SIM"</formula>
    </cfRule>
  </conditionalFormatting>
  <conditionalFormatting sqref="Y59">
    <cfRule type="cellIs" dxfId="1124" priority="2133" operator="equal">
      <formula>"OPORTUNIDADE"</formula>
    </cfRule>
  </conditionalFormatting>
  <conditionalFormatting sqref="Y59">
    <cfRule type="cellIs" dxfId="1123" priority="2131" operator="equal">
      <formula>"NÃO"</formula>
    </cfRule>
    <cfRule type="cellIs" dxfId="1122" priority="2132" operator="equal">
      <formula>"SIM"</formula>
    </cfRule>
  </conditionalFormatting>
  <conditionalFormatting sqref="Y46:Z46">
    <cfRule type="cellIs" dxfId="1121" priority="2130" operator="equal">
      <formula>"OPORTUNIDADE"</formula>
    </cfRule>
  </conditionalFormatting>
  <conditionalFormatting sqref="Y46:Z46">
    <cfRule type="cellIs" dxfId="1120" priority="2128" operator="equal">
      <formula>"NÃO"</formula>
    </cfRule>
    <cfRule type="cellIs" dxfId="1119" priority="2129" operator="equal">
      <formula>"SIM"</formula>
    </cfRule>
  </conditionalFormatting>
  <conditionalFormatting sqref="Z47">
    <cfRule type="cellIs" dxfId="1118" priority="2127" operator="equal">
      <formula>"OPORTUNIDADE"</formula>
    </cfRule>
  </conditionalFormatting>
  <conditionalFormatting sqref="Z47">
    <cfRule type="cellIs" dxfId="1117" priority="2125" operator="equal">
      <formula>"NÃO"</formula>
    </cfRule>
    <cfRule type="cellIs" dxfId="1116" priority="2126" operator="equal">
      <formula>"SIM"</formula>
    </cfRule>
  </conditionalFormatting>
  <conditionalFormatting sqref="Z47">
    <cfRule type="cellIs" dxfId="1115" priority="2124" operator="equal">
      <formula>"OPORTUNIDADE"</formula>
    </cfRule>
  </conditionalFormatting>
  <conditionalFormatting sqref="Z47">
    <cfRule type="cellIs" dxfId="1114" priority="2122" operator="equal">
      <formula>"NÃO"</formula>
    </cfRule>
    <cfRule type="cellIs" dxfId="1113" priority="2123" operator="equal">
      <formula>"SIM"</formula>
    </cfRule>
  </conditionalFormatting>
  <conditionalFormatting sqref="Z47">
    <cfRule type="cellIs" dxfId="1112" priority="2121" operator="equal">
      <formula>"OPORTUNIDADE"</formula>
    </cfRule>
  </conditionalFormatting>
  <conditionalFormatting sqref="Z47">
    <cfRule type="cellIs" dxfId="1111" priority="2119" operator="equal">
      <formula>"NÃO"</formula>
    </cfRule>
    <cfRule type="cellIs" dxfId="1110" priority="2120" operator="equal">
      <formula>"SIM"</formula>
    </cfRule>
  </conditionalFormatting>
  <conditionalFormatting sqref="Z47">
    <cfRule type="cellIs" dxfId="1109" priority="2118" operator="equal">
      <formula>"OPORTUNIDADE"</formula>
    </cfRule>
  </conditionalFormatting>
  <conditionalFormatting sqref="Z47">
    <cfRule type="cellIs" dxfId="1108" priority="2116" operator="equal">
      <formula>"NÃO"</formula>
    </cfRule>
    <cfRule type="cellIs" dxfId="1107" priority="2117" operator="equal">
      <formula>"SIM"</formula>
    </cfRule>
  </conditionalFormatting>
  <conditionalFormatting sqref="Z47">
    <cfRule type="cellIs" dxfId="1106" priority="2115" operator="equal">
      <formula>"OPORTUNIDADE"</formula>
    </cfRule>
  </conditionalFormatting>
  <conditionalFormatting sqref="Z47">
    <cfRule type="cellIs" dxfId="1105" priority="2113" operator="equal">
      <formula>"NÃO"</formula>
    </cfRule>
    <cfRule type="cellIs" dxfId="1104" priority="2114" operator="equal">
      <formula>"SIM"</formula>
    </cfRule>
  </conditionalFormatting>
  <conditionalFormatting sqref="Z47">
    <cfRule type="cellIs" dxfId="1103" priority="2112" operator="equal">
      <formula>"OPORTUNIDADE"</formula>
    </cfRule>
  </conditionalFormatting>
  <conditionalFormatting sqref="Z47">
    <cfRule type="cellIs" dxfId="1102" priority="2110" operator="equal">
      <formula>"NÃO"</formula>
    </cfRule>
    <cfRule type="cellIs" dxfId="1101" priority="2111" operator="equal">
      <formula>"SIM"</formula>
    </cfRule>
  </conditionalFormatting>
  <conditionalFormatting sqref="Z47">
    <cfRule type="cellIs" dxfId="1100" priority="2109" operator="equal">
      <formula>"OPORTUNIDADE"</formula>
    </cfRule>
  </conditionalFormatting>
  <conditionalFormatting sqref="Z47">
    <cfRule type="cellIs" dxfId="1099" priority="2107" operator="equal">
      <formula>"NÃO"</formula>
    </cfRule>
    <cfRule type="cellIs" dxfId="1098" priority="2108" operator="equal">
      <formula>"SIM"</formula>
    </cfRule>
  </conditionalFormatting>
  <conditionalFormatting sqref="Z47">
    <cfRule type="cellIs" dxfId="1097" priority="2106" operator="equal">
      <formula>"OPORTUNIDADE"</formula>
    </cfRule>
  </conditionalFormatting>
  <conditionalFormatting sqref="Z47">
    <cfRule type="cellIs" dxfId="1096" priority="2104" operator="equal">
      <formula>"NÃO"</formula>
    </cfRule>
    <cfRule type="cellIs" dxfId="1095" priority="2105" operator="equal">
      <formula>"SIM"</formula>
    </cfRule>
  </conditionalFormatting>
  <conditionalFormatting sqref="Z47">
    <cfRule type="cellIs" dxfId="1094" priority="2103" operator="equal">
      <formula>"OPORTUNIDADE"</formula>
    </cfRule>
  </conditionalFormatting>
  <conditionalFormatting sqref="Z47">
    <cfRule type="cellIs" dxfId="1093" priority="2101" operator="equal">
      <formula>"NÃO"</formula>
    </cfRule>
    <cfRule type="cellIs" dxfId="1092" priority="2102" operator="equal">
      <formula>"SIM"</formula>
    </cfRule>
  </conditionalFormatting>
  <conditionalFormatting sqref="Z47">
    <cfRule type="cellIs" dxfId="1091" priority="2100" operator="equal">
      <formula>"OPORTUNIDADE"</formula>
    </cfRule>
  </conditionalFormatting>
  <conditionalFormatting sqref="Z47">
    <cfRule type="cellIs" dxfId="1090" priority="2098" operator="equal">
      <formula>"NÃO"</formula>
    </cfRule>
    <cfRule type="cellIs" dxfId="1089" priority="2099" operator="equal">
      <formula>"SIM"</formula>
    </cfRule>
  </conditionalFormatting>
  <conditionalFormatting sqref="Z47">
    <cfRule type="cellIs" dxfId="1088" priority="2097" operator="equal">
      <formula>"OPORTUNIDADE"</formula>
    </cfRule>
  </conditionalFormatting>
  <conditionalFormatting sqref="Z47">
    <cfRule type="cellIs" dxfId="1087" priority="2095" operator="equal">
      <formula>"NÃO"</formula>
    </cfRule>
    <cfRule type="cellIs" dxfId="1086" priority="2096" operator="equal">
      <formula>"SIM"</formula>
    </cfRule>
  </conditionalFormatting>
  <conditionalFormatting sqref="Z47">
    <cfRule type="cellIs" dxfId="1085" priority="2094" operator="equal">
      <formula>"OPORTUNIDADE"</formula>
    </cfRule>
  </conditionalFormatting>
  <conditionalFormatting sqref="Z47">
    <cfRule type="cellIs" dxfId="1084" priority="2092" operator="equal">
      <formula>"NÃO"</formula>
    </cfRule>
    <cfRule type="cellIs" dxfId="1083" priority="2093" operator="equal">
      <formula>"SIM"</formula>
    </cfRule>
  </conditionalFormatting>
  <conditionalFormatting sqref="Z47">
    <cfRule type="cellIs" dxfId="1082" priority="2091" operator="equal">
      <formula>"OPORTUNIDADE"</formula>
    </cfRule>
  </conditionalFormatting>
  <conditionalFormatting sqref="Z47">
    <cfRule type="cellIs" dxfId="1081" priority="2089" operator="equal">
      <formula>"NÃO"</formula>
    </cfRule>
    <cfRule type="cellIs" dxfId="1080" priority="2090" operator="equal">
      <formula>"SIM"</formula>
    </cfRule>
  </conditionalFormatting>
  <conditionalFormatting sqref="Z47">
    <cfRule type="cellIs" dxfId="1079" priority="2088" operator="equal">
      <formula>"OPORTUNIDADE"</formula>
    </cfRule>
  </conditionalFormatting>
  <conditionalFormatting sqref="Z47">
    <cfRule type="cellIs" dxfId="1078" priority="2086" operator="equal">
      <formula>"NÃO"</formula>
    </cfRule>
    <cfRule type="cellIs" dxfId="1077" priority="2087" operator="equal">
      <formula>"SIM"</formula>
    </cfRule>
  </conditionalFormatting>
  <conditionalFormatting sqref="Z47">
    <cfRule type="cellIs" dxfId="1076" priority="2085" operator="equal">
      <formula>"OPORTUNIDADE"</formula>
    </cfRule>
  </conditionalFormatting>
  <conditionalFormatting sqref="Z47">
    <cfRule type="cellIs" dxfId="1075" priority="2083" operator="equal">
      <formula>"NÃO"</formula>
    </cfRule>
    <cfRule type="cellIs" dxfId="1074" priority="2084" operator="equal">
      <formula>"SIM"</formula>
    </cfRule>
  </conditionalFormatting>
  <conditionalFormatting sqref="Z47">
    <cfRule type="cellIs" dxfId="1073" priority="2082" operator="equal">
      <formula>"OPORTUNIDADE"</formula>
    </cfRule>
  </conditionalFormatting>
  <conditionalFormatting sqref="Z47">
    <cfRule type="cellIs" dxfId="1072" priority="2080" operator="equal">
      <formula>"NÃO"</formula>
    </cfRule>
    <cfRule type="cellIs" dxfId="1071" priority="2081" operator="equal">
      <formula>"SIM"</formula>
    </cfRule>
  </conditionalFormatting>
  <conditionalFormatting sqref="Z47">
    <cfRule type="cellIs" dxfId="1070" priority="2079" operator="equal">
      <formula>"OPORTUNIDADE"</formula>
    </cfRule>
  </conditionalFormatting>
  <conditionalFormatting sqref="Z47">
    <cfRule type="cellIs" dxfId="1069" priority="2077" operator="equal">
      <formula>"NÃO"</formula>
    </cfRule>
    <cfRule type="cellIs" dxfId="1068" priority="2078" operator="equal">
      <formula>"SIM"</formula>
    </cfRule>
  </conditionalFormatting>
  <conditionalFormatting sqref="Z47">
    <cfRule type="cellIs" dxfId="1067" priority="2076" operator="equal">
      <formula>"OPORTUNIDADE"</formula>
    </cfRule>
  </conditionalFormatting>
  <conditionalFormatting sqref="Z47">
    <cfRule type="cellIs" dxfId="1066" priority="2074" operator="equal">
      <formula>"NÃO"</formula>
    </cfRule>
    <cfRule type="cellIs" dxfId="1065" priority="2075" operator="equal">
      <formula>"SIM"</formula>
    </cfRule>
  </conditionalFormatting>
  <conditionalFormatting sqref="Z47">
    <cfRule type="cellIs" dxfId="1064" priority="2073" operator="equal">
      <formula>"OPORTUNIDADE"</formula>
    </cfRule>
  </conditionalFormatting>
  <conditionalFormatting sqref="Z47">
    <cfRule type="cellIs" dxfId="1063" priority="2071" operator="equal">
      <formula>"NÃO"</formula>
    </cfRule>
    <cfRule type="cellIs" dxfId="1062" priority="2072" operator="equal">
      <formula>"SIM"</formula>
    </cfRule>
  </conditionalFormatting>
  <conditionalFormatting sqref="Z47">
    <cfRule type="cellIs" dxfId="1061" priority="2070" operator="equal">
      <formula>"OPORTUNIDADE"</formula>
    </cfRule>
  </conditionalFormatting>
  <conditionalFormatting sqref="Z47">
    <cfRule type="cellIs" dxfId="1060" priority="2068" operator="equal">
      <formula>"NÃO"</formula>
    </cfRule>
    <cfRule type="cellIs" dxfId="1059" priority="2069" operator="equal">
      <formula>"SIM"</formula>
    </cfRule>
  </conditionalFormatting>
  <conditionalFormatting sqref="Z47">
    <cfRule type="cellIs" dxfId="1058" priority="2067" operator="equal">
      <formula>"OPORTUNIDADE"</formula>
    </cfRule>
  </conditionalFormatting>
  <conditionalFormatting sqref="Z47">
    <cfRule type="cellIs" dxfId="1057" priority="2065" operator="equal">
      <formula>"NÃO"</formula>
    </cfRule>
    <cfRule type="cellIs" dxfId="1056" priority="2066" operator="equal">
      <formula>"SIM"</formula>
    </cfRule>
  </conditionalFormatting>
  <conditionalFormatting sqref="Z47">
    <cfRule type="cellIs" dxfId="1055" priority="2064" operator="equal">
      <formula>"OPORTUNIDADE"</formula>
    </cfRule>
  </conditionalFormatting>
  <conditionalFormatting sqref="Z47">
    <cfRule type="cellIs" dxfId="1054" priority="2062" operator="equal">
      <formula>"NÃO"</formula>
    </cfRule>
    <cfRule type="cellIs" dxfId="1053" priority="2063" operator="equal">
      <formula>"SIM"</formula>
    </cfRule>
  </conditionalFormatting>
  <conditionalFormatting sqref="Z47">
    <cfRule type="cellIs" dxfId="1052" priority="2061" operator="equal">
      <formula>"OPORTUNIDADE"</formula>
    </cfRule>
  </conditionalFormatting>
  <conditionalFormatting sqref="Z47">
    <cfRule type="cellIs" dxfId="1051" priority="2059" operator="equal">
      <formula>"NÃO"</formula>
    </cfRule>
    <cfRule type="cellIs" dxfId="1050" priority="2060" operator="equal">
      <formula>"SIM"</formula>
    </cfRule>
  </conditionalFormatting>
  <conditionalFormatting sqref="Y47:Y56">
    <cfRule type="cellIs" dxfId="1049" priority="2058" operator="equal">
      <formula>"OPORTUNIDADE"</formula>
    </cfRule>
  </conditionalFormatting>
  <conditionalFormatting sqref="Y47:Y56">
    <cfRule type="cellIs" dxfId="1048" priority="2056" operator="equal">
      <formula>"NÃO"</formula>
    </cfRule>
    <cfRule type="cellIs" dxfId="1047" priority="2057" operator="equal">
      <formula>"SIM"</formula>
    </cfRule>
  </conditionalFormatting>
  <conditionalFormatting sqref="Y47:Y56">
    <cfRule type="cellIs" dxfId="1046" priority="2055" operator="equal">
      <formula>"OPORTUNIDADE"</formula>
    </cfRule>
  </conditionalFormatting>
  <conditionalFormatting sqref="Y47:Y56">
    <cfRule type="cellIs" dxfId="1045" priority="2053" operator="equal">
      <formula>"NÃO"</formula>
    </cfRule>
    <cfRule type="cellIs" dxfId="1044" priority="2054" operator="equal">
      <formula>"SIM"</formula>
    </cfRule>
  </conditionalFormatting>
  <conditionalFormatting sqref="Y47:Y56">
    <cfRule type="cellIs" dxfId="1043" priority="2052" operator="equal">
      <formula>"OPORTUNIDADE"</formula>
    </cfRule>
  </conditionalFormatting>
  <conditionalFormatting sqref="Y47:Y56">
    <cfRule type="cellIs" dxfId="1042" priority="2050" operator="equal">
      <formula>"NÃO"</formula>
    </cfRule>
    <cfRule type="cellIs" dxfId="1041" priority="2051" operator="equal">
      <formula>"SIM"</formula>
    </cfRule>
  </conditionalFormatting>
  <conditionalFormatting sqref="Y47:Y56">
    <cfRule type="cellIs" dxfId="1040" priority="2049" operator="equal">
      <formula>"OPORTUNIDADE"</formula>
    </cfRule>
  </conditionalFormatting>
  <conditionalFormatting sqref="Y47:Y56">
    <cfRule type="cellIs" dxfId="1039" priority="2047" operator="equal">
      <formula>"NÃO"</formula>
    </cfRule>
    <cfRule type="cellIs" dxfId="1038" priority="2048" operator="equal">
      <formula>"SIM"</formula>
    </cfRule>
  </conditionalFormatting>
  <conditionalFormatting sqref="Z47">
    <cfRule type="cellIs" dxfId="1037" priority="2046" operator="equal">
      <formula>"OPORTUNIDADE"</formula>
    </cfRule>
  </conditionalFormatting>
  <conditionalFormatting sqref="Z47">
    <cfRule type="cellIs" dxfId="1036" priority="2044" operator="equal">
      <formula>"NÃO"</formula>
    </cfRule>
    <cfRule type="cellIs" dxfId="1035" priority="2045" operator="equal">
      <formula>"SIM"</formula>
    </cfRule>
  </conditionalFormatting>
  <conditionalFormatting sqref="Z47">
    <cfRule type="cellIs" dxfId="1034" priority="2043" operator="equal">
      <formula>"OPORTUNIDADE"</formula>
    </cfRule>
  </conditionalFormatting>
  <conditionalFormatting sqref="Z47">
    <cfRule type="cellIs" dxfId="1033" priority="2041" operator="equal">
      <formula>"NÃO"</formula>
    </cfRule>
    <cfRule type="cellIs" dxfId="1032" priority="2042" operator="equal">
      <formula>"SIM"</formula>
    </cfRule>
  </conditionalFormatting>
  <conditionalFormatting sqref="Z47">
    <cfRule type="cellIs" dxfId="1031" priority="2040" operator="equal">
      <formula>"OPORTUNIDADE"</formula>
    </cfRule>
  </conditionalFormatting>
  <conditionalFormatting sqref="Z47">
    <cfRule type="cellIs" dxfId="1030" priority="2038" operator="equal">
      <formula>"NÃO"</formula>
    </cfRule>
    <cfRule type="cellIs" dxfId="1029" priority="2039" operator="equal">
      <formula>"SIM"</formula>
    </cfRule>
  </conditionalFormatting>
  <conditionalFormatting sqref="Z47">
    <cfRule type="cellIs" dxfId="1028" priority="2037" operator="equal">
      <formula>"OPORTUNIDADE"</formula>
    </cfRule>
  </conditionalFormatting>
  <conditionalFormatting sqref="Z47">
    <cfRule type="cellIs" dxfId="1027" priority="2035" operator="equal">
      <formula>"NÃO"</formula>
    </cfRule>
    <cfRule type="cellIs" dxfId="1026" priority="2036" operator="equal">
      <formula>"SIM"</formula>
    </cfRule>
  </conditionalFormatting>
  <conditionalFormatting sqref="Z47">
    <cfRule type="cellIs" dxfId="1025" priority="2034" operator="equal">
      <formula>"OPORTUNIDADE"</formula>
    </cfRule>
  </conditionalFormatting>
  <conditionalFormatting sqref="Z47">
    <cfRule type="cellIs" dxfId="1024" priority="2032" operator="equal">
      <formula>"NÃO"</formula>
    </cfRule>
    <cfRule type="cellIs" dxfId="1023" priority="2033" operator="equal">
      <formula>"SIM"</formula>
    </cfRule>
  </conditionalFormatting>
  <conditionalFormatting sqref="Z47">
    <cfRule type="cellIs" dxfId="1022" priority="2031" operator="equal">
      <formula>"OPORTUNIDADE"</formula>
    </cfRule>
  </conditionalFormatting>
  <conditionalFormatting sqref="Z47">
    <cfRule type="cellIs" dxfId="1021" priority="2029" operator="equal">
      <formula>"NÃO"</formula>
    </cfRule>
    <cfRule type="cellIs" dxfId="1020" priority="2030" operator="equal">
      <formula>"SIM"</formula>
    </cfRule>
  </conditionalFormatting>
  <conditionalFormatting sqref="Z47">
    <cfRule type="cellIs" dxfId="1019" priority="2028" operator="equal">
      <formula>"OPORTUNIDADE"</formula>
    </cfRule>
  </conditionalFormatting>
  <conditionalFormatting sqref="Z47">
    <cfRule type="cellIs" dxfId="1018" priority="2026" operator="equal">
      <formula>"NÃO"</formula>
    </cfRule>
    <cfRule type="cellIs" dxfId="1017" priority="2027" operator="equal">
      <formula>"SIM"</formula>
    </cfRule>
  </conditionalFormatting>
  <conditionalFormatting sqref="Z47">
    <cfRule type="cellIs" dxfId="1016" priority="2025" operator="equal">
      <formula>"OPORTUNIDADE"</formula>
    </cfRule>
  </conditionalFormatting>
  <conditionalFormatting sqref="Z47">
    <cfRule type="cellIs" dxfId="1015" priority="2023" operator="equal">
      <formula>"NÃO"</formula>
    </cfRule>
    <cfRule type="cellIs" dxfId="1014" priority="2024" operator="equal">
      <formula>"SIM"</formula>
    </cfRule>
  </conditionalFormatting>
  <conditionalFormatting sqref="Z47">
    <cfRule type="cellIs" dxfId="1013" priority="2022" operator="equal">
      <formula>"OPORTUNIDADE"</formula>
    </cfRule>
  </conditionalFormatting>
  <conditionalFormatting sqref="Z47">
    <cfRule type="cellIs" dxfId="1012" priority="2020" operator="equal">
      <formula>"NÃO"</formula>
    </cfRule>
    <cfRule type="cellIs" dxfId="1011" priority="2021" operator="equal">
      <formula>"SIM"</formula>
    </cfRule>
  </conditionalFormatting>
  <conditionalFormatting sqref="Z47">
    <cfRule type="cellIs" dxfId="1010" priority="2019" operator="equal">
      <formula>"OPORTUNIDADE"</formula>
    </cfRule>
  </conditionalFormatting>
  <conditionalFormatting sqref="Z47">
    <cfRule type="cellIs" dxfId="1009" priority="2017" operator="equal">
      <formula>"NÃO"</formula>
    </cfRule>
    <cfRule type="cellIs" dxfId="1008" priority="2018" operator="equal">
      <formula>"SIM"</formula>
    </cfRule>
  </conditionalFormatting>
  <conditionalFormatting sqref="Z47">
    <cfRule type="cellIs" dxfId="1007" priority="2016" operator="equal">
      <formula>"OPORTUNIDADE"</formula>
    </cfRule>
  </conditionalFormatting>
  <conditionalFormatting sqref="Z47">
    <cfRule type="cellIs" dxfId="1006" priority="2014" operator="equal">
      <formula>"NÃO"</formula>
    </cfRule>
    <cfRule type="cellIs" dxfId="1005" priority="2015" operator="equal">
      <formula>"SIM"</formula>
    </cfRule>
  </conditionalFormatting>
  <conditionalFormatting sqref="Z47">
    <cfRule type="cellIs" dxfId="1004" priority="2013" operator="equal">
      <formula>"OPORTUNIDADE"</formula>
    </cfRule>
  </conditionalFormatting>
  <conditionalFormatting sqref="Z47">
    <cfRule type="cellIs" dxfId="1003" priority="2011" operator="equal">
      <formula>"NÃO"</formula>
    </cfRule>
    <cfRule type="cellIs" dxfId="1002" priority="2012" operator="equal">
      <formula>"SIM"</formula>
    </cfRule>
  </conditionalFormatting>
  <conditionalFormatting sqref="Z47">
    <cfRule type="cellIs" dxfId="1001" priority="2010" operator="equal">
      <formula>"OPORTUNIDADE"</formula>
    </cfRule>
  </conditionalFormatting>
  <conditionalFormatting sqref="Z47">
    <cfRule type="cellIs" dxfId="1000" priority="2008" operator="equal">
      <formula>"NÃO"</formula>
    </cfRule>
    <cfRule type="cellIs" dxfId="999" priority="2009" operator="equal">
      <formula>"SIM"</formula>
    </cfRule>
  </conditionalFormatting>
  <conditionalFormatting sqref="Y47:Y56">
    <cfRule type="cellIs" dxfId="998" priority="2007" operator="equal">
      <formula>"OPORTUNIDADE"</formula>
    </cfRule>
  </conditionalFormatting>
  <conditionalFormatting sqref="Y47:Y56">
    <cfRule type="cellIs" dxfId="997" priority="2005" operator="equal">
      <formula>"NÃO"</formula>
    </cfRule>
    <cfRule type="cellIs" dxfId="996" priority="2006" operator="equal">
      <formula>"SIM"</formula>
    </cfRule>
  </conditionalFormatting>
  <conditionalFormatting sqref="Y47:Y56">
    <cfRule type="cellIs" dxfId="995" priority="2004" operator="equal">
      <formula>"OPORTUNIDADE"</formula>
    </cfRule>
  </conditionalFormatting>
  <conditionalFormatting sqref="Y47:Y56">
    <cfRule type="cellIs" dxfId="994" priority="2002" operator="equal">
      <formula>"NÃO"</formula>
    </cfRule>
    <cfRule type="cellIs" dxfId="993" priority="2003" operator="equal">
      <formula>"SIM"</formula>
    </cfRule>
  </conditionalFormatting>
  <conditionalFormatting sqref="Y47:Y56">
    <cfRule type="cellIs" dxfId="992" priority="2001" operator="equal">
      <formula>"OPORTUNIDADE"</formula>
    </cfRule>
  </conditionalFormatting>
  <conditionalFormatting sqref="Y47:Y56">
    <cfRule type="cellIs" dxfId="991" priority="1999" operator="equal">
      <formula>"NÃO"</formula>
    </cfRule>
    <cfRule type="cellIs" dxfId="990" priority="2000" operator="equal">
      <formula>"SIM"</formula>
    </cfRule>
  </conditionalFormatting>
  <conditionalFormatting sqref="Y47:Y56">
    <cfRule type="cellIs" dxfId="989" priority="1998" operator="equal">
      <formula>"OPORTUNIDADE"</formula>
    </cfRule>
  </conditionalFormatting>
  <conditionalFormatting sqref="Y47:Y56">
    <cfRule type="cellIs" dxfId="988" priority="1996" operator="equal">
      <formula>"NÃO"</formula>
    </cfRule>
    <cfRule type="cellIs" dxfId="987" priority="1997" operator="equal">
      <formula>"SIM"</formula>
    </cfRule>
  </conditionalFormatting>
  <conditionalFormatting sqref="Z55">
    <cfRule type="cellIs" dxfId="986" priority="1995" operator="equal">
      <formula>"OPORTUNIDADE"</formula>
    </cfRule>
  </conditionalFormatting>
  <conditionalFormatting sqref="Z55">
    <cfRule type="cellIs" dxfId="985" priority="1993" operator="equal">
      <formula>"NÃO"</formula>
    </cfRule>
    <cfRule type="cellIs" dxfId="984" priority="1994" operator="equal">
      <formula>"SIM"</formula>
    </cfRule>
  </conditionalFormatting>
  <conditionalFormatting sqref="Z55">
    <cfRule type="cellIs" dxfId="983" priority="1992" operator="equal">
      <formula>"OPORTUNIDADE"</formula>
    </cfRule>
  </conditionalFormatting>
  <conditionalFormatting sqref="Z55">
    <cfRule type="cellIs" dxfId="982" priority="1990" operator="equal">
      <formula>"NÃO"</formula>
    </cfRule>
    <cfRule type="cellIs" dxfId="981" priority="1991" operator="equal">
      <formula>"SIM"</formula>
    </cfRule>
  </conditionalFormatting>
  <conditionalFormatting sqref="Z55">
    <cfRule type="cellIs" dxfId="980" priority="1989" operator="equal">
      <formula>"OPORTUNIDADE"</formula>
    </cfRule>
  </conditionalFormatting>
  <conditionalFormatting sqref="Z55">
    <cfRule type="cellIs" dxfId="979" priority="1987" operator="equal">
      <formula>"NÃO"</formula>
    </cfRule>
    <cfRule type="cellIs" dxfId="978" priority="1988" operator="equal">
      <formula>"SIM"</formula>
    </cfRule>
  </conditionalFormatting>
  <conditionalFormatting sqref="Z55">
    <cfRule type="cellIs" dxfId="977" priority="1986" operator="equal">
      <formula>"OPORTUNIDADE"</formula>
    </cfRule>
  </conditionalFormatting>
  <conditionalFormatting sqref="Z55">
    <cfRule type="cellIs" dxfId="976" priority="1984" operator="equal">
      <formula>"NÃO"</formula>
    </cfRule>
    <cfRule type="cellIs" dxfId="975" priority="1985" operator="equal">
      <formula>"SIM"</formula>
    </cfRule>
  </conditionalFormatting>
  <conditionalFormatting sqref="Z55">
    <cfRule type="cellIs" dxfId="974" priority="1983" operator="equal">
      <formula>"OPORTUNIDADE"</formula>
    </cfRule>
  </conditionalFormatting>
  <conditionalFormatting sqref="Z55">
    <cfRule type="cellIs" dxfId="973" priority="1981" operator="equal">
      <formula>"NÃO"</formula>
    </cfRule>
    <cfRule type="cellIs" dxfId="972" priority="1982" operator="equal">
      <formula>"SIM"</formula>
    </cfRule>
  </conditionalFormatting>
  <conditionalFormatting sqref="Z55">
    <cfRule type="cellIs" dxfId="971" priority="1980" operator="equal">
      <formula>"OPORTUNIDADE"</formula>
    </cfRule>
  </conditionalFormatting>
  <conditionalFormatting sqref="Z55">
    <cfRule type="cellIs" dxfId="970" priority="1978" operator="equal">
      <formula>"NÃO"</formula>
    </cfRule>
    <cfRule type="cellIs" dxfId="969" priority="1979" operator="equal">
      <formula>"SIM"</formula>
    </cfRule>
  </conditionalFormatting>
  <conditionalFormatting sqref="Z55">
    <cfRule type="cellIs" dxfId="968" priority="1977" operator="equal">
      <formula>"OPORTUNIDADE"</formula>
    </cfRule>
  </conditionalFormatting>
  <conditionalFormatting sqref="Z55">
    <cfRule type="cellIs" dxfId="967" priority="1975" operator="equal">
      <formula>"NÃO"</formula>
    </cfRule>
    <cfRule type="cellIs" dxfId="966" priority="1976" operator="equal">
      <formula>"SIM"</formula>
    </cfRule>
  </conditionalFormatting>
  <conditionalFormatting sqref="BK44">
    <cfRule type="iconSet" priority="196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96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96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95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95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956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9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954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965" priority="1953" operator="equal">
      <formula>"OPORTUNIDADE"</formula>
    </cfRule>
  </conditionalFormatting>
  <conditionalFormatting sqref="Y82:Z82">
    <cfRule type="cellIs" dxfId="964" priority="1951" operator="equal">
      <formula>"NÃO"</formula>
    </cfRule>
    <cfRule type="cellIs" dxfId="963" priority="1952" operator="equal">
      <formula>"SIM"</formula>
    </cfRule>
  </conditionalFormatting>
  <conditionalFormatting sqref="Y82:Z82">
    <cfRule type="cellIs" dxfId="962" priority="1950" operator="equal">
      <formula>"OPORTUNIDADE"</formula>
    </cfRule>
  </conditionalFormatting>
  <conditionalFormatting sqref="Y82:Z82">
    <cfRule type="cellIs" dxfId="961" priority="1948" operator="equal">
      <formula>"NÃO"</formula>
    </cfRule>
    <cfRule type="cellIs" dxfId="960" priority="1949" operator="equal">
      <formula>"SIM"</formula>
    </cfRule>
  </conditionalFormatting>
  <conditionalFormatting sqref="Y82">
    <cfRule type="cellIs" dxfId="959" priority="1947" operator="equal">
      <formula>"OPORTUNIDADE"</formula>
    </cfRule>
  </conditionalFormatting>
  <conditionalFormatting sqref="Y82">
    <cfRule type="cellIs" dxfId="958" priority="1945" operator="equal">
      <formula>"NÃO"</formula>
    </cfRule>
    <cfRule type="cellIs" dxfId="957" priority="1946" operator="equal">
      <formula>"SIM"</formula>
    </cfRule>
  </conditionalFormatting>
  <conditionalFormatting sqref="Y82:Z82">
    <cfRule type="cellIs" dxfId="956" priority="1944" operator="equal">
      <formula>"OPORTUNIDADE"</formula>
    </cfRule>
  </conditionalFormatting>
  <conditionalFormatting sqref="Y82:Z82">
    <cfRule type="cellIs" dxfId="955" priority="1942" operator="equal">
      <formula>"NÃO"</formula>
    </cfRule>
    <cfRule type="cellIs" dxfId="954" priority="1943" operator="equal">
      <formula>"SIM"</formula>
    </cfRule>
  </conditionalFormatting>
  <conditionalFormatting sqref="Y83">
    <cfRule type="cellIs" dxfId="953" priority="1941" operator="equal">
      <formula>"OPORTUNIDADE"</formula>
    </cfRule>
  </conditionalFormatting>
  <conditionalFormatting sqref="Y83">
    <cfRule type="cellIs" dxfId="952" priority="1939" operator="equal">
      <formula>"NÃO"</formula>
    </cfRule>
    <cfRule type="cellIs" dxfId="951" priority="1940" operator="equal">
      <formula>"SIM"</formula>
    </cfRule>
  </conditionalFormatting>
  <conditionalFormatting sqref="Y78:Y79">
    <cfRule type="cellIs" dxfId="950" priority="1938" operator="equal">
      <formula>"OPORTUNIDADE"</formula>
    </cfRule>
  </conditionalFormatting>
  <conditionalFormatting sqref="Y78:Y79">
    <cfRule type="cellIs" dxfId="949" priority="1936" operator="equal">
      <formula>"NÃO"</formula>
    </cfRule>
    <cfRule type="cellIs" dxfId="948" priority="1937" operator="equal">
      <formula>"SIM"</formula>
    </cfRule>
  </conditionalFormatting>
  <conditionalFormatting sqref="Y84">
    <cfRule type="cellIs" dxfId="947" priority="1935" operator="equal">
      <formula>"OPORTUNIDADE"</formula>
    </cfRule>
  </conditionalFormatting>
  <conditionalFormatting sqref="Y84">
    <cfRule type="cellIs" dxfId="946" priority="1933" operator="equal">
      <formula>"NÃO"</formula>
    </cfRule>
    <cfRule type="cellIs" dxfId="945" priority="1934" operator="equal">
      <formula>"SIM"</formula>
    </cfRule>
  </conditionalFormatting>
  <conditionalFormatting sqref="Y86">
    <cfRule type="cellIs" dxfId="944" priority="1932" operator="equal">
      <formula>"OPORTUNIDADE"</formula>
    </cfRule>
  </conditionalFormatting>
  <conditionalFormatting sqref="Y86">
    <cfRule type="cellIs" dxfId="943" priority="1930" operator="equal">
      <formula>"NÃO"</formula>
    </cfRule>
    <cfRule type="cellIs" dxfId="942" priority="1931" operator="equal">
      <formula>"SIM"</formula>
    </cfRule>
  </conditionalFormatting>
  <conditionalFormatting sqref="Y87:Y89">
    <cfRule type="cellIs" dxfId="941" priority="1929" operator="equal">
      <formula>"OPORTUNIDADE"</formula>
    </cfRule>
  </conditionalFormatting>
  <conditionalFormatting sqref="Y87:Y89">
    <cfRule type="cellIs" dxfId="940" priority="1927" operator="equal">
      <formula>"NÃO"</formula>
    </cfRule>
    <cfRule type="cellIs" dxfId="939" priority="1928" operator="equal">
      <formula>"SIM"</formula>
    </cfRule>
  </conditionalFormatting>
  <conditionalFormatting sqref="Y90">
    <cfRule type="cellIs" dxfId="938" priority="1926" operator="equal">
      <formula>"OPORTUNIDADE"</formula>
    </cfRule>
  </conditionalFormatting>
  <conditionalFormatting sqref="Y90">
    <cfRule type="cellIs" dxfId="937" priority="1924" operator="equal">
      <formula>"NÃO"</formula>
    </cfRule>
    <cfRule type="cellIs" dxfId="936" priority="1925" operator="equal">
      <formula>"SIM"</formula>
    </cfRule>
  </conditionalFormatting>
  <conditionalFormatting sqref="BP65">
    <cfRule type="iconSet" priority="192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922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1920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919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935" priority="1918" operator="equal">
      <formula>"OPORTUNIDADE"</formula>
    </cfRule>
  </conditionalFormatting>
  <conditionalFormatting sqref="Y95:Y96">
    <cfRule type="cellIs" dxfId="934" priority="1916" operator="equal">
      <formula>"NÃO"</formula>
    </cfRule>
    <cfRule type="cellIs" dxfId="933" priority="1917" operator="equal">
      <formula>"SIM"</formula>
    </cfRule>
  </conditionalFormatting>
  <conditionalFormatting sqref="Y98:Z98">
    <cfRule type="cellIs" dxfId="932" priority="1915" operator="equal">
      <formula>"OPORTUNIDADE"</formula>
    </cfRule>
  </conditionalFormatting>
  <conditionalFormatting sqref="Y98:Z98">
    <cfRule type="cellIs" dxfId="931" priority="1913" operator="equal">
      <formula>"NÃO"</formula>
    </cfRule>
    <cfRule type="cellIs" dxfId="930" priority="1914" operator="equal">
      <formula>"SIM"</formula>
    </cfRule>
  </conditionalFormatting>
  <conditionalFormatting sqref="Y98:Z98">
    <cfRule type="cellIs" dxfId="929" priority="1912" operator="equal">
      <formula>"OPORTUNIDADE"</formula>
    </cfRule>
  </conditionalFormatting>
  <conditionalFormatting sqref="Y98:Z98">
    <cfRule type="cellIs" dxfId="928" priority="1910" operator="equal">
      <formula>"NÃO"</formula>
    </cfRule>
    <cfRule type="cellIs" dxfId="927" priority="1911" operator="equal">
      <formula>"SIM"</formula>
    </cfRule>
  </conditionalFormatting>
  <conditionalFormatting sqref="Y98:Y101">
    <cfRule type="cellIs" dxfId="926" priority="1909" operator="equal">
      <formula>"OPORTUNIDADE"</formula>
    </cfRule>
  </conditionalFormatting>
  <conditionalFormatting sqref="Y98:Y101">
    <cfRule type="cellIs" dxfId="925" priority="1907" operator="equal">
      <formula>"NÃO"</formula>
    </cfRule>
    <cfRule type="cellIs" dxfId="924" priority="1908" operator="equal">
      <formula>"SIM"</formula>
    </cfRule>
  </conditionalFormatting>
  <conditionalFormatting sqref="Y98:Z98">
    <cfRule type="cellIs" dxfId="923" priority="1906" operator="equal">
      <formula>"OPORTUNIDADE"</formula>
    </cfRule>
  </conditionalFormatting>
  <conditionalFormatting sqref="Y98:Z98">
    <cfRule type="cellIs" dxfId="922" priority="1904" operator="equal">
      <formula>"NÃO"</formula>
    </cfRule>
    <cfRule type="cellIs" dxfId="921" priority="1905" operator="equal">
      <formula>"SIM"</formula>
    </cfRule>
  </conditionalFormatting>
  <conditionalFormatting sqref="Y100:Y102">
    <cfRule type="cellIs" dxfId="920" priority="1903" operator="equal">
      <formula>"OPORTUNIDADE"</formula>
    </cfRule>
  </conditionalFormatting>
  <conditionalFormatting sqref="Y100:Y102">
    <cfRule type="cellIs" dxfId="919" priority="1901" operator="equal">
      <formula>"NÃO"</formula>
    </cfRule>
    <cfRule type="cellIs" dxfId="918" priority="1902" operator="equal">
      <formula>"SIM"</formula>
    </cfRule>
  </conditionalFormatting>
  <conditionalFormatting sqref="Y102:Y104">
    <cfRule type="cellIs" dxfId="917" priority="1900" operator="equal">
      <formula>"OPORTUNIDADE"</formula>
    </cfRule>
  </conditionalFormatting>
  <conditionalFormatting sqref="Y102:Y104">
    <cfRule type="cellIs" dxfId="916" priority="1898" operator="equal">
      <formula>"NÃO"</formula>
    </cfRule>
    <cfRule type="cellIs" dxfId="915" priority="1899" operator="equal">
      <formula>"SIM"</formula>
    </cfRule>
  </conditionalFormatting>
  <conditionalFormatting sqref="Y99:Z99">
    <cfRule type="cellIs" dxfId="914" priority="1894" operator="equal">
      <formula>"OPORTUNIDADE"</formula>
    </cfRule>
  </conditionalFormatting>
  <conditionalFormatting sqref="Y99:Z99">
    <cfRule type="cellIs" dxfId="913" priority="1892" operator="equal">
      <formula>"NÃO"</formula>
    </cfRule>
    <cfRule type="cellIs" dxfId="912" priority="1893" operator="equal">
      <formula>"SIM"</formula>
    </cfRule>
  </conditionalFormatting>
  <conditionalFormatting sqref="Y99:Z99">
    <cfRule type="cellIs" dxfId="911" priority="1891" operator="equal">
      <formula>"OPORTUNIDADE"</formula>
    </cfRule>
  </conditionalFormatting>
  <conditionalFormatting sqref="Y99:Z99">
    <cfRule type="cellIs" dxfId="910" priority="1889" operator="equal">
      <formula>"NÃO"</formula>
    </cfRule>
    <cfRule type="cellIs" dxfId="909" priority="1890" operator="equal">
      <formula>"SIM"</formula>
    </cfRule>
  </conditionalFormatting>
  <conditionalFormatting sqref="Y99:Z99">
    <cfRule type="cellIs" dxfId="908" priority="1888" operator="equal">
      <formula>"OPORTUNIDADE"</formula>
    </cfRule>
  </conditionalFormatting>
  <conditionalFormatting sqref="Y99:Z99">
    <cfRule type="cellIs" dxfId="907" priority="1886" operator="equal">
      <formula>"NÃO"</formula>
    </cfRule>
    <cfRule type="cellIs" dxfId="906" priority="1887" operator="equal">
      <formula>"SIM"</formula>
    </cfRule>
  </conditionalFormatting>
  <conditionalFormatting sqref="Y99:Z99">
    <cfRule type="cellIs" dxfId="905" priority="1885" operator="equal">
      <formula>"OPORTUNIDADE"</formula>
    </cfRule>
  </conditionalFormatting>
  <conditionalFormatting sqref="Y99:Z99">
    <cfRule type="cellIs" dxfId="904" priority="1883" operator="equal">
      <formula>"NÃO"</formula>
    </cfRule>
    <cfRule type="cellIs" dxfId="903" priority="1884" operator="equal">
      <formula>"SIM"</formula>
    </cfRule>
  </conditionalFormatting>
  <conditionalFormatting sqref="Y99:Z99">
    <cfRule type="cellIs" dxfId="902" priority="1882" operator="equal">
      <formula>"OPORTUNIDADE"</formula>
    </cfRule>
  </conditionalFormatting>
  <conditionalFormatting sqref="Y99:Z99">
    <cfRule type="cellIs" dxfId="901" priority="1880" operator="equal">
      <formula>"NÃO"</formula>
    </cfRule>
    <cfRule type="cellIs" dxfId="900" priority="1881" operator="equal">
      <formula>"SIM"</formula>
    </cfRule>
  </conditionalFormatting>
  <conditionalFormatting sqref="Y99:Z99">
    <cfRule type="cellIs" dxfId="899" priority="1879" operator="equal">
      <formula>"OPORTUNIDADE"</formula>
    </cfRule>
  </conditionalFormatting>
  <conditionalFormatting sqref="Y99:Z99">
    <cfRule type="cellIs" dxfId="898" priority="1877" operator="equal">
      <formula>"NÃO"</formula>
    </cfRule>
    <cfRule type="cellIs" dxfId="897" priority="1878" operator="equal">
      <formula>"SIM"</formula>
    </cfRule>
  </conditionalFormatting>
  <conditionalFormatting sqref="Y100:Z100">
    <cfRule type="cellIs" dxfId="896" priority="1876" operator="equal">
      <formula>"OPORTUNIDADE"</formula>
    </cfRule>
  </conditionalFormatting>
  <conditionalFormatting sqref="Y100:Z100">
    <cfRule type="cellIs" dxfId="895" priority="1874" operator="equal">
      <formula>"NÃO"</formula>
    </cfRule>
    <cfRule type="cellIs" dxfId="894" priority="1875" operator="equal">
      <formula>"SIM"</formula>
    </cfRule>
  </conditionalFormatting>
  <conditionalFormatting sqref="Y100:Z100">
    <cfRule type="cellIs" dxfId="893" priority="1873" operator="equal">
      <formula>"OPORTUNIDADE"</formula>
    </cfRule>
  </conditionalFormatting>
  <conditionalFormatting sqref="Y100:Z100">
    <cfRule type="cellIs" dxfId="892" priority="1871" operator="equal">
      <formula>"NÃO"</formula>
    </cfRule>
    <cfRule type="cellIs" dxfId="891" priority="1872" operator="equal">
      <formula>"SIM"</formula>
    </cfRule>
  </conditionalFormatting>
  <conditionalFormatting sqref="Y100:Z100">
    <cfRule type="cellIs" dxfId="890" priority="1870" operator="equal">
      <formula>"OPORTUNIDADE"</formula>
    </cfRule>
  </conditionalFormatting>
  <conditionalFormatting sqref="Y100:Z100">
    <cfRule type="cellIs" dxfId="889" priority="1868" operator="equal">
      <formula>"NÃO"</formula>
    </cfRule>
    <cfRule type="cellIs" dxfId="888" priority="1869" operator="equal">
      <formula>"SIM"</formula>
    </cfRule>
  </conditionalFormatting>
  <conditionalFormatting sqref="Y104:Y106">
    <cfRule type="cellIs" dxfId="887" priority="1867" operator="equal">
      <formula>"OPORTUNIDADE"</formula>
    </cfRule>
  </conditionalFormatting>
  <conditionalFormatting sqref="Y104:Y106">
    <cfRule type="cellIs" dxfId="886" priority="1865" operator="equal">
      <formula>"NÃO"</formula>
    </cfRule>
    <cfRule type="cellIs" dxfId="885" priority="1866" operator="equal">
      <formula>"SIM"</formula>
    </cfRule>
  </conditionalFormatting>
  <conditionalFormatting sqref="BP82">
    <cfRule type="iconSet" priority="1863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186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861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1860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884" priority="1859" operator="equal">
      <formula>"OPORTUNIDADE"</formula>
    </cfRule>
  </conditionalFormatting>
  <conditionalFormatting sqref="Y99:Z99">
    <cfRule type="cellIs" dxfId="883" priority="1857" operator="equal">
      <formula>"NÃO"</formula>
    </cfRule>
    <cfRule type="cellIs" dxfId="882" priority="1858" operator="equal">
      <formula>"SIM"</formula>
    </cfRule>
  </conditionalFormatting>
  <conditionalFormatting sqref="Y99:Z99">
    <cfRule type="cellIs" dxfId="881" priority="1856" operator="equal">
      <formula>"OPORTUNIDADE"</formula>
    </cfRule>
  </conditionalFormatting>
  <conditionalFormatting sqref="Y99:Z99">
    <cfRule type="cellIs" dxfId="880" priority="1854" operator="equal">
      <formula>"NÃO"</formula>
    </cfRule>
    <cfRule type="cellIs" dxfId="879" priority="1855" operator="equal">
      <formula>"SIM"</formula>
    </cfRule>
  </conditionalFormatting>
  <conditionalFormatting sqref="Y99:Z99">
    <cfRule type="cellIs" dxfId="878" priority="1853" operator="equal">
      <formula>"OPORTUNIDADE"</formula>
    </cfRule>
  </conditionalFormatting>
  <conditionalFormatting sqref="Y99:Z99">
    <cfRule type="cellIs" dxfId="877" priority="1851" operator="equal">
      <formula>"NÃO"</formula>
    </cfRule>
    <cfRule type="cellIs" dxfId="876" priority="1852" operator="equal">
      <formula>"SIM"</formula>
    </cfRule>
  </conditionalFormatting>
  <conditionalFormatting sqref="Y100:Z100">
    <cfRule type="cellIs" dxfId="875" priority="1850" operator="equal">
      <formula>"OPORTUNIDADE"</formula>
    </cfRule>
  </conditionalFormatting>
  <conditionalFormatting sqref="Y100:Z100">
    <cfRule type="cellIs" dxfId="874" priority="1848" operator="equal">
      <formula>"NÃO"</formula>
    </cfRule>
    <cfRule type="cellIs" dxfId="873" priority="1849" operator="equal">
      <formula>"SIM"</formula>
    </cfRule>
  </conditionalFormatting>
  <conditionalFormatting sqref="Y100:Z100">
    <cfRule type="cellIs" dxfId="872" priority="1847" operator="equal">
      <formula>"OPORTUNIDADE"</formula>
    </cfRule>
  </conditionalFormatting>
  <conditionalFormatting sqref="Y100:Z100">
    <cfRule type="cellIs" dxfId="871" priority="1845" operator="equal">
      <formula>"NÃO"</formula>
    </cfRule>
    <cfRule type="cellIs" dxfId="870" priority="1846" operator="equal">
      <formula>"SIM"</formula>
    </cfRule>
  </conditionalFormatting>
  <conditionalFormatting sqref="Y100:Z100">
    <cfRule type="cellIs" dxfId="869" priority="1844" operator="equal">
      <formula>"OPORTUNIDADE"</formula>
    </cfRule>
  </conditionalFormatting>
  <conditionalFormatting sqref="Y100:Z100">
    <cfRule type="cellIs" dxfId="868" priority="1842" operator="equal">
      <formula>"NÃO"</formula>
    </cfRule>
    <cfRule type="cellIs" dxfId="867" priority="1843" operator="equal">
      <formula>"SIM"</formula>
    </cfRule>
  </conditionalFormatting>
  <conditionalFormatting sqref="Y100:Z100">
    <cfRule type="cellIs" dxfId="866" priority="1841" operator="equal">
      <formula>"OPORTUNIDADE"</formula>
    </cfRule>
  </conditionalFormatting>
  <conditionalFormatting sqref="Y100:Z100">
    <cfRule type="cellIs" dxfId="865" priority="1839" operator="equal">
      <formula>"NÃO"</formula>
    </cfRule>
    <cfRule type="cellIs" dxfId="864" priority="1840" operator="equal">
      <formula>"SIM"</formula>
    </cfRule>
  </conditionalFormatting>
  <conditionalFormatting sqref="Y100:Z100">
    <cfRule type="cellIs" dxfId="863" priority="1838" operator="equal">
      <formula>"OPORTUNIDADE"</formula>
    </cfRule>
  </conditionalFormatting>
  <conditionalFormatting sqref="Y100:Z100">
    <cfRule type="cellIs" dxfId="862" priority="1836" operator="equal">
      <formula>"NÃO"</formula>
    </cfRule>
    <cfRule type="cellIs" dxfId="861" priority="1837" operator="equal">
      <formula>"SIM"</formula>
    </cfRule>
  </conditionalFormatting>
  <conditionalFormatting sqref="Y100:Z100">
    <cfRule type="cellIs" dxfId="860" priority="1835" operator="equal">
      <formula>"OPORTUNIDADE"</formula>
    </cfRule>
  </conditionalFormatting>
  <conditionalFormatting sqref="Y100:Z100">
    <cfRule type="cellIs" dxfId="859" priority="1833" operator="equal">
      <formula>"NÃO"</formula>
    </cfRule>
    <cfRule type="cellIs" dxfId="858" priority="1834" operator="equal">
      <formula>"SIM"</formula>
    </cfRule>
  </conditionalFormatting>
  <conditionalFormatting sqref="Y101:Z101">
    <cfRule type="cellIs" dxfId="857" priority="1832" operator="equal">
      <formula>"OPORTUNIDADE"</formula>
    </cfRule>
  </conditionalFormatting>
  <conditionalFormatting sqref="Y101:Z101">
    <cfRule type="cellIs" dxfId="856" priority="1830" operator="equal">
      <formula>"NÃO"</formula>
    </cfRule>
    <cfRule type="cellIs" dxfId="855" priority="1831" operator="equal">
      <formula>"SIM"</formula>
    </cfRule>
  </conditionalFormatting>
  <conditionalFormatting sqref="Y101:Z101">
    <cfRule type="cellIs" dxfId="854" priority="1829" operator="equal">
      <formula>"OPORTUNIDADE"</formula>
    </cfRule>
  </conditionalFormatting>
  <conditionalFormatting sqref="Y101:Z101">
    <cfRule type="cellIs" dxfId="853" priority="1827" operator="equal">
      <formula>"NÃO"</formula>
    </cfRule>
    <cfRule type="cellIs" dxfId="852" priority="1828" operator="equal">
      <formula>"SIM"</formula>
    </cfRule>
  </conditionalFormatting>
  <conditionalFormatting sqref="Y101:Z101">
    <cfRule type="cellIs" dxfId="851" priority="1826" operator="equal">
      <formula>"OPORTUNIDADE"</formula>
    </cfRule>
  </conditionalFormatting>
  <conditionalFormatting sqref="Y101:Z101">
    <cfRule type="cellIs" dxfId="850" priority="1824" operator="equal">
      <formula>"NÃO"</formula>
    </cfRule>
    <cfRule type="cellIs" dxfId="849" priority="1825" operator="equal">
      <formula>"SIM"</formula>
    </cfRule>
  </conditionalFormatting>
  <conditionalFormatting sqref="BK89">
    <cfRule type="iconSet" priority="1823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182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821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81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181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817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81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815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848" priority="1814" operator="equal">
      <formula>"OPORTUNIDADE"</formula>
    </cfRule>
  </conditionalFormatting>
  <conditionalFormatting sqref="Y122:Y123">
    <cfRule type="cellIs" dxfId="847" priority="1812" operator="equal">
      <formula>"NÃO"</formula>
    </cfRule>
    <cfRule type="cellIs" dxfId="846" priority="1813" operator="equal">
      <formula>"SIM"</formula>
    </cfRule>
  </conditionalFormatting>
  <conditionalFormatting sqref="Y119">
    <cfRule type="cellIs" dxfId="845" priority="1781" operator="equal">
      <formula>"OPORTUNIDADE"</formula>
    </cfRule>
  </conditionalFormatting>
  <conditionalFormatting sqref="Y119">
    <cfRule type="cellIs" dxfId="844" priority="1779" operator="equal">
      <formula>"NÃO"</formula>
    </cfRule>
    <cfRule type="cellIs" dxfId="843" priority="1780" operator="equal">
      <formula>"SIM"</formula>
    </cfRule>
  </conditionalFormatting>
  <conditionalFormatting sqref="Y119:Z119">
    <cfRule type="cellIs" dxfId="842" priority="1778" operator="equal">
      <formula>"OPORTUNIDADE"</formula>
    </cfRule>
  </conditionalFormatting>
  <conditionalFormatting sqref="Y119:Z119">
    <cfRule type="cellIs" dxfId="841" priority="1776" operator="equal">
      <formula>"NÃO"</formula>
    </cfRule>
    <cfRule type="cellIs" dxfId="840" priority="1777" operator="equal">
      <formula>"SIM"</formula>
    </cfRule>
  </conditionalFormatting>
  <conditionalFormatting sqref="Y119:Z119">
    <cfRule type="cellIs" dxfId="839" priority="1775" operator="equal">
      <formula>"OPORTUNIDADE"</formula>
    </cfRule>
  </conditionalFormatting>
  <conditionalFormatting sqref="Y119:Z119">
    <cfRule type="cellIs" dxfId="838" priority="1773" operator="equal">
      <formula>"NÃO"</formula>
    </cfRule>
    <cfRule type="cellIs" dxfId="837" priority="1774" operator="equal">
      <formula>"SIM"</formula>
    </cfRule>
  </conditionalFormatting>
  <conditionalFormatting sqref="Y119:Z119">
    <cfRule type="cellIs" dxfId="836" priority="1772" operator="equal">
      <formula>"OPORTUNIDADE"</formula>
    </cfRule>
  </conditionalFormatting>
  <conditionalFormatting sqref="Y119:Z119">
    <cfRule type="cellIs" dxfId="835" priority="1770" operator="equal">
      <formula>"NÃO"</formula>
    </cfRule>
    <cfRule type="cellIs" dxfId="834" priority="1771" operator="equal">
      <formula>"SIM"</formula>
    </cfRule>
  </conditionalFormatting>
  <conditionalFormatting sqref="Y119:Z119">
    <cfRule type="cellIs" dxfId="833" priority="1769" operator="equal">
      <formula>"OPORTUNIDADE"</formula>
    </cfRule>
  </conditionalFormatting>
  <conditionalFormatting sqref="Y119:Z119">
    <cfRule type="cellIs" dxfId="832" priority="1767" operator="equal">
      <formula>"NÃO"</formula>
    </cfRule>
    <cfRule type="cellIs" dxfId="831" priority="1768" operator="equal">
      <formula>"SIM"</formula>
    </cfRule>
  </conditionalFormatting>
  <conditionalFormatting sqref="Y119:Z119">
    <cfRule type="cellIs" dxfId="830" priority="1766" operator="equal">
      <formula>"OPORTUNIDADE"</formula>
    </cfRule>
  </conditionalFormatting>
  <conditionalFormatting sqref="Y119:Z119">
    <cfRule type="cellIs" dxfId="829" priority="1764" operator="equal">
      <formula>"NÃO"</formula>
    </cfRule>
    <cfRule type="cellIs" dxfId="828" priority="1765" operator="equal">
      <formula>"SIM"</formula>
    </cfRule>
  </conditionalFormatting>
  <conditionalFormatting sqref="Y119:Z119">
    <cfRule type="cellIs" dxfId="827" priority="1763" operator="equal">
      <formula>"OPORTUNIDADE"</formula>
    </cfRule>
  </conditionalFormatting>
  <conditionalFormatting sqref="Y119:Z119">
    <cfRule type="cellIs" dxfId="826" priority="1761" operator="equal">
      <formula>"NÃO"</formula>
    </cfRule>
    <cfRule type="cellIs" dxfId="825" priority="1762" operator="equal">
      <formula>"SIM"</formula>
    </cfRule>
  </conditionalFormatting>
  <conditionalFormatting sqref="Y119:Z119">
    <cfRule type="cellIs" dxfId="824" priority="1760" operator="equal">
      <formula>"OPORTUNIDADE"</formula>
    </cfRule>
  </conditionalFormatting>
  <conditionalFormatting sqref="Y119:Z119">
    <cfRule type="cellIs" dxfId="823" priority="1758" operator="equal">
      <formula>"NÃO"</formula>
    </cfRule>
    <cfRule type="cellIs" dxfId="822" priority="1759" operator="equal">
      <formula>"SIM"</formula>
    </cfRule>
  </conditionalFormatting>
  <conditionalFormatting sqref="Y119:Z119">
    <cfRule type="cellIs" dxfId="821" priority="1757" operator="equal">
      <formula>"OPORTUNIDADE"</formula>
    </cfRule>
  </conditionalFormatting>
  <conditionalFormatting sqref="Y119:Z119">
    <cfRule type="cellIs" dxfId="820" priority="1755" operator="equal">
      <formula>"NÃO"</formula>
    </cfRule>
    <cfRule type="cellIs" dxfId="819" priority="1756" operator="equal">
      <formula>"SIM"</formula>
    </cfRule>
  </conditionalFormatting>
  <conditionalFormatting sqref="Y119:Z119">
    <cfRule type="cellIs" dxfId="818" priority="1754" operator="equal">
      <formula>"OPORTUNIDADE"</formula>
    </cfRule>
  </conditionalFormatting>
  <conditionalFormatting sqref="Y119:Z119">
    <cfRule type="cellIs" dxfId="817" priority="1752" operator="equal">
      <formula>"NÃO"</formula>
    </cfRule>
    <cfRule type="cellIs" dxfId="816" priority="1753" operator="equal">
      <formula>"SIM"</formula>
    </cfRule>
  </conditionalFormatting>
  <conditionalFormatting sqref="BP106">
    <cfRule type="iconSet" priority="1703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702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701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815" priority="1700" operator="equal">
      <formula>"OPORTUNIDADE"</formula>
    </cfRule>
  </conditionalFormatting>
  <conditionalFormatting sqref="Z114:Z115">
    <cfRule type="cellIs" dxfId="814" priority="1698" operator="equal">
      <formula>"NÃO"</formula>
    </cfRule>
    <cfRule type="cellIs" dxfId="813" priority="1699" operator="equal">
      <formula>"SIM"</formula>
    </cfRule>
  </conditionalFormatting>
  <conditionalFormatting sqref="Y121">
    <cfRule type="cellIs" dxfId="812" priority="983" operator="equal">
      <formula>"OPORTUNIDADE"</formula>
    </cfRule>
  </conditionalFormatting>
  <conditionalFormatting sqref="Y121">
    <cfRule type="cellIs" dxfId="811" priority="981" operator="equal">
      <formula>"NÃO"</formula>
    </cfRule>
    <cfRule type="cellIs" dxfId="810" priority="982" operator="equal">
      <formula>"SIM"</formula>
    </cfRule>
  </conditionalFormatting>
  <conditionalFormatting sqref="Y121">
    <cfRule type="cellIs" dxfId="809" priority="980" operator="equal">
      <formula>"OPORTUNIDADE"</formula>
    </cfRule>
  </conditionalFormatting>
  <conditionalFormatting sqref="Y121">
    <cfRule type="cellIs" dxfId="808" priority="978" operator="equal">
      <formula>"NÃO"</formula>
    </cfRule>
    <cfRule type="cellIs" dxfId="807" priority="979" operator="equal">
      <formula>"SIM"</formula>
    </cfRule>
  </conditionalFormatting>
  <conditionalFormatting sqref="Y127">
    <cfRule type="cellIs" dxfId="806" priority="977" operator="equal">
      <formula>"OPORTUNIDADE"</formula>
    </cfRule>
  </conditionalFormatting>
  <conditionalFormatting sqref="Y127">
    <cfRule type="cellIs" dxfId="805" priority="975" operator="equal">
      <formula>"NÃO"</formula>
    </cfRule>
    <cfRule type="cellIs" dxfId="804" priority="976" operator="equal">
      <formula>"SIM"</formula>
    </cfRule>
  </conditionalFormatting>
  <conditionalFormatting sqref="Y127">
    <cfRule type="cellIs" dxfId="803" priority="974" operator="equal">
      <formula>"OPORTUNIDADE"</formula>
    </cfRule>
  </conditionalFormatting>
  <conditionalFormatting sqref="Y127">
    <cfRule type="cellIs" dxfId="802" priority="972" operator="equal">
      <formula>"NÃO"</formula>
    </cfRule>
    <cfRule type="cellIs" dxfId="801" priority="973" operator="equal">
      <formula>"SIM"</formula>
    </cfRule>
  </conditionalFormatting>
  <conditionalFormatting sqref="BK21">
    <cfRule type="iconSet" priority="97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70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800" priority="966" operator="equal">
      <formula>"OPORTUNIDADE"</formula>
    </cfRule>
  </conditionalFormatting>
  <conditionalFormatting sqref="Z112">
    <cfRule type="cellIs" dxfId="799" priority="964" operator="equal">
      <formula>"NÃO"</formula>
    </cfRule>
    <cfRule type="cellIs" dxfId="798" priority="965" operator="equal">
      <formula>"SIM"</formula>
    </cfRule>
  </conditionalFormatting>
  <conditionalFormatting sqref="Z114">
    <cfRule type="cellIs" dxfId="797" priority="933" operator="equal">
      <formula>"OPORTUNIDADE"</formula>
    </cfRule>
  </conditionalFormatting>
  <conditionalFormatting sqref="Z114">
    <cfRule type="cellIs" dxfId="796" priority="931" operator="equal">
      <formula>"NÃO"</formula>
    </cfRule>
    <cfRule type="cellIs" dxfId="795" priority="932" operator="equal">
      <formula>"SIM"</formula>
    </cfRule>
  </conditionalFormatting>
  <conditionalFormatting sqref="Z113">
    <cfRule type="cellIs" dxfId="794" priority="930" operator="equal">
      <formula>"OPORTUNIDADE"</formula>
    </cfRule>
  </conditionalFormatting>
  <conditionalFormatting sqref="Z113">
    <cfRule type="cellIs" dxfId="793" priority="928" operator="equal">
      <formula>"NÃO"</formula>
    </cfRule>
    <cfRule type="cellIs" dxfId="792" priority="929" operator="equal">
      <formula>"SIM"</formula>
    </cfRule>
  </conditionalFormatting>
  <conditionalFormatting sqref="Y120">
    <cfRule type="cellIs" dxfId="791" priority="924" operator="equal">
      <formula>"OPORTUNIDADE"</formula>
    </cfRule>
  </conditionalFormatting>
  <conditionalFormatting sqref="Y120">
    <cfRule type="cellIs" dxfId="790" priority="922" operator="equal">
      <formula>"NÃO"</formula>
    </cfRule>
    <cfRule type="cellIs" dxfId="789" priority="923" operator="equal">
      <formula>"SIM"</formula>
    </cfRule>
  </conditionalFormatting>
  <conditionalFormatting sqref="Y120">
    <cfRule type="cellIs" dxfId="788" priority="921" operator="equal">
      <formula>"OPORTUNIDADE"</formula>
    </cfRule>
  </conditionalFormatting>
  <conditionalFormatting sqref="Y120">
    <cfRule type="cellIs" dxfId="787" priority="919" operator="equal">
      <formula>"NÃO"</formula>
    </cfRule>
    <cfRule type="cellIs" dxfId="786" priority="920" operator="equal">
      <formula>"SIM"</formula>
    </cfRule>
  </conditionalFormatting>
  <conditionalFormatting sqref="Y120">
    <cfRule type="cellIs" dxfId="785" priority="918" operator="equal">
      <formula>"OPORTUNIDADE"</formula>
    </cfRule>
  </conditionalFormatting>
  <conditionalFormatting sqref="Y120">
    <cfRule type="cellIs" dxfId="784" priority="916" operator="equal">
      <formula>"NÃO"</formula>
    </cfRule>
    <cfRule type="cellIs" dxfId="783" priority="917" operator="equal">
      <formula>"SIM"</formula>
    </cfRule>
  </conditionalFormatting>
  <conditionalFormatting sqref="Y120">
    <cfRule type="cellIs" dxfId="782" priority="915" operator="equal">
      <formula>"OPORTUNIDADE"</formula>
    </cfRule>
  </conditionalFormatting>
  <conditionalFormatting sqref="Y120">
    <cfRule type="cellIs" dxfId="781" priority="913" operator="equal">
      <formula>"NÃO"</formula>
    </cfRule>
    <cfRule type="cellIs" dxfId="780" priority="914" operator="equal">
      <formula>"SIM"</formula>
    </cfRule>
  </conditionalFormatting>
  <conditionalFormatting sqref="Y120">
    <cfRule type="cellIs" dxfId="779" priority="912" operator="equal">
      <formula>"OPORTUNIDADE"</formula>
    </cfRule>
  </conditionalFormatting>
  <conditionalFormatting sqref="Y120">
    <cfRule type="cellIs" dxfId="778" priority="910" operator="equal">
      <formula>"NÃO"</formula>
    </cfRule>
    <cfRule type="cellIs" dxfId="777" priority="911" operator="equal">
      <formula>"SIM"</formula>
    </cfRule>
  </conditionalFormatting>
  <conditionalFormatting sqref="Y120">
    <cfRule type="cellIs" dxfId="776" priority="909" operator="equal">
      <formula>"OPORTUNIDADE"</formula>
    </cfRule>
  </conditionalFormatting>
  <conditionalFormatting sqref="Y120">
    <cfRule type="cellIs" dxfId="775" priority="907" operator="equal">
      <formula>"NÃO"</formula>
    </cfRule>
    <cfRule type="cellIs" dxfId="774" priority="908" operator="equal">
      <formula>"SIM"</formula>
    </cfRule>
  </conditionalFormatting>
  <conditionalFormatting sqref="Y120">
    <cfRule type="cellIs" dxfId="773" priority="906" operator="equal">
      <formula>"OPORTUNIDADE"</formula>
    </cfRule>
  </conditionalFormatting>
  <conditionalFormatting sqref="Y120">
    <cfRule type="cellIs" dxfId="772" priority="904" operator="equal">
      <formula>"NÃO"</formula>
    </cfRule>
    <cfRule type="cellIs" dxfId="771" priority="905" operator="equal">
      <formula>"SIM"</formula>
    </cfRule>
  </conditionalFormatting>
  <conditionalFormatting sqref="Y120">
    <cfRule type="cellIs" dxfId="770" priority="903" operator="equal">
      <formula>"OPORTUNIDADE"</formula>
    </cfRule>
  </conditionalFormatting>
  <conditionalFormatting sqref="Y120">
    <cfRule type="cellIs" dxfId="769" priority="901" operator="equal">
      <formula>"NÃO"</formula>
    </cfRule>
    <cfRule type="cellIs" dxfId="768" priority="902" operator="equal">
      <formula>"SIM"</formula>
    </cfRule>
  </conditionalFormatting>
  <conditionalFormatting sqref="Y120">
    <cfRule type="cellIs" dxfId="767" priority="900" operator="equal">
      <formula>"OPORTUNIDADE"</formula>
    </cfRule>
  </conditionalFormatting>
  <conditionalFormatting sqref="Y120">
    <cfRule type="cellIs" dxfId="766" priority="898" operator="equal">
      <formula>"NÃO"</formula>
    </cfRule>
    <cfRule type="cellIs" dxfId="765" priority="899" operator="equal">
      <formula>"SIM"</formula>
    </cfRule>
  </conditionalFormatting>
  <conditionalFormatting sqref="Y120">
    <cfRule type="cellIs" dxfId="764" priority="897" operator="equal">
      <formula>"OPORTUNIDADE"</formula>
    </cfRule>
  </conditionalFormatting>
  <conditionalFormatting sqref="Y120">
    <cfRule type="cellIs" dxfId="763" priority="895" operator="equal">
      <formula>"NÃO"</formula>
    </cfRule>
    <cfRule type="cellIs" dxfId="762" priority="896" operator="equal">
      <formula>"SIM"</formula>
    </cfRule>
  </conditionalFormatting>
  <conditionalFormatting sqref="Y120">
    <cfRule type="cellIs" dxfId="761" priority="894" operator="equal">
      <formula>"OPORTUNIDADE"</formula>
    </cfRule>
  </conditionalFormatting>
  <conditionalFormatting sqref="Y120">
    <cfRule type="cellIs" dxfId="760" priority="892" operator="equal">
      <formula>"NÃO"</formula>
    </cfRule>
    <cfRule type="cellIs" dxfId="759" priority="893" operator="equal">
      <formula>"SIM"</formula>
    </cfRule>
  </conditionalFormatting>
  <conditionalFormatting sqref="Z120">
    <cfRule type="cellIs" dxfId="758" priority="891" operator="equal">
      <formula>"OPORTUNIDADE"</formula>
    </cfRule>
  </conditionalFormatting>
  <conditionalFormatting sqref="Z120">
    <cfRule type="cellIs" dxfId="757" priority="889" operator="equal">
      <formula>"NÃO"</formula>
    </cfRule>
    <cfRule type="cellIs" dxfId="756" priority="890" operator="equal">
      <formula>"SIM"</formula>
    </cfRule>
  </conditionalFormatting>
  <conditionalFormatting sqref="Z123">
    <cfRule type="cellIs" dxfId="755" priority="888" operator="equal">
      <formula>"OPORTUNIDADE"</formula>
    </cfRule>
  </conditionalFormatting>
  <conditionalFormatting sqref="Z123">
    <cfRule type="cellIs" dxfId="754" priority="886" operator="equal">
      <formula>"NÃO"</formula>
    </cfRule>
    <cfRule type="cellIs" dxfId="753" priority="887" operator="equal">
      <formula>"SIM"</formula>
    </cfRule>
  </conditionalFormatting>
  <conditionalFormatting sqref="Z123">
    <cfRule type="cellIs" dxfId="752" priority="885" operator="equal">
      <formula>"OPORTUNIDADE"</formula>
    </cfRule>
  </conditionalFormatting>
  <conditionalFormatting sqref="Z123">
    <cfRule type="cellIs" dxfId="751" priority="883" operator="equal">
      <formula>"NÃO"</formula>
    </cfRule>
    <cfRule type="cellIs" dxfId="750" priority="884" operator="equal">
      <formula>"SIM"</formula>
    </cfRule>
  </conditionalFormatting>
  <conditionalFormatting sqref="Y123">
    <cfRule type="cellIs" dxfId="749" priority="879" operator="equal">
      <formula>"OPORTUNIDADE"</formula>
    </cfRule>
  </conditionalFormatting>
  <conditionalFormatting sqref="Y123">
    <cfRule type="cellIs" dxfId="748" priority="877" operator="equal">
      <formula>"NÃO"</formula>
    </cfRule>
    <cfRule type="cellIs" dxfId="747" priority="878" operator="equal">
      <formula>"SIM"</formula>
    </cfRule>
  </conditionalFormatting>
  <conditionalFormatting sqref="Z110">
    <cfRule type="cellIs" dxfId="746" priority="876" operator="equal">
      <formula>"OPORTUNIDADE"</formula>
    </cfRule>
  </conditionalFormatting>
  <conditionalFormatting sqref="Z110">
    <cfRule type="cellIs" dxfId="745" priority="874" operator="equal">
      <formula>"NÃO"</formula>
    </cfRule>
    <cfRule type="cellIs" dxfId="744" priority="875" operator="equal">
      <formula>"SIM"</formula>
    </cfRule>
  </conditionalFormatting>
  <conditionalFormatting sqref="Z110">
    <cfRule type="cellIs" dxfId="743" priority="873" operator="equal">
      <formula>"OPORTUNIDADE"</formula>
    </cfRule>
  </conditionalFormatting>
  <conditionalFormatting sqref="Z110">
    <cfRule type="cellIs" dxfId="742" priority="871" operator="equal">
      <formula>"NÃO"</formula>
    </cfRule>
    <cfRule type="cellIs" dxfId="741" priority="872" operator="equal">
      <formula>"SIM"</formula>
    </cfRule>
  </conditionalFormatting>
  <conditionalFormatting sqref="Z110">
    <cfRule type="cellIs" dxfId="740" priority="870" operator="equal">
      <formula>"OPORTUNIDADE"</formula>
    </cfRule>
  </conditionalFormatting>
  <conditionalFormatting sqref="Z110">
    <cfRule type="cellIs" dxfId="739" priority="868" operator="equal">
      <formula>"NÃO"</formula>
    </cfRule>
    <cfRule type="cellIs" dxfId="738" priority="869" operator="equal">
      <formula>"SIM"</formula>
    </cfRule>
  </conditionalFormatting>
  <conditionalFormatting sqref="Z110">
    <cfRule type="cellIs" dxfId="737" priority="867" operator="equal">
      <formula>"OPORTUNIDADE"</formula>
    </cfRule>
  </conditionalFormatting>
  <conditionalFormatting sqref="Z110">
    <cfRule type="cellIs" dxfId="736" priority="865" operator="equal">
      <formula>"NÃO"</formula>
    </cfRule>
    <cfRule type="cellIs" dxfId="735" priority="866" operator="equal">
      <formula>"SIM"</formula>
    </cfRule>
  </conditionalFormatting>
  <conditionalFormatting sqref="Z110">
    <cfRule type="cellIs" dxfId="734" priority="864" operator="equal">
      <formula>"OPORTUNIDADE"</formula>
    </cfRule>
  </conditionalFormatting>
  <conditionalFormatting sqref="Z110">
    <cfRule type="cellIs" dxfId="733" priority="862" operator="equal">
      <formula>"NÃO"</formula>
    </cfRule>
    <cfRule type="cellIs" dxfId="732" priority="863" operator="equal">
      <formula>"SIM"</formula>
    </cfRule>
  </conditionalFormatting>
  <conditionalFormatting sqref="Z110">
    <cfRule type="cellIs" dxfId="731" priority="861" operator="equal">
      <formula>"OPORTUNIDADE"</formula>
    </cfRule>
  </conditionalFormatting>
  <conditionalFormatting sqref="Z110">
    <cfRule type="cellIs" dxfId="730" priority="859" operator="equal">
      <formula>"NÃO"</formula>
    </cfRule>
    <cfRule type="cellIs" dxfId="729" priority="860" operator="equal">
      <formula>"SIM"</formula>
    </cfRule>
  </conditionalFormatting>
  <conditionalFormatting sqref="Z110">
    <cfRule type="cellIs" dxfId="728" priority="858" operator="equal">
      <formula>"OPORTUNIDADE"</formula>
    </cfRule>
  </conditionalFormatting>
  <conditionalFormatting sqref="Z110">
    <cfRule type="cellIs" dxfId="727" priority="856" operator="equal">
      <formula>"NÃO"</formula>
    </cfRule>
    <cfRule type="cellIs" dxfId="726" priority="857" operator="equal">
      <formula>"SIM"</formula>
    </cfRule>
  </conditionalFormatting>
  <conditionalFormatting sqref="Z110">
    <cfRule type="cellIs" dxfId="725" priority="855" operator="equal">
      <formula>"OPORTUNIDADE"</formula>
    </cfRule>
  </conditionalFormatting>
  <conditionalFormatting sqref="Z110">
    <cfRule type="cellIs" dxfId="724" priority="853" operator="equal">
      <formula>"NÃO"</formula>
    </cfRule>
    <cfRule type="cellIs" dxfId="723" priority="854" operator="equal">
      <formula>"SIM"</formula>
    </cfRule>
  </conditionalFormatting>
  <conditionalFormatting sqref="Z110">
    <cfRule type="cellIs" dxfId="722" priority="852" operator="equal">
      <formula>"OPORTUNIDADE"</formula>
    </cfRule>
  </conditionalFormatting>
  <conditionalFormatting sqref="Z110">
    <cfRule type="cellIs" dxfId="721" priority="850" operator="equal">
      <formula>"NÃO"</formula>
    </cfRule>
    <cfRule type="cellIs" dxfId="720" priority="851" operator="equal">
      <formula>"SIM"</formula>
    </cfRule>
  </conditionalFormatting>
  <conditionalFormatting sqref="Z111">
    <cfRule type="cellIs" dxfId="719" priority="843" operator="equal">
      <formula>"OPORTUNIDADE"</formula>
    </cfRule>
  </conditionalFormatting>
  <conditionalFormatting sqref="Z111">
    <cfRule type="cellIs" dxfId="718" priority="841" operator="equal">
      <formula>"NÃO"</formula>
    </cfRule>
    <cfRule type="cellIs" dxfId="717" priority="842" operator="equal">
      <formula>"SIM"</formula>
    </cfRule>
  </conditionalFormatting>
  <conditionalFormatting sqref="Z111">
    <cfRule type="cellIs" dxfId="716" priority="840" operator="equal">
      <formula>"OPORTUNIDADE"</formula>
    </cfRule>
  </conditionalFormatting>
  <conditionalFormatting sqref="Z111">
    <cfRule type="cellIs" dxfId="715" priority="838" operator="equal">
      <formula>"NÃO"</formula>
    </cfRule>
    <cfRule type="cellIs" dxfId="714" priority="839" operator="equal">
      <formula>"SIM"</formula>
    </cfRule>
  </conditionalFormatting>
  <conditionalFormatting sqref="Z111">
    <cfRule type="cellIs" dxfId="713" priority="837" operator="equal">
      <formula>"OPORTUNIDADE"</formula>
    </cfRule>
  </conditionalFormatting>
  <conditionalFormatting sqref="Z111">
    <cfRule type="cellIs" dxfId="712" priority="835" operator="equal">
      <formula>"NÃO"</formula>
    </cfRule>
    <cfRule type="cellIs" dxfId="711" priority="836" operator="equal">
      <formula>"SIM"</formula>
    </cfRule>
  </conditionalFormatting>
  <conditionalFormatting sqref="Z111">
    <cfRule type="cellIs" dxfId="710" priority="834" operator="equal">
      <formula>"OPORTUNIDADE"</formula>
    </cfRule>
  </conditionalFormatting>
  <conditionalFormatting sqref="Z111">
    <cfRule type="cellIs" dxfId="709" priority="832" operator="equal">
      <formula>"NÃO"</formula>
    </cfRule>
    <cfRule type="cellIs" dxfId="708" priority="833" operator="equal">
      <formula>"SIM"</formula>
    </cfRule>
  </conditionalFormatting>
  <conditionalFormatting sqref="Z111">
    <cfRule type="cellIs" dxfId="707" priority="831" operator="equal">
      <formula>"OPORTUNIDADE"</formula>
    </cfRule>
  </conditionalFormatting>
  <conditionalFormatting sqref="Z111">
    <cfRule type="cellIs" dxfId="706" priority="829" operator="equal">
      <formula>"NÃO"</formula>
    </cfRule>
    <cfRule type="cellIs" dxfId="705" priority="830" operator="equal">
      <formula>"SIM"</formula>
    </cfRule>
  </conditionalFormatting>
  <conditionalFormatting sqref="Z111">
    <cfRule type="cellIs" dxfId="704" priority="828" operator="equal">
      <formula>"OPORTUNIDADE"</formula>
    </cfRule>
  </conditionalFormatting>
  <conditionalFormatting sqref="Z111">
    <cfRule type="cellIs" dxfId="703" priority="826" operator="equal">
      <formula>"NÃO"</formula>
    </cfRule>
    <cfRule type="cellIs" dxfId="702" priority="827" operator="equal">
      <formula>"SIM"</formula>
    </cfRule>
  </conditionalFormatting>
  <conditionalFormatting sqref="Z111">
    <cfRule type="cellIs" dxfId="701" priority="825" operator="equal">
      <formula>"OPORTUNIDADE"</formula>
    </cfRule>
  </conditionalFormatting>
  <conditionalFormatting sqref="Z111">
    <cfRule type="cellIs" dxfId="700" priority="823" operator="equal">
      <formula>"NÃO"</formula>
    </cfRule>
    <cfRule type="cellIs" dxfId="699" priority="824" operator="equal">
      <formula>"SIM"</formula>
    </cfRule>
  </conditionalFormatting>
  <conditionalFormatting sqref="Z111">
    <cfRule type="cellIs" dxfId="698" priority="822" operator="equal">
      <formula>"OPORTUNIDADE"</formula>
    </cfRule>
  </conditionalFormatting>
  <conditionalFormatting sqref="Z111">
    <cfRule type="cellIs" dxfId="697" priority="820" operator="equal">
      <formula>"NÃO"</formula>
    </cfRule>
    <cfRule type="cellIs" dxfId="696" priority="821" operator="equal">
      <formula>"SIM"</formula>
    </cfRule>
  </conditionalFormatting>
  <conditionalFormatting sqref="Z111">
    <cfRule type="cellIs" dxfId="695" priority="819" operator="equal">
      <formula>"OPORTUNIDADE"</formula>
    </cfRule>
  </conditionalFormatting>
  <conditionalFormatting sqref="Z111">
    <cfRule type="cellIs" dxfId="694" priority="817" operator="equal">
      <formula>"NÃO"</formula>
    </cfRule>
    <cfRule type="cellIs" dxfId="693" priority="818" operator="equal">
      <formula>"SIM"</formula>
    </cfRule>
  </conditionalFormatting>
  <conditionalFormatting sqref="Y127:Y128">
    <cfRule type="cellIs" dxfId="692" priority="633" operator="equal">
      <formula>"OPORTUNIDADE"</formula>
    </cfRule>
  </conditionalFormatting>
  <conditionalFormatting sqref="Y127:Y128">
    <cfRule type="cellIs" dxfId="691" priority="631" operator="equal">
      <formula>"NÃO"</formula>
    </cfRule>
    <cfRule type="cellIs" dxfId="690" priority="632" operator="equal">
      <formula>"SIM"</formula>
    </cfRule>
  </conditionalFormatting>
  <conditionalFormatting sqref="Y130">
    <cfRule type="cellIs" dxfId="689" priority="630" operator="equal">
      <formula>"OPORTUNIDADE"</formula>
    </cfRule>
  </conditionalFormatting>
  <conditionalFormatting sqref="Y130">
    <cfRule type="cellIs" dxfId="688" priority="628" operator="equal">
      <formula>"NÃO"</formula>
    </cfRule>
    <cfRule type="cellIs" dxfId="687" priority="629" operator="equal">
      <formula>"SIM"</formula>
    </cfRule>
  </conditionalFormatting>
  <conditionalFormatting sqref="Y128:Z128">
    <cfRule type="cellIs" dxfId="686" priority="627" operator="equal">
      <formula>"OPORTUNIDADE"</formula>
    </cfRule>
  </conditionalFormatting>
  <conditionalFormatting sqref="Y128:Z128">
    <cfRule type="cellIs" dxfId="685" priority="625" operator="equal">
      <formula>"NÃO"</formula>
    </cfRule>
    <cfRule type="cellIs" dxfId="684" priority="626" operator="equal">
      <formula>"SIM"</formula>
    </cfRule>
  </conditionalFormatting>
  <conditionalFormatting sqref="Y128:Z128">
    <cfRule type="cellIs" dxfId="683" priority="624" operator="equal">
      <formula>"OPORTUNIDADE"</formula>
    </cfRule>
  </conditionalFormatting>
  <conditionalFormatting sqref="Y128:Z128">
    <cfRule type="cellIs" dxfId="682" priority="622" operator="equal">
      <formula>"NÃO"</formula>
    </cfRule>
    <cfRule type="cellIs" dxfId="681" priority="623" operator="equal">
      <formula>"SIM"</formula>
    </cfRule>
  </conditionalFormatting>
  <conditionalFormatting sqref="Y128">
    <cfRule type="cellIs" dxfId="680" priority="621" operator="equal">
      <formula>"OPORTUNIDADE"</formula>
    </cfRule>
  </conditionalFormatting>
  <conditionalFormatting sqref="Y128">
    <cfRule type="cellIs" dxfId="679" priority="619" operator="equal">
      <formula>"NÃO"</formula>
    </cfRule>
    <cfRule type="cellIs" dxfId="678" priority="620" operator="equal">
      <formula>"SIM"</formula>
    </cfRule>
  </conditionalFormatting>
  <conditionalFormatting sqref="Y128:Z128">
    <cfRule type="cellIs" dxfId="677" priority="618" operator="equal">
      <formula>"OPORTUNIDADE"</formula>
    </cfRule>
  </conditionalFormatting>
  <conditionalFormatting sqref="Y128:Z128">
    <cfRule type="cellIs" dxfId="676" priority="616" operator="equal">
      <formula>"NÃO"</formula>
    </cfRule>
    <cfRule type="cellIs" dxfId="675" priority="617" operator="equal">
      <formula>"SIM"</formula>
    </cfRule>
  </conditionalFormatting>
  <conditionalFormatting sqref="Y130:Y131">
    <cfRule type="cellIs" dxfId="674" priority="615" operator="equal">
      <formula>"OPORTUNIDADE"</formula>
    </cfRule>
  </conditionalFormatting>
  <conditionalFormatting sqref="Y130:Y131">
    <cfRule type="cellIs" dxfId="673" priority="613" operator="equal">
      <formula>"NÃO"</formula>
    </cfRule>
    <cfRule type="cellIs" dxfId="672" priority="614" operator="equal">
      <formula>"SIM"</formula>
    </cfRule>
  </conditionalFormatting>
  <conditionalFormatting sqref="Y130:Y131">
    <cfRule type="cellIs" dxfId="671" priority="612" operator="equal">
      <formula>"OPORTUNIDADE"</formula>
    </cfRule>
  </conditionalFormatting>
  <conditionalFormatting sqref="Y130:Y131">
    <cfRule type="cellIs" dxfId="670" priority="610" operator="equal">
      <formula>"NÃO"</formula>
    </cfRule>
    <cfRule type="cellIs" dxfId="669" priority="611" operator="equal">
      <formula>"SIM"</formula>
    </cfRule>
  </conditionalFormatting>
  <conditionalFormatting sqref="Z127">
    <cfRule type="cellIs" dxfId="668" priority="609" operator="equal">
      <formula>"OPORTUNIDADE"</formula>
    </cfRule>
  </conditionalFormatting>
  <conditionalFormatting sqref="Z127">
    <cfRule type="cellIs" dxfId="667" priority="607" operator="equal">
      <formula>"NÃO"</formula>
    </cfRule>
    <cfRule type="cellIs" dxfId="666" priority="608" operator="equal">
      <formula>"SIM"</formula>
    </cfRule>
  </conditionalFormatting>
  <conditionalFormatting sqref="Z127">
    <cfRule type="cellIs" dxfId="665" priority="606" operator="equal">
      <formula>"OPORTUNIDADE"</formula>
    </cfRule>
  </conditionalFormatting>
  <conditionalFormatting sqref="Z127">
    <cfRule type="cellIs" dxfId="664" priority="604" operator="equal">
      <formula>"NÃO"</formula>
    </cfRule>
    <cfRule type="cellIs" dxfId="663" priority="605" operator="equal">
      <formula>"SIM"</formula>
    </cfRule>
  </conditionalFormatting>
  <conditionalFormatting sqref="Y127">
    <cfRule type="cellIs" dxfId="662" priority="603" operator="equal">
      <formula>"OPORTUNIDADE"</formula>
    </cfRule>
  </conditionalFormatting>
  <conditionalFormatting sqref="Y127">
    <cfRule type="cellIs" dxfId="661" priority="601" operator="equal">
      <formula>"NÃO"</formula>
    </cfRule>
    <cfRule type="cellIs" dxfId="660" priority="602" operator="equal">
      <formula>"SIM"</formula>
    </cfRule>
  </conditionalFormatting>
  <conditionalFormatting sqref="Y130:Z130">
    <cfRule type="cellIs" dxfId="659" priority="600" operator="equal">
      <formula>"OPORTUNIDADE"</formula>
    </cfRule>
  </conditionalFormatting>
  <conditionalFormatting sqref="Y130:Z130">
    <cfRule type="cellIs" dxfId="658" priority="598" operator="equal">
      <formula>"NÃO"</formula>
    </cfRule>
    <cfRule type="cellIs" dxfId="657" priority="599" operator="equal">
      <formula>"SIM"</formula>
    </cfRule>
  </conditionalFormatting>
  <conditionalFormatting sqref="Y130:Z130">
    <cfRule type="cellIs" dxfId="656" priority="597" operator="equal">
      <formula>"OPORTUNIDADE"</formula>
    </cfRule>
  </conditionalFormatting>
  <conditionalFormatting sqref="Y130:Z130">
    <cfRule type="cellIs" dxfId="655" priority="595" operator="equal">
      <formula>"NÃO"</formula>
    </cfRule>
    <cfRule type="cellIs" dxfId="654" priority="596" operator="equal">
      <formula>"SIM"</formula>
    </cfRule>
  </conditionalFormatting>
  <conditionalFormatting sqref="Y130:Z130">
    <cfRule type="cellIs" dxfId="653" priority="594" operator="equal">
      <formula>"OPORTUNIDADE"</formula>
    </cfRule>
  </conditionalFormatting>
  <conditionalFormatting sqref="Y130:Z130">
    <cfRule type="cellIs" dxfId="652" priority="592" operator="equal">
      <formula>"NÃO"</formula>
    </cfRule>
    <cfRule type="cellIs" dxfId="651" priority="593" operator="equal">
      <formula>"SIM"</formula>
    </cfRule>
  </conditionalFormatting>
  <conditionalFormatting sqref="Y130:Z130">
    <cfRule type="cellIs" dxfId="650" priority="591" operator="equal">
      <formula>"OPORTUNIDADE"</formula>
    </cfRule>
  </conditionalFormatting>
  <conditionalFormatting sqref="Y130:Z130">
    <cfRule type="cellIs" dxfId="649" priority="589" operator="equal">
      <formula>"NÃO"</formula>
    </cfRule>
    <cfRule type="cellIs" dxfId="648" priority="590" operator="equal">
      <formula>"SIM"</formula>
    </cfRule>
  </conditionalFormatting>
  <conditionalFormatting sqref="Y130:Z130">
    <cfRule type="cellIs" dxfId="647" priority="588" operator="equal">
      <formula>"OPORTUNIDADE"</formula>
    </cfRule>
  </conditionalFormatting>
  <conditionalFormatting sqref="Y130:Z130">
    <cfRule type="cellIs" dxfId="646" priority="586" operator="equal">
      <formula>"NÃO"</formula>
    </cfRule>
    <cfRule type="cellIs" dxfId="645" priority="587" operator="equal">
      <formula>"SIM"</formula>
    </cfRule>
  </conditionalFormatting>
  <conditionalFormatting sqref="Y130:Z130">
    <cfRule type="cellIs" dxfId="644" priority="585" operator="equal">
      <formula>"OPORTUNIDADE"</formula>
    </cfRule>
  </conditionalFormatting>
  <conditionalFormatting sqref="Y130:Z130">
    <cfRule type="cellIs" dxfId="643" priority="583" operator="equal">
      <formula>"NÃO"</formula>
    </cfRule>
    <cfRule type="cellIs" dxfId="642" priority="584" operator="equal">
      <formula>"SIM"</formula>
    </cfRule>
  </conditionalFormatting>
  <conditionalFormatting sqref="Y130:Z130">
    <cfRule type="cellIs" dxfId="641" priority="582" operator="equal">
      <formula>"OPORTUNIDADE"</formula>
    </cfRule>
  </conditionalFormatting>
  <conditionalFormatting sqref="Y130:Z130">
    <cfRule type="cellIs" dxfId="640" priority="580" operator="equal">
      <formula>"NÃO"</formula>
    </cfRule>
    <cfRule type="cellIs" dxfId="639" priority="581" operator="equal">
      <formula>"SIM"</formula>
    </cfRule>
  </conditionalFormatting>
  <conditionalFormatting sqref="Y130:Z130">
    <cfRule type="cellIs" dxfId="638" priority="579" operator="equal">
      <formula>"OPORTUNIDADE"</formula>
    </cfRule>
  </conditionalFormatting>
  <conditionalFormatting sqref="Y130:Z130">
    <cfRule type="cellIs" dxfId="637" priority="577" operator="equal">
      <formula>"NÃO"</formula>
    </cfRule>
    <cfRule type="cellIs" dxfId="636" priority="578" operator="equal">
      <formula>"SIM"</formula>
    </cfRule>
  </conditionalFormatting>
  <conditionalFormatting sqref="Y130:Z130">
    <cfRule type="cellIs" dxfId="635" priority="576" operator="equal">
      <formula>"OPORTUNIDADE"</formula>
    </cfRule>
  </conditionalFormatting>
  <conditionalFormatting sqref="Y130:Z130">
    <cfRule type="cellIs" dxfId="634" priority="574" operator="equal">
      <formula>"NÃO"</formula>
    </cfRule>
    <cfRule type="cellIs" dxfId="633" priority="575" operator="equal">
      <formula>"SIM"</formula>
    </cfRule>
  </conditionalFormatting>
  <conditionalFormatting sqref="Y129">
    <cfRule type="cellIs" dxfId="632" priority="573" operator="equal">
      <formula>"OPORTUNIDADE"</formula>
    </cfRule>
  </conditionalFormatting>
  <conditionalFormatting sqref="Y129">
    <cfRule type="cellIs" dxfId="631" priority="571" operator="equal">
      <formula>"NÃO"</formula>
    </cfRule>
    <cfRule type="cellIs" dxfId="630" priority="572" operator="equal">
      <formula>"SIM"</formula>
    </cfRule>
  </conditionalFormatting>
  <conditionalFormatting sqref="Y129">
    <cfRule type="cellIs" dxfId="629" priority="570" operator="equal">
      <formula>"OPORTUNIDADE"</formula>
    </cfRule>
  </conditionalFormatting>
  <conditionalFormatting sqref="Y129">
    <cfRule type="cellIs" dxfId="628" priority="568" operator="equal">
      <formula>"NÃO"</formula>
    </cfRule>
    <cfRule type="cellIs" dxfId="627" priority="569" operator="equal">
      <formula>"SIM"</formula>
    </cfRule>
  </conditionalFormatting>
  <conditionalFormatting sqref="Y129">
    <cfRule type="cellIs" dxfId="626" priority="567" operator="equal">
      <formula>"OPORTUNIDADE"</formula>
    </cfRule>
  </conditionalFormatting>
  <conditionalFormatting sqref="Y129">
    <cfRule type="cellIs" dxfId="625" priority="565" operator="equal">
      <formula>"NÃO"</formula>
    </cfRule>
    <cfRule type="cellIs" dxfId="624" priority="566" operator="equal">
      <formula>"SIM"</formula>
    </cfRule>
  </conditionalFormatting>
  <conditionalFormatting sqref="Y129:Z129">
    <cfRule type="cellIs" dxfId="623" priority="564" operator="equal">
      <formula>"OPORTUNIDADE"</formula>
    </cfRule>
  </conditionalFormatting>
  <conditionalFormatting sqref="Y129:Z129">
    <cfRule type="cellIs" dxfId="622" priority="562" operator="equal">
      <formula>"NÃO"</formula>
    </cfRule>
    <cfRule type="cellIs" dxfId="621" priority="563" operator="equal">
      <formula>"SIM"</formula>
    </cfRule>
  </conditionalFormatting>
  <conditionalFormatting sqref="Y129:Z129">
    <cfRule type="cellIs" dxfId="620" priority="561" operator="equal">
      <formula>"OPORTUNIDADE"</formula>
    </cfRule>
  </conditionalFormatting>
  <conditionalFormatting sqref="Y129:Z129">
    <cfRule type="cellIs" dxfId="619" priority="559" operator="equal">
      <formula>"NÃO"</formula>
    </cfRule>
    <cfRule type="cellIs" dxfId="618" priority="560" operator="equal">
      <formula>"SIM"</formula>
    </cfRule>
  </conditionalFormatting>
  <conditionalFormatting sqref="Y129:Z129">
    <cfRule type="cellIs" dxfId="617" priority="558" operator="equal">
      <formula>"OPORTUNIDADE"</formula>
    </cfRule>
  </conditionalFormatting>
  <conditionalFormatting sqref="Y129:Z129">
    <cfRule type="cellIs" dxfId="616" priority="556" operator="equal">
      <formula>"NÃO"</formula>
    </cfRule>
    <cfRule type="cellIs" dxfId="615" priority="557" operator="equal">
      <formula>"SIM"</formula>
    </cfRule>
  </conditionalFormatting>
  <conditionalFormatting sqref="Y129:Z129">
    <cfRule type="cellIs" dxfId="614" priority="555" operator="equal">
      <formula>"OPORTUNIDADE"</formula>
    </cfRule>
  </conditionalFormatting>
  <conditionalFormatting sqref="Y129:Z129">
    <cfRule type="cellIs" dxfId="613" priority="553" operator="equal">
      <formula>"NÃO"</formula>
    </cfRule>
    <cfRule type="cellIs" dxfId="612" priority="554" operator="equal">
      <formula>"SIM"</formula>
    </cfRule>
  </conditionalFormatting>
  <conditionalFormatting sqref="Y129:Z129">
    <cfRule type="cellIs" dxfId="611" priority="552" operator="equal">
      <formula>"OPORTUNIDADE"</formula>
    </cfRule>
  </conditionalFormatting>
  <conditionalFormatting sqref="Y129:Z129">
    <cfRule type="cellIs" dxfId="610" priority="550" operator="equal">
      <formula>"NÃO"</formula>
    </cfRule>
    <cfRule type="cellIs" dxfId="609" priority="551" operator="equal">
      <formula>"SIM"</formula>
    </cfRule>
  </conditionalFormatting>
  <conditionalFormatting sqref="Y129:Z129">
    <cfRule type="cellIs" dxfId="608" priority="549" operator="equal">
      <formula>"OPORTUNIDADE"</formula>
    </cfRule>
  </conditionalFormatting>
  <conditionalFormatting sqref="Y129:Z129">
    <cfRule type="cellIs" dxfId="607" priority="547" operator="equal">
      <formula>"NÃO"</formula>
    </cfRule>
    <cfRule type="cellIs" dxfId="606" priority="548" operator="equal">
      <formula>"SIM"</formula>
    </cfRule>
  </conditionalFormatting>
  <conditionalFormatting sqref="Y129:Z129">
    <cfRule type="cellIs" dxfId="605" priority="546" operator="equal">
      <formula>"OPORTUNIDADE"</formula>
    </cfRule>
  </conditionalFormatting>
  <conditionalFormatting sqref="Y129:Z129">
    <cfRule type="cellIs" dxfId="604" priority="544" operator="equal">
      <formula>"NÃO"</formula>
    </cfRule>
    <cfRule type="cellIs" dxfId="603" priority="545" operator="equal">
      <formula>"SIM"</formula>
    </cfRule>
  </conditionalFormatting>
  <conditionalFormatting sqref="Y129:Z129">
    <cfRule type="cellIs" dxfId="602" priority="543" operator="equal">
      <formula>"OPORTUNIDADE"</formula>
    </cfRule>
  </conditionalFormatting>
  <conditionalFormatting sqref="Y129:Z129">
    <cfRule type="cellIs" dxfId="601" priority="541" operator="equal">
      <formula>"NÃO"</formula>
    </cfRule>
    <cfRule type="cellIs" dxfId="600" priority="542" operator="equal">
      <formula>"SIM"</formula>
    </cfRule>
  </conditionalFormatting>
  <conditionalFormatting sqref="Y129:Z129">
    <cfRule type="cellIs" dxfId="599" priority="540" operator="equal">
      <formula>"OPORTUNIDADE"</formula>
    </cfRule>
  </conditionalFormatting>
  <conditionalFormatting sqref="Y129:Z129">
    <cfRule type="cellIs" dxfId="598" priority="538" operator="equal">
      <formula>"NÃO"</formula>
    </cfRule>
    <cfRule type="cellIs" dxfId="597" priority="539" operator="equal">
      <formula>"SIM"</formula>
    </cfRule>
  </conditionalFormatting>
  <conditionalFormatting sqref="Y129">
    <cfRule type="cellIs" dxfId="596" priority="537" operator="equal">
      <formula>"OPORTUNIDADE"</formula>
    </cfRule>
  </conditionalFormatting>
  <conditionalFormatting sqref="Y129">
    <cfRule type="cellIs" dxfId="595" priority="535" operator="equal">
      <formula>"NÃO"</formula>
    </cfRule>
    <cfRule type="cellIs" dxfId="594" priority="536" operator="equal">
      <formula>"SIM"</formula>
    </cfRule>
  </conditionalFormatting>
  <conditionalFormatting sqref="Y129">
    <cfRule type="cellIs" dxfId="593" priority="534" operator="equal">
      <formula>"OPORTUNIDADE"</formula>
    </cfRule>
  </conditionalFormatting>
  <conditionalFormatting sqref="Y129">
    <cfRule type="cellIs" dxfId="592" priority="532" operator="equal">
      <formula>"NÃO"</formula>
    </cfRule>
    <cfRule type="cellIs" dxfId="591" priority="533" operator="equal">
      <formula>"SIM"</formula>
    </cfRule>
  </conditionalFormatting>
  <conditionalFormatting sqref="Y129">
    <cfRule type="cellIs" dxfId="590" priority="531" operator="equal">
      <formula>"OPORTUNIDADE"</formula>
    </cfRule>
  </conditionalFormatting>
  <conditionalFormatting sqref="Y129">
    <cfRule type="cellIs" dxfId="589" priority="529" operator="equal">
      <formula>"NÃO"</formula>
    </cfRule>
    <cfRule type="cellIs" dxfId="588" priority="530" operator="equal">
      <formula>"SIM"</formula>
    </cfRule>
  </conditionalFormatting>
  <conditionalFormatting sqref="Y129">
    <cfRule type="cellIs" dxfId="587" priority="528" operator="equal">
      <formula>"OPORTUNIDADE"</formula>
    </cfRule>
  </conditionalFormatting>
  <conditionalFormatting sqref="Y129">
    <cfRule type="cellIs" dxfId="586" priority="526" operator="equal">
      <formula>"NÃO"</formula>
    </cfRule>
    <cfRule type="cellIs" dxfId="585" priority="527" operator="equal">
      <formula>"SIM"</formula>
    </cfRule>
  </conditionalFormatting>
  <conditionalFormatting sqref="Y129">
    <cfRule type="cellIs" dxfId="584" priority="525" operator="equal">
      <formula>"OPORTUNIDADE"</formula>
    </cfRule>
  </conditionalFormatting>
  <conditionalFormatting sqref="Y129">
    <cfRule type="cellIs" dxfId="583" priority="523" operator="equal">
      <formula>"NÃO"</formula>
    </cfRule>
    <cfRule type="cellIs" dxfId="582" priority="524" operator="equal">
      <formula>"SIM"</formula>
    </cfRule>
  </conditionalFormatting>
  <conditionalFormatting sqref="Y129">
    <cfRule type="cellIs" dxfId="581" priority="522" operator="equal">
      <formula>"OPORTUNIDADE"</formula>
    </cfRule>
  </conditionalFormatting>
  <conditionalFormatting sqref="Y129">
    <cfRule type="cellIs" dxfId="580" priority="520" operator="equal">
      <formula>"NÃO"</formula>
    </cfRule>
    <cfRule type="cellIs" dxfId="579" priority="521" operator="equal">
      <formula>"SIM"</formula>
    </cfRule>
  </conditionalFormatting>
  <conditionalFormatting sqref="Y129">
    <cfRule type="cellIs" dxfId="578" priority="519" operator="equal">
      <formula>"OPORTUNIDADE"</formula>
    </cfRule>
  </conditionalFormatting>
  <conditionalFormatting sqref="Y129">
    <cfRule type="cellIs" dxfId="577" priority="517" operator="equal">
      <formula>"NÃO"</formula>
    </cfRule>
    <cfRule type="cellIs" dxfId="576" priority="518" operator="equal">
      <formula>"SIM"</formula>
    </cfRule>
  </conditionalFormatting>
  <conditionalFormatting sqref="Y129">
    <cfRule type="cellIs" dxfId="575" priority="516" operator="equal">
      <formula>"OPORTUNIDADE"</formula>
    </cfRule>
  </conditionalFormatting>
  <conditionalFormatting sqref="Y129">
    <cfRule type="cellIs" dxfId="574" priority="514" operator="equal">
      <formula>"NÃO"</formula>
    </cfRule>
    <cfRule type="cellIs" dxfId="573" priority="515" operator="equal">
      <formula>"SIM"</formula>
    </cfRule>
  </conditionalFormatting>
  <conditionalFormatting sqref="Y129">
    <cfRule type="cellIs" dxfId="572" priority="513" operator="equal">
      <formula>"OPORTUNIDADE"</formula>
    </cfRule>
  </conditionalFormatting>
  <conditionalFormatting sqref="Y129">
    <cfRule type="cellIs" dxfId="571" priority="511" operator="equal">
      <formula>"NÃO"</formula>
    </cfRule>
    <cfRule type="cellIs" dxfId="570" priority="512" operator="equal">
      <formula>"SIM"</formula>
    </cfRule>
  </conditionalFormatting>
  <conditionalFormatting sqref="Y121">
    <cfRule type="cellIs" dxfId="569" priority="510" operator="equal">
      <formula>"OPORTUNIDADE"</formula>
    </cfRule>
  </conditionalFormatting>
  <conditionalFormatting sqref="Y121">
    <cfRule type="cellIs" dxfId="568" priority="508" operator="equal">
      <formula>"NÃO"</formula>
    </cfRule>
    <cfRule type="cellIs" dxfId="567" priority="509" operator="equal">
      <formula>"SIM"</formula>
    </cfRule>
  </conditionalFormatting>
  <conditionalFormatting sqref="Y121:Z121">
    <cfRule type="cellIs" dxfId="566" priority="507" operator="equal">
      <formula>"OPORTUNIDADE"</formula>
    </cfRule>
  </conditionalFormatting>
  <conditionalFormatting sqref="Y121:Z121">
    <cfRule type="cellIs" dxfId="565" priority="505" operator="equal">
      <formula>"NÃO"</formula>
    </cfRule>
    <cfRule type="cellIs" dxfId="564" priority="506" operator="equal">
      <formula>"SIM"</formula>
    </cfRule>
  </conditionalFormatting>
  <conditionalFormatting sqref="Y121:Z121">
    <cfRule type="cellIs" dxfId="563" priority="504" operator="equal">
      <formula>"OPORTUNIDADE"</formula>
    </cfRule>
  </conditionalFormatting>
  <conditionalFormatting sqref="Y121:Z121">
    <cfRule type="cellIs" dxfId="562" priority="502" operator="equal">
      <formula>"NÃO"</formula>
    </cfRule>
    <cfRule type="cellIs" dxfId="561" priority="503" operator="equal">
      <formula>"SIM"</formula>
    </cfRule>
  </conditionalFormatting>
  <conditionalFormatting sqref="Y121:Z121">
    <cfRule type="cellIs" dxfId="560" priority="501" operator="equal">
      <formula>"OPORTUNIDADE"</formula>
    </cfRule>
  </conditionalFormatting>
  <conditionalFormatting sqref="Y121:Z121">
    <cfRule type="cellIs" dxfId="559" priority="499" operator="equal">
      <formula>"NÃO"</formula>
    </cfRule>
    <cfRule type="cellIs" dxfId="558" priority="500" operator="equal">
      <formula>"SIM"</formula>
    </cfRule>
  </conditionalFormatting>
  <conditionalFormatting sqref="Y121:Z121">
    <cfRule type="cellIs" dxfId="557" priority="498" operator="equal">
      <formula>"OPORTUNIDADE"</formula>
    </cfRule>
  </conditionalFormatting>
  <conditionalFormatting sqref="Y121:Z121">
    <cfRule type="cellIs" dxfId="556" priority="496" operator="equal">
      <formula>"NÃO"</formula>
    </cfRule>
    <cfRule type="cellIs" dxfId="555" priority="497" operator="equal">
      <formula>"SIM"</formula>
    </cfRule>
  </conditionalFormatting>
  <conditionalFormatting sqref="Y121:Z121">
    <cfRule type="cellIs" dxfId="554" priority="495" operator="equal">
      <formula>"OPORTUNIDADE"</formula>
    </cfRule>
  </conditionalFormatting>
  <conditionalFormatting sqref="Y121:Z121">
    <cfRule type="cellIs" dxfId="553" priority="493" operator="equal">
      <formula>"NÃO"</formula>
    </cfRule>
    <cfRule type="cellIs" dxfId="552" priority="494" operator="equal">
      <formula>"SIM"</formula>
    </cfRule>
  </conditionalFormatting>
  <conditionalFormatting sqref="Y121:Z121">
    <cfRule type="cellIs" dxfId="551" priority="492" operator="equal">
      <formula>"OPORTUNIDADE"</formula>
    </cfRule>
  </conditionalFormatting>
  <conditionalFormatting sqref="Y121:Z121">
    <cfRule type="cellIs" dxfId="550" priority="490" operator="equal">
      <formula>"NÃO"</formula>
    </cfRule>
    <cfRule type="cellIs" dxfId="549" priority="491" operator="equal">
      <formula>"SIM"</formula>
    </cfRule>
  </conditionalFormatting>
  <conditionalFormatting sqref="Y121:Z121">
    <cfRule type="cellIs" dxfId="548" priority="489" operator="equal">
      <formula>"OPORTUNIDADE"</formula>
    </cfRule>
  </conditionalFormatting>
  <conditionalFormatting sqref="Y121:Z121">
    <cfRule type="cellIs" dxfId="547" priority="487" operator="equal">
      <formula>"NÃO"</formula>
    </cfRule>
    <cfRule type="cellIs" dxfId="546" priority="488" operator="equal">
      <formula>"SIM"</formula>
    </cfRule>
  </conditionalFormatting>
  <conditionalFormatting sqref="Y121:Z121">
    <cfRule type="cellIs" dxfId="545" priority="486" operator="equal">
      <formula>"OPORTUNIDADE"</formula>
    </cfRule>
  </conditionalFormatting>
  <conditionalFormatting sqref="Y121:Z121">
    <cfRule type="cellIs" dxfId="544" priority="484" operator="equal">
      <formula>"NÃO"</formula>
    </cfRule>
    <cfRule type="cellIs" dxfId="543" priority="485" operator="equal">
      <formula>"SIM"</formula>
    </cfRule>
  </conditionalFormatting>
  <conditionalFormatting sqref="Y121:Z121">
    <cfRule type="cellIs" dxfId="542" priority="483" operator="equal">
      <formula>"OPORTUNIDADE"</formula>
    </cfRule>
  </conditionalFormatting>
  <conditionalFormatting sqref="Y121:Z121">
    <cfRule type="cellIs" dxfId="541" priority="481" operator="equal">
      <formula>"NÃO"</formula>
    </cfRule>
    <cfRule type="cellIs" dxfId="540" priority="482" operator="equal">
      <formula>"SIM"</formula>
    </cfRule>
  </conditionalFormatting>
  <conditionalFormatting sqref="Y123">
    <cfRule type="cellIs" dxfId="539" priority="480" operator="equal">
      <formula>"OPORTUNIDADE"</formula>
    </cfRule>
  </conditionalFormatting>
  <conditionalFormatting sqref="Y123">
    <cfRule type="cellIs" dxfId="538" priority="478" operator="equal">
      <formula>"NÃO"</formula>
    </cfRule>
    <cfRule type="cellIs" dxfId="537" priority="479" operator="equal">
      <formula>"SIM"</formula>
    </cfRule>
  </conditionalFormatting>
  <conditionalFormatting sqref="Y123">
    <cfRule type="cellIs" dxfId="536" priority="477" operator="equal">
      <formula>"OPORTUNIDADE"</formula>
    </cfRule>
  </conditionalFormatting>
  <conditionalFormatting sqref="Y123">
    <cfRule type="cellIs" dxfId="535" priority="475" operator="equal">
      <formula>"NÃO"</formula>
    </cfRule>
    <cfRule type="cellIs" dxfId="534" priority="476" operator="equal">
      <formula>"SIM"</formula>
    </cfRule>
  </conditionalFormatting>
  <conditionalFormatting sqref="Y122">
    <cfRule type="cellIs" dxfId="533" priority="474" operator="equal">
      <formula>"OPORTUNIDADE"</formula>
    </cfRule>
  </conditionalFormatting>
  <conditionalFormatting sqref="Y122">
    <cfRule type="cellIs" dxfId="532" priority="472" operator="equal">
      <formula>"NÃO"</formula>
    </cfRule>
    <cfRule type="cellIs" dxfId="531" priority="473" operator="equal">
      <formula>"SIM"</formula>
    </cfRule>
  </conditionalFormatting>
  <conditionalFormatting sqref="Y122">
    <cfRule type="cellIs" dxfId="530" priority="471" operator="equal">
      <formula>"OPORTUNIDADE"</formula>
    </cfRule>
  </conditionalFormatting>
  <conditionalFormatting sqref="Y122">
    <cfRule type="cellIs" dxfId="529" priority="469" operator="equal">
      <formula>"NÃO"</formula>
    </cfRule>
    <cfRule type="cellIs" dxfId="528" priority="470" operator="equal">
      <formula>"SIM"</formula>
    </cfRule>
  </conditionalFormatting>
  <conditionalFormatting sqref="Y122">
    <cfRule type="cellIs" dxfId="527" priority="468" operator="equal">
      <formula>"OPORTUNIDADE"</formula>
    </cfRule>
  </conditionalFormatting>
  <conditionalFormatting sqref="Y122">
    <cfRule type="cellIs" dxfId="526" priority="466" operator="equal">
      <formula>"NÃO"</formula>
    </cfRule>
    <cfRule type="cellIs" dxfId="525" priority="467" operator="equal">
      <formula>"SIM"</formula>
    </cfRule>
  </conditionalFormatting>
  <conditionalFormatting sqref="Y122">
    <cfRule type="cellIs" dxfId="524" priority="465" operator="equal">
      <formula>"OPORTUNIDADE"</formula>
    </cfRule>
  </conditionalFormatting>
  <conditionalFormatting sqref="Y122">
    <cfRule type="cellIs" dxfId="523" priority="463" operator="equal">
      <formula>"NÃO"</formula>
    </cfRule>
    <cfRule type="cellIs" dxfId="522" priority="464" operator="equal">
      <formula>"SIM"</formula>
    </cfRule>
  </conditionalFormatting>
  <conditionalFormatting sqref="Y122">
    <cfRule type="cellIs" dxfId="521" priority="462" operator="equal">
      <formula>"OPORTUNIDADE"</formula>
    </cfRule>
  </conditionalFormatting>
  <conditionalFormatting sqref="Y122">
    <cfRule type="cellIs" dxfId="520" priority="460" operator="equal">
      <formula>"NÃO"</formula>
    </cfRule>
    <cfRule type="cellIs" dxfId="519" priority="461" operator="equal">
      <formula>"SIM"</formula>
    </cfRule>
  </conditionalFormatting>
  <conditionalFormatting sqref="Y122">
    <cfRule type="cellIs" dxfId="518" priority="459" operator="equal">
      <formula>"OPORTUNIDADE"</formula>
    </cfRule>
  </conditionalFormatting>
  <conditionalFormatting sqref="Y122">
    <cfRule type="cellIs" dxfId="517" priority="457" operator="equal">
      <formula>"NÃO"</formula>
    </cfRule>
    <cfRule type="cellIs" dxfId="516" priority="458" operator="equal">
      <formula>"SIM"</formula>
    </cfRule>
  </conditionalFormatting>
  <conditionalFormatting sqref="Y122">
    <cfRule type="cellIs" dxfId="515" priority="456" operator="equal">
      <formula>"OPORTUNIDADE"</formula>
    </cfRule>
  </conditionalFormatting>
  <conditionalFormatting sqref="Y122">
    <cfRule type="cellIs" dxfId="514" priority="454" operator="equal">
      <formula>"NÃO"</formula>
    </cfRule>
    <cfRule type="cellIs" dxfId="513" priority="455" operator="equal">
      <formula>"SIM"</formula>
    </cfRule>
  </conditionalFormatting>
  <conditionalFormatting sqref="Y122">
    <cfRule type="cellIs" dxfId="512" priority="453" operator="equal">
      <formula>"OPORTUNIDADE"</formula>
    </cfRule>
  </conditionalFormatting>
  <conditionalFormatting sqref="Y122">
    <cfRule type="cellIs" dxfId="511" priority="451" operator="equal">
      <formula>"NÃO"</formula>
    </cfRule>
    <cfRule type="cellIs" dxfId="510" priority="452" operator="equal">
      <formula>"SIM"</formula>
    </cfRule>
  </conditionalFormatting>
  <conditionalFormatting sqref="Y122">
    <cfRule type="cellIs" dxfId="509" priority="450" operator="equal">
      <formula>"OPORTUNIDADE"</formula>
    </cfRule>
  </conditionalFormatting>
  <conditionalFormatting sqref="Y122">
    <cfRule type="cellIs" dxfId="508" priority="448" operator="equal">
      <formula>"NÃO"</formula>
    </cfRule>
    <cfRule type="cellIs" dxfId="507" priority="449" operator="equal">
      <formula>"SIM"</formula>
    </cfRule>
  </conditionalFormatting>
  <conditionalFormatting sqref="Y122">
    <cfRule type="cellIs" dxfId="506" priority="447" operator="equal">
      <formula>"OPORTUNIDADE"</formula>
    </cfRule>
  </conditionalFormatting>
  <conditionalFormatting sqref="Y122">
    <cfRule type="cellIs" dxfId="505" priority="445" operator="equal">
      <formula>"NÃO"</formula>
    </cfRule>
    <cfRule type="cellIs" dxfId="504" priority="446" operator="equal">
      <formula>"SIM"</formula>
    </cfRule>
  </conditionalFormatting>
  <conditionalFormatting sqref="Y122">
    <cfRule type="cellIs" dxfId="503" priority="444" operator="equal">
      <formula>"OPORTUNIDADE"</formula>
    </cfRule>
  </conditionalFormatting>
  <conditionalFormatting sqref="Y122">
    <cfRule type="cellIs" dxfId="502" priority="442" operator="equal">
      <formula>"NÃO"</formula>
    </cfRule>
    <cfRule type="cellIs" dxfId="501" priority="443" operator="equal">
      <formula>"SIM"</formula>
    </cfRule>
  </conditionalFormatting>
  <conditionalFormatting sqref="Z122">
    <cfRule type="cellIs" dxfId="500" priority="441" operator="equal">
      <formula>"OPORTUNIDADE"</formula>
    </cfRule>
  </conditionalFormatting>
  <conditionalFormatting sqref="Z122">
    <cfRule type="cellIs" dxfId="499" priority="439" operator="equal">
      <formula>"NÃO"</formula>
    </cfRule>
    <cfRule type="cellIs" dxfId="498" priority="440" operator="equal">
      <formula>"SIM"</formula>
    </cfRule>
  </conditionalFormatting>
  <conditionalFormatting sqref="Y120">
    <cfRule type="cellIs" dxfId="497" priority="438" operator="equal">
      <formula>"OPORTUNIDADE"</formula>
    </cfRule>
  </conditionalFormatting>
  <conditionalFormatting sqref="Y120">
    <cfRule type="cellIs" dxfId="496" priority="436" operator="equal">
      <formula>"NÃO"</formula>
    </cfRule>
    <cfRule type="cellIs" dxfId="495" priority="437" operator="equal">
      <formula>"SIM"</formula>
    </cfRule>
  </conditionalFormatting>
  <conditionalFormatting sqref="Y120">
    <cfRule type="cellIs" dxfId="494" priority="435" operator="equal">
      <formula>"OPORTUNIDADE"</formula>
    </cfRule>
  </conditionalFormatting>
  <conditionalFormatting sqref="Y120">
    <cfRule type="cellIs" dxfId="493" priority="433" operator="equal">
      <formula>"NÃO"</formula>
    </cfRule>
    <cfRule type="cellIs" dxfId="492" priority="434" operator="equal">
      <formula>"SIM"</formula>
    </cfRule>
  </conditionalFormatting>
  <conditionalFormatting sqref="Y120">
    <cfRule type="cellIs" dxfId="491" priority="432" operator="equal">
      <formula>"OPORTUNIDADE"</formula>
    </cfRule>
  </conditionalFormatting>
  <conditionalFormatting sqref="Y120">
    <cfRule type="cellIs" dxfId="490" priority="430" operator="equal">
      <formula>"NÃO"</formula>
    </cfRule>
    <cfRule type="cellIs" dxfId="489" priority="431" operator="equal">
      <formula>"SIM"</formula>
    </cfRule>
  </conditionalFormatting>
  <conditionalFormatting sqref="Y120:Z120">
    <cfRule type="cellIs" dxfId="488" priority="429" operator="equal">
      <formula>"OPORTUNIDADE"</formula>
    </cfRule>
  </conditionalFormatting>
  <conditionalFormatting sqref="Y120:Z120">
    <cfRule type="cellIs" dxfId="487" priority="427" operator="equal">
      <formula>"NÃO"</formula>
    </cfRule>
    <cfRule type="cellIs" dxfId="486" priority="428" operator="equal">
      <formula>"SIM"</formula>
    </cfRule>
  </conditionalFormatting>
  <conditionalFormatting sqref="Y120:Z120">
    <cfRule type="cellIs" dxfId="485" priority="426" operator="equal">
      <formula>"OPORTUNIDADE"</formula>
    </cfRule>
  </conditionalFormatting>
  <conditionalFormatting sqref="Y120:Z120">
    <cfRule type="cellIs" dxfId="484" priority="424" operator="equal">
      <formula>"NÃO"</formula>
    </cfRule>
    <cfRule type="cellIs" dxfId="483" priority="425" operator="equal">
      <formula>"SIM"</formula>
    </cfRule>
  </conditionalFormatting>
  <conditionalFormatting sqref="Y120:Z120">
    <cfRule type="cellIs" dxfId="482" priority="423" operator="equal">
      <formula>"OPORTUNIDADE"</formula>
    </cfRule>
  </conditionalFormatting>
  <conditionalFormatting sqref="Y120:Z120">
    <cfRule type="cellIs" dxfId="481" priority="421" operator="equal">
      <formula>"NÃO"</formula>
    </cfRule>
    <cfRule type="cellIs" dxfId="480" priority="422" operator="equal">
      <formula>"SIM"</formula>
    </cfRule>
  </conditionalFormatting>
  <conditionalFormatting sqref="Y120:Z120">
    <cfRule type="cellIs" dxfId="479" priority="420" operator="equal">
      <formula>"OPORTUNIDADE"</formula>
    </cfRule>
  </conditionalFormatting>
  <conditionalFormatting sqref="Y120:Z120">
    <cfRule type="cellIs" dxfId="478" priority="418" operator="equal">
      <formula>"NÃO"</formula>
    </cfRule>
    <cfRule type="cellIs" dxfId="477" priority="419" operator="equal">
      <formula>"SIM"</formula>
    </cfRule>
  </conditionalFormatting>
  <conditionalFormatting sqref="Y120:Z120">
    <cfRule type="cellIs" dxfId="476" priority="417" operator="equal">
      <formula>"OPORTUNIDADE"</formula>
    </cfRule>
  </conditionalFormatting>
  <conditionalFormatting sqref="Y120:Z120">
    <cfRule type="cellIs" dxfId="475" priority="415" operator="equal">
      <formula>"NÃO"</formula>
    </cfRule>
    <cfRule type="cellIs" dxfId="474" priority="416" operator="equal">
      <formula>"SIM"</formula>
    </cfRule>
  </conditionalFormatting>
  <conditionalFormatting sqref="Y120:Z120">
    <cfRule type="cellIs" dxfId="473" priority="414" operator="equal">
      <formula>"OPORTUNIDADE"</formula>
    </cfRule>
  </conditionalFormatting>
  <conditionalFormatting sqref="Y120:Z120">
    <cfRule type="cellIs" dxfId="472" priority="412" operator="equal">
      <formula>"NÃO"</formula>
    </cfRule>
    <cfRule type="cellIs" dxfId="471" priority="413" operator="equal">
      <formula>"SIM"</formula>
    </cfRule>
  </conditionalFormatting>
  <conditionalFormatting sqref="Y120:Z120">
    <cfRule type="cellIs" dxfId="470" priority="411" operator="equal">
      <formula>"OPORTUNIDADE"</formula>
    </cfRule>
  </conditionalFormatting>
  <conditionalFormatting sqref="Y120:Z120">
    <cfRule type="cellIs" dxfId="469" priority="409" operator="equal">
      <formula>"NÃO"</formula>
    </cfRule>
    <cfRule type="cellIs" dxfId="468" priority="410" operator="equal">
      <formula>"SIM"</formula>
    </cfRule>
  </conditionalFormatting>
  <conditionalFormatting sqref="Y120:Z120">
    <cfRule type="cellIs" dxfId="467" priority="408" operator="equal">
      <formula>"OPORTUNIDADE"</formula>
    </cfRule>
  </conditionalFormatting>
  <conditionalFormatting sqref="Y120:Z120">
    <cfRule type="cellIs" dxfId="466" priority="406" operator="equal">
      <formula>"NÃO"</formula>
    </cfRule>
    <cfRule type="cellIs" dxfId="465" priority="407" operator="equal">
      <formula>"SIM"</formula>
    </cfRule>
  </conditionalFormatting>
  <conditionalFormatting sqref="Y120:Z120">
    <cfRule type="cellIs" dxfId="464" priority="405" operator="equal">
      <formula>"OPORTUNIDADE"</formula>
    </cfRule>
  </conditionalFormatting>
  <conditionalFormatting sqref="Y120:Z120">
    <cfRule type="cellIs" dxfId="463" priority="403" operator="equal">
      <formula>"NÃO"</formula>
    </cfRule>
    <cfRule type="cellIs" dxfId="462" priority="404" operator="equal">
      <formula>"SIM"</formula>
    </cfRule>
  </conditionalFormatting>
  <conditionalFormatting sqref="Y120">
    <cfRule type="cellIs" dxfId="461" priority="402" operator="equal">
      <formula>"OPORTUNIDADE"</formula>
    </cfRule>
  </conditionalFormatting>
  <conditionalFormatting sqref="Y120">
    <cfRule type="cellIs" dxfId="460" priority="400" operator="equal">
      <formula>"NÃO"</formula>
    </cfRule>
    <cfRule type="cellIs" dxfId="459" priority="401" operator="equal">
      <formula>"SIM"</formula>
    </cfRule>
  </conditionalFormatting>
  <conditionalFormatting sqref="Y120">
    <cfRule type="cellIs" dxfId="458" priority="399" operator="equal">
      <formula>"OPORTUNIDADE"</formula>
    </cfRule>
  </conditionalFormatting>
  <conditionalFormatting sqref="Y120">
    <cfRule type="cellIs" dxfId="457" priority="397" operator="equal">
      <formula>"NÃO"</formula>
    </cfRule>
    <cfRule type="cellIs" dxfId="456" priority="398" operator="equal">
      <formula>"SIM"</formula>
    </cfRule>
  </conditionalFormatting>
  <conditionalFormatting sqref="Y120">
    <cfRule type="cellIs" dxfId="455" priority="396" operator="equal">
      <formula>"OPORTUNIDADE"</formula>
    </cfRule>
  </conditionalFormatting>
  <conditionalFormatting sqref="Y120">
    <cfRule type="cellIs" dxfId="454" priority="394" operator="equal">
      <formula>"NÃO"</formula>
    </cfRule>
    <cfRule type="cellIs" dxfId="453" priority="395" operator="equal">
      <formula>"SIM"</formula>
    </cfRule>
  </conditionalFormatting>
  <conditionalFormatting sqref="Y120">
    <cfRule type="cellIs" dxfId="452" priority="393" operator="equal">
      <formula>"OPORTUNIDADE"</formula>
    </cfRule>
  </conditionalFormatting>
  <conditionalFormatting sqref="Y120">
    <cfRule type="cellIs" dxfId="451" priority="391" operator="equal">
      <formula>"NÃO"</formula>
    </cfRule>
    <cfRule type="cellIs" dxfId="450" priority="392" operator="equal">
      <formula>"SIM"</formula>
    </cfRule>
  </conditionalFormatting>
  <conditionalFormatting sqref="Y120">
    <cfRule type="cellIs" dxfId="449" priority="390" operator="equal">
      <formula>"OPORTUNIDADE"</formula>
    </cfRule>
  </conditionalFormatting>
  <conditionalFormatting sqref="Y120">
    <cfRule type="cellIs" dxfId="448" priority="388" operator="equal">
      <formula>"NÃO"</formula>
    </cfRule>
    <cfRule type="cellIs" dxfId="447" priority="389" operator="equal">
      <formula>"SIM"</formula>
    </cfRule>
  </conditionalFormatting>
  <conditionalFormatting sqref="Y120">
    <cfRule type="cellIs" dxfId="446" priority="387" operator="equal">
      <formula>"OPORTUNIDADE"</formula>
    </cfRule>
  </conditionalFormatting>
  <conditionalFormatting sqref="Y120">
    <cfRule type="cellIs" dxfId="445" priority="385" operator="equal">
      <formula>"NÃO"</formula>
    </cfRule>
    <cfRule type="cellIs" dxfId="444" priority="386" operator="equal">
      <formula>"SIM"</formula>
    </cfRule>
  </conditionalFormatting>
  <conditionalFormatting sqref="Y120">
    <cfRule type="cellIs" dxfId="443" priority="384" operator="equal">
      <formula>"OPORTUNIDADE"</formula>
    </cfRule>
  </conditionalFormatting>
  <conditionalFormatting sqref="Y120">
    <cfRule type="cellIs" dxfId="442" priority="382" operator="equal">
      <formula>"NÃO"</formula>
    </cfRule>
    <cfRule type="cellIs" dxfId="441" priority="383" operator="equal">
      <formula>"SIM"</formula>
    </cfRule>
  </conditionalFormatting>
  <conditionalFormatting sqref="Y120">
    <cfRule type="cellIs" dxfId="440" priority="381" operator="equal">
      <formula>"OPORTUNIDADE"</formula>
    </cfRule>
  </conditionalFormatting>
  <conditionalFormatting sqref="Y120">
    <cfRule type="cellIs" dxfId="439" priority="379" operator="equal">
      <formula>"NÃO"</formula>
    </cfRule>
    <cfRule type="cellIs" dxfId="438" priority="380" operator="equal">
      <formula>"SIM"</formula>
    </cfRule>
  </conditionalFormatting>
  <conditionalFormatting sqref="Y120">
    <cfRule type="cellIs" dxfId="437" priority="378" operator="equal">
      <formula>"OPORTUNIDADE"</formula>
    </cfRule>
  </conditionalFormatting>
  <conditionalFormatting sqref="Y120">
    <cfRule type="cellIs" dxfId="436" priority="376" operator="equal">
      <formula>"NÃO"</formula>
    </cfRule>
    <cfRule type="cellIs" dxfId="435" priority="377" operator="equal">
      <formula>"SIM"</formula>
    </cfRule>
  </conditionalFormatting>
  <conditionalFormatting sqref="Z118">
    <cfRule type="cellIs" dxfId="434" priority="375" operator="equal">
      <formula>"OPORTUNIDADE"</formula>
    </cfRule>
  </conditionalFormatting>
  <conditionalFormatting sqref="Z118">
    <cfRule type="cellIs" dxfId="433" priority="373" operator="equal">
      <formula>"NÃO"</formula>
    </cfRule>
    <cfRule type="cellIs" dxfId="432" priority="374" operator="equal">
      <formula>"SIM"</formula>
    </cfRule>
  </conditionalFormatting>
  <conditionalFormatting sqref="Z118">
    <cfRule type="cellIs" dxfId="431" priority="372" operator="equal">
      <formula>"OPORTUNIDADE"</formula>
    </cfRule>
  </conditionalFormatting>
  <conditionalFormatting sqref="Z118">
    <cfRule type="cellIs" dxfId="430" priority="370" operator="equal">
      <formula>"NÃO"</formula>
    </cfRule>
    <cfRule type="cellIs" dxfId="429" priority="371" operator="equal">
      <formula>"SIM"</formula>
    </cfRule>
  </conditionalFormatting>
  <conditionalFormatting sqref="Y130:Y131">
    <cfRule type="cellIs" dxfId="428" priority="366" operator="equal">
      <formula>"OPORTUNIDADE"</formula>
    </cfRule>
  </conditionalFormatting>
  <conditionalFormatting sqref="Y130:Y131">
    <cfRule type="cellIs" dxfId="427" priority="364" operator="equal">
      <formula>"NÃO"</formula>
    </cfRule>
    <cfRule type="cellIs" dxfId="426" priority="365" operator="equal">
      <formula>"SIM"</formula>
    </cfRule>
  </conditionalFormatting>
  <conditionalFormatting sqref="Y130:Y132">
    <cfRule type="cellIs" dxfId="425" priority="363" operator="equal">
      <formula>"OPORTUNIDADE"</formula>
    </cfRule>
  </conditionalFormatting>
  <conditionalFormatting sqref="Y130:Y132">
    <cfRule type="cellIs" dxfId="424" priority="361" operator="equal">
      <formula>"NÃO"</formula>
    </cfRule>
    <cfRule type="cellIs" dxfId="423" priority="362" operator="equal">
      <formula>"SIM"</formula>
    </cfRule>
  </conditionalFormatting>
  <conditionalFormatting sqref="Y130:Y132">
    <cfRule type="cellIs" dxfId="422" priority="360" operator="equal">
      <formula>"OPORTUNIDADE"</formula>
    </cfRule>
  </conditionalFormatting>
  <conditionalFormatting sqref="Y130:Y132">
    <cfRule type="cellIs" dxfId="421" priority="358" operator="equal">
      <formula>"NÃO"</formula>
    </cfRule>
    <cfRule type="cellIs" dxfId="420" priority="359" operator="equal">
      <formula>"SIM"</formula>
    </cfRule>
  </conditionalFormatting>
  <conditionalFormatting sqref="Y131:Z131">
    <cfRule type="cellIs" dxfId="419" priority="357" operator="equal">
      <formula>"OPORTUNIDADE"</formula>
    </cfRule>
  </conditionalFormatting>
  <conditionalFormatting sqref="Y131:Z131">
    <cfRule type="cellIs" dxfId="418" priority="355" operator="equal">
      <formula>"NÃO"</formula>
    </cfRule>
    <cfRule type="cellIs" dxfId="417" priority="356" operator="equal">
      <formula>"SIM"</formula>
    </cfRule>
  </conditionalFormatting>
  <conditionalFormatting sqref="Y131:Z131">
    <cfRule type="cellIs" dxfId="416" priority="354" operator="equal">
      <formula>"OPORTUNIDADE"</formula>
    </cfRule>
  </conditionalFormatting>
  <conditionalFormatting sqref="Y131:Z131">
    <cfRule type="cellIs" dxfId="415" priority="352" operator="equal">
      <formula>"NÃO"</formula>
    </cfRule>
    <cfRule type="cellIs" dxfId="414" priority="353" operator="equal">
      <formula>"SIM"</formula>
    </cfRule>
  </conditionalFormatting>
  <conditionalFormatting sqref="Y131:Z131">
    <cfRule type="cellIs" dxfId="413" priority="351" operator="equal">
      <formula>"OPORTUNIDADE"</formula>
    </cfRule>
  </conditionalFormatting>
  <conditionalFormatting sqref="Y131:Z131">
    <cfRule type="cellIs" dxfId="412" priority="349" operator="equal">
      <formula>"NÃO"</formula>
    </cfRule>
    <cfRule type="cellIs" dxfId="411" priority="350" operator="equal">
      <formula>"SIM"</formula>
    </cfRule>
  </conditionalFormatting>
  <conditionalFormatting sqref="Y131:Z131">
    <cfRule type="cellIs" dxfId="410" priority="348" operator="equal">
      <formula>"OPORTUNIDADE"</formula>
    </cfRule>
  </conditionalFormatting>
  <conditionalFormatting sqref="Y131:Z131">
    <cfRule type="cellIs" dxfId="409" priority="346" operator="equal">
      <formula>"NÃO"</formula>
    </cfRule>
    <cfRule type="cellIs" dxfId="408" priority="347" operator="equal">
      <formula>"SIM"</formula>
    </cfRule>
  </conditionalFormatting>
  <conditionalFormatting sqref="Y131:Z131">
    <cfRule type="cellIs" dxfId="407" priority="345" operator="equal">
      <formula>"OPORTUNIDADE"</formula>
    </cfRule>
  </conditionalFormatting>
  <conditionalFormatting sqref="Y131:Z131">
    <cfRule type="cellIs" dxfId="406" priority="343" operator="equal">
      <formula>"NÃO"</formula>
    </cfRule>
    <cfRule type="cellIs" dxfId="405" priority="344" operator="equal">
      <formula>"SIM"</formula>
    </cfRule>
  </conditionalFormatting>
  <conditionalFormatting sqref="Y131:Z131">
    <cfRule type="cellIs" dxfId="404" priority="342" operator="equal">
      <formula>"OPORTUNIDADE"</formula>
    </cfRule>
  </conditionalFormatting>
  <conditionalFormatting sqref="Y131:Z131">
    <cfRule type="cellIs" dxfId="403" priority="340" operator="equal">
      <formula>"NÃO"</formula>
    </cfRule>
    <cfRule type="cellIs" dxfId="402" priority="341" operator="equal">
      <formula>"SIM"</formula>
    </cfRule>
  </conditionalFormatting>
  <conditionalFormatting sqref="Y131:Z131">
    <cfRule type="cellIs" dxfId="401" priority="339" operator="equal">
      <formula>"OPORTUNIDADE"</formula>
    </cfRule>
  </conditionalFormatting>
  <conditionalFormatting sqref="Y131:Z131">
    <cfRule type="cellIs" dxfId="400" priority="337" operator="equal">
      <formula>"NÃO"</formula>
    </cfRule>
    <cfRule type="cellIs" dxfId="399" priority="338" operator="equal">
      <formula>"SIM"</formula>
    </cfRule>
  </conditionalFormatting>
  <conditionalFormatting sqref="Y131:Z131">
    <cfRule type="cellIs" dxfId="398" priority="336" operator="equal">
      <formula>"OPORTUNIDADE"</formula>
    </cfRule>
  </conditionalFormatting>
  <conditionalFormatting sqref="Y131:Z131">
    <cfRule type="cellIs" dxfId="397" priority="334" operator="equal">
      <formula>"NÃO"</formula>
    </cfRule>
    <cfRule type="cellIs" dxfId="396" priority="335" operator="equal">
      <formula>"SIM"</formula>
    </cfRule>
  </conditionalFormatting>
  <conditionalFormatting sqref="Y131:Z131">
    <cfRule type="cellIs" dxfId="395" priority="333" operator="equal">
      <formula>"OPORTUNIDADE"</formula>
    </cfRule>
  </conditionalFormatting>
  <conditionalFormatting sqref="Y131:Z131">
    <cfRule type="cellIs" dxfId="394" priority="331" operator="equal">
      <formula>"NÃO"</formula>
    </cfRule>
    <cfRule type="cellIs" dxfId="393" priority="332" operator="equal">
      <formula>"SIM"</formula>
    </cfRule>
  </conditionalFormatting>
  <conditionalFormatting sqref="Y130:Y133">
    <cfRule type="cellIs" dxfId="392" priority="330" operator="equal">
      <formula>"OPORTUNIDADE"</formula>
    </cfRule>
  </conditionalFormatting>
  <conditionalFormatting sqref="Y130:Y133">
    <cfRule type="cellIs" dxfId="391" priority="328" operator="equal">
      <formula>"NÃO"</formula>
    </cfRule>
    <cfRule type="cellIs" dxfId="390" priority="329" operator="equal">
      <formula>"SIM"</formula>
    </cfRule>
  </conditionalFormatting>
  <conditionalFormatting sqref="Y134:Y135">
    <cfRule type="cellIs" dxfId="389" priority="327" operator="equal">
      <formula>"OPORTUNIDADE"</formula>
    </cfRule>
  </conditionalFormatting>
  <conditionalFormatting sqref="Y134:Y135">
    <cfRule type="cellIs" dxfId="388" priority="325" operator="equal">
      <formula>"NÃO"</formula>
    </cfRule>
    <cfRule type="cellIs" dxfId="387" priority="326" operator="equal">
      <formula>"SIM"</formula>
    </cfRule>
  </conditionalFormatting>
  <conditionalFormatting sqref="Y133:Z133">
    <cfRule type="cellIs" dxfId="386" priority="324" operator="equal">
      <formula>"OPORTUNIDADE"</formula>
    </cfRule>
  </conditionalFormatting>
  <conditionalFormatting sqref="Y133:Z133">
    <cfRule type="cellIs" dxfId="385" priority="322" operator="equal">
      <formula>"NÃO"</formula>
    </cfRule>
    <cfRule type="cellIs" dxfId="384" priority="323" operator="equal">
      <formula>"SIM"</formula>
    </cfRule>
  </conditionalFormatting>
  <conditionalFormatting sqref="Y133:Z133">
    <cfRule type="cellIs" dxfId="383" priority="321" operator="equal">
      <formula>"OPORTUNIDADE"</formula>
    </cfRule>
  </conditionalFormatting>
  <conditionalFormatting sqref="Y133:Z133">
    <cfRule type="cellIs" dxfId="382" priority="319" operator="equal">
      <formula>"NÃO"</formula>
    </cfRule>
    <cfRule type="cellIs" dxfId="381" priority="320" operator="equal">
      <formula>"SIM"</formula>
    </cfRule>
  </conditionalFormatting>
  <conditionalFormatting sqref="Y132:Y133">
    <cfRule type="cellIs" dxfId="380" priority="318" operator="equal">
      <formula>"OPORTUNIDADE"</formula>
    </cfRule>
  </conditionalFormatting>
  <conditionalFormatting sqref="Y132:Y133">
    <cfRule type="cellIs" dxfId="379" priority="316" operator="equal">
      <formula>"NÃO"</formula>
    </cfRule>
    <cfRule type="cellIs" dxfId="378" priority="317" operator="equal">
      <formula>"SIM"</formula>
    </cfRule>
  </conditionalFormatting>
  <conditionalFormatting sqref="Y133:Z133">
    <cfRule type="cellIs" dxfId="377" priority="315" operator="equal">
      <formula>"OPORTUNIDADE"</formula>
    </cfRule>
  </conditionalFormatting>
  <conditionalFormatting sqref="Y133:Z133">
    <cfRule type="cellIs" dxfId="376" priority="313" operator="equal">
      <formula>"NÃO"</formula>
    </cfRule>
    <cfRule type="cellIs" dxfId="375" priority="314" operator="equal">
      <formula>"SIM"</formula>
    </cfRule>
  </conditionalFormatting>
  <conditionalFormatting sqref="Y134:Y136">
    <cfRule type="cellIs" dxfId="374" priority="312" operator="equal">
      <formula>"OPORTUNIDADE"</formula>
    </cfRule>
  </conditionalFormatting>
  <conditionalFormatting sqref="Y134:Y136">
    <cfRule type="cellIs" dxfId="373" priority="310" operator="equal">
      <formula>"NÃO"</formula>
    </cfRule>
    <cfRule type="cellIs" dxfId="372" priority="311" operator="equal">
      <formula>"SIM"</formula>
    </cfRule>
  </conditionalFormatting>
  <conditionalFormatting sqref="Y134:Y136">
    <cfRule type="cellIs" dxfId="371" priority="309" operator="equal">
      <formula>"OPORTUNIDADE"</formula>
    </cfRule>
  </conditionalFormatting>
  <conditionalFormatting sqref="Y134:Y136">
    <cfRule type="cellIs" dxfId="370" priority="307" operator="equal">
      <formula>"NÃO"</formula>
    </cfRule>
    <cfRule type="cellIs" dxfId="369" priority="308" operator="equal">
      <formula>"SIM"</formula>
    </cfRule>
  </conditionalFormatting>
  <conditionalFormatting sqref="Z131:Z132">
    <cfRule type="cellIs" dxfId="368" priority="306" operator="equal">
      <formula>"OPORTUNIDADE"</formula>
    </cfRule>
  </conditionalFormatting>
  <conditionalFormatting sqref="Z131:Z132">
    <cfRule type="cellIs" dxfId="367" priority="304" operator="equal">
      <formula>"NÃO"</formula>
    </cfRule>
    <cfRule type="cellIs" dxfId="366" priority="305" operator="equal">
      <formula>"SIM"</formula>
    </cfRule>
  </conditionalFormatting>
  <conditionalFormatting sqref="Z131:Z132">
    <cfRule type="cellIs" dxfId="365" priority="303" operator="equal">
      <formula>"OPORTUNIDADE"</formula>
    </cfRule>
  </conditionalFormatting>
  <conditionalFormatting sqref="Z131:Z132">
    <cfRule type="cellIs" dxfId="364" priority="301" operator="equal">
      <formula>"NÃO"</formula>
    </cfRule>
    <cfRule type="cellIs" dxfId="363" priority="302" operator="equal">
      <formula>"SIM"</formula>
    </cfRule>
  </conditionalFormatting>
  <conditionalFormatting sqref="Y131:Y132">
    <cfRule type="cellIs" dxfId="362" priority="300" operator="equal">
      <formula>"OPORTUNIDADE"</formula>
    </cfRule>
  </conditionalFormatting>
  <conditionalFormatting sqref="Y131:Y132">
    <cfRule type="cellIs" dxfId="361" priority="298" operator="equal">
      <formula>"NÃO"</formula>
    </cfRule>
    <cfRule type="cellIs" dxfId="360" priority="299" operator="equal">
      <formula>"SIM"</formula>
    </cfRule>
  </conditionalFormatting>
  <conditionalFormatting sqref="Y133:Y135">
    <cfRule type="cellIs" dxfId="359" priority="270" operator="equal">
      <formula>"OPORTUNIDADE"</formula>
    </cfRule>
  </conditionalFormatting>
  <conditionalFormatting sqref="Y133:Y135">
    <cfRule type="cellIs" dxfId="358" priority="268" operator="equal">
      <formula>"NÃO"</formula>
    </cfRule>
    <cfRule type="cellIs" dxfId="357" priority="269" operator="equal">
      <formula>"SIM"</formula>
    </cfRule>
  </conditionalFormatting>
  <conditionalFormatting sqref="Y133:Y135">
    <cfRule type="cellIs" dxfId="356" priority="267" operator="equal">
      <formula>"OPORTUNIDADE"</formula>
    </cfRule>
  </conditionalFormatting>
  <conditionalFormatting sqref="Y133:Y135">
    <cfRule type="cellIs" dxfId="355" priority="265" operator="equal">
      <formula>"NÃO"</formula>
    </cfRule>
    <cfRule type="cellIs" dxfId="354" priority="266" operator="equal">
      <formula>"SIM"</formula>
    </cfRule>
  </conditionalFormatting>
  <conditionalFormatting sqref="Y133:Y135">
    <cfRule type="cellIs" dxfId="353" priority="264" operator="equal">
      <formula>"OPORTUNIDADE"</formula>
    </cfRule>
  </conditionalFormatting>
  <conditionalFormatting sqref="Y133:Y135">
    <cfRule type="cellIs" dxfId="352" priority="262" operator="equal">
      <formula>"NÃO"</formula>
    </cfRule>
    <cfRule type="cellIs" dxfId="351" priority="263" operator="equal">
      <formula>"SIM"</formula>
    </cfRule>
  </conditionalFormatting>
  <conditionalFormatting sqref="Y134:Z134">
    <cfRule type="cellIs" dxfId="350" priority="261" operator="equal">
      <formula>"OPORTUNIDADE"</formula>
    </cfRule>
  </conditionalFormatting>
  <conditionalFormatting sqref="Y134:Z134">
    <cfRule type="cellIs" dxfId="349" priority="259" operator="equal">
      <formula>"NÃO"</formula>
    </cfRule>
    <cfRule type="cellIs" dxfId="348" priority="260" operator="equal">
      <formula>"SIM"</formula>
    </cfRule>
  </conditionalFormatting>
  <conditionalFormatting sqref="Y134:Z134">
    <cfRule type="cellIs" dxfId="347" priority="258" operator="equal">
      <formula>"OPORTUNIDADE"</formula>
    </cfRule>
  </conditionalFormatting>
  <conditionalFormatting sqref="Y134:Z134">
    <cfRule type="cellIs" dxfId="346" priority="256" operator="equal">
      <formula>"NÃO"</formula>
    </cfRule>
    <cfRule type="cellIs" dxfId="345" priority="257" operator="equal">
      <formula>"SIM"</formula>
    </cfRule>
  </conditionalFormatting>
  <conditionalFormatting sqref="Y134:Z134">
    <cfRule type="cellIs" dxfId="344" priority="255" operator="equal">
      <formula>"OPORTUNIDADE"</formula>
    </cfRule>
  </conditionalFormatting>
  <conditionalFormatting sqref="Y134:Z134">
    <cfRule type="cellIs" dxfId="343" priority="253" operator="equal">
      <formula>"NÃO"</formula>
    </cfRule>
    <cfRule type="cellIs" dxfId="342" priority="254" operator="equal">
      <formula>"SIM"</formula>
    </cfRule>
  </conditionalFormatting>
  <conditionalFormatting sqref="Y134:Z134">
    <cfRule type="cellIs" dxfId="341" priority="252" operator="equal">
      <formula>"OPORTUNIDADE"</formula>
    </cfRule>
  </conditionalFormatting>
  <conditionalFormatting sqref="Y134:Z134">
    <cfRule type="cellIs" dxfId="340" priority="250" operator="equal">
      <formula>"NÃO"</formula>
    </cfRule>
    <cfRule type="cellIs" dxfId="339" priority="251" operator="equal">
      <formula>"SIM"</formula>
    </cfRule>
  </conditionalFormatting>
  <conditionalFormatting sqref="Y134:Z134">
    <cfRule type="cellIs" dxfId="338" priority="249" operator="equal">
      <formula>"OPORTUNIDADE"</formula>
    </cfRule>
  </conditionalFormatting>
  <conditionalFormatting sqref="Y134:Z134">
    <cfRule type="cellIs" dxfId="337" priority="247" operator="equal">
      <formula>"NÃO"</formula>
    </cfRule>
    <cfRule type="cellIs" dxfId="336" priority="248" operator="equal">
      <formula>"SIM"</formula>
    </cfRule>
  </conditionalFormatting>
  <conditionalFormatting sqref="Y134:Z134">
    <cfRule type="cellIs" dxfId="335" priority="246" operator="equal">
      <formula>"OPORTUNIDADE"</formula>
    </cfRule>
  </conditionalFormatting>
  <conditionalFormatting sqref="Y134:Z134">
    <cfRule type="cellIs" dxfId="334" priority="244" operator="equal">
      <formula>"NÃO"</formula>
    </cfRule>
    <cfRule type="cellIs" dxfId="333" priority="245" operator="equal">
      <formula>"SIM"</formula>
    </cfRule>
  </conditionalFormatting>
  <conditionalFormatting sqref="Y134:Z134">
    <cfRule type="cellIs" dxfId="332" priority="243" operator="equal">
      <formula>"OPORTUNIDADE"</formula>
    </cfRule>
  </conditionalFormatting>
  <conditionalFormatting sqref="Y134:Z134">
    <cfRule type="cellIs" dxfId="331" priority="241" operator="equal">
      <formula>"NÃO"</formula>
    </cfRule>
    <cfRule type="cellIs" dxfId="330" priority="242" operator="equal">
      <formula>"SIM"</formula>
    </cfRule>
  </conditionalFormatting>
  <conditionalFormatting sqref="Y134:Z134">
    <cfRule type="cellIs" dxfId="329" priority="240" operator="equal">
      <formula>"OPORTUNIDADE"</formula>
    </cfRule>
  </conditionalFormatting>
  <conditionalFormatting sqref="Y134:Z134">
    <cfRule type="cellIs" dxfId="328" priority="238" operator="equal">
      <formula>"NÃO"</formula>
    </cfRule>
    <cfRule type="cellIs" dxfId="327" priority="239" operator="equal">
      <formula>"SIM"</formula>
    </cfRule>
  </conditionalFormatting>
  <conditionalFormatting sqref="Y134:Z134">
    <cfRule type="cellIs" dxfId="326" priority="237" operator="equal">
      <formula>"OPORTUNIDADE"</formula>
    </cfRule>
  </conditionalFormatting>
  <conditionalFormatting sqref="Y134:Z134">
    <cfRule type="cellIs" dxfId="325" priority="235" operator="equal">
      <formula>"NÃO"</formula>
    </cfRule>
    <cfRule type="cellIs" dxfId="324" priority="236" operator="equal">
      <formula>"SIM"</formula>
    </cfRule>
  </conditionalFormatting>
  <conditionalFormatting sqref="Y133:Y135">
    <cfRule type="cellIs" dxfId="323" priority="234" operator="equal">
      <formula>"OPORTUNIDADE"</formula>
    </cfRule>
  </conditionalFormatting>
  <conditionalFormatting sqref="Y133:Y135">
    <cfRule type="cellIs" dxfId="322" priority="232" operator="equal">
      <formula>"NÃO"</formula>
    </cfRule>
    <cfRule type="cellIs" dxfId="321" priority="233" operator="equal">
      <formula>"SIM"</formula>
    </cfRule>
  </conditionalFormatting>
  <conditionalFormatting sqref="Y133:Y135">
    <cfRule type="cellIs" dxfId="320" priority="231" operator="equal">
      <formula>"OPORTUNIDADE"</formula>
    </cfRule>
  </conditionalFormatting>
  <conditionalFormatting sqref="Y133:Y135">
    <cfRule type="cellIs" dxfId="319" priority="229" operator="equal">
      <formula>"NÃO"</formula>
    </cfRule>
    <cfRule type="cellIs" dxfId="318" priority="230" operator="equal">
      <formula>"SIM"</formula>
    </cfRule>
  </conditionalFormatting>
  <conditionalFormatting sqref="Y133:Y135">
    <cfRule type="cellIs" dxfId="317" priority="228" operator="equal">
      <formula>"OPORTUNIDADE"</formula>
    </cfRule>
  </conditionalFormatting>
  <conditionalFormatting sqref="Y133:Y135">
    <cfRule type="cellIs" dxfId="316" priority="226" operator="equal">
      <formula>"NÃO"</formula>
    </cfRule>
    <cfRule type="cellIs" dxfId="315" priority="227" operator="equal">
      <formula>"SIM"</formula>
    </cfRule>
  </conditionalFormatting>
  <conditionalFormatting sqref="Y133:Y135">
    <cfRule type="cellIs" dxfId="314" priority="225" operator="equal">
      <formula>"OPORTUNIDADE"</formula>
    </cfRule>
  </conditionalFormatting>
  <conditionalFormatting sqref="Y133:Y135">
    <cfRule type="cellIs" dxfId="313" priority="223" operator="equal">
      <formula>"NÃO"</formula>
    </cfRule>
    <cfRule type="cellIs" dxfId="312" priority="224" operator="equal">
      <formula>"SIM"</formula>
    </cfRule>
  </conditionalFormatting>
  <conditionalFormatting sqref="Y133:Y135">
    <cfRule type="cellIs" dxfId="311" priority="222" operator="equal">
      <formula>"OPORTUNIDADE"</formula>
    </cfRule>
  </conditionalFormatting>
  <conditionalFormatting sqref="Y133:Y135">
    <cfRule type="cellIs" dxfId="310" priority="220" operator="equal">
      <formula>"NÃO"</formula>
    </cfRule>
    <cfRule type="cellIs" dxfId="309" priority="221" operator="equal">
      <formula>"SIM"</formula>
    </cfRule>
  </conditionalFormatting>
  <conditionalFormatting sqref="Y133:Y135">
    <cfRule type="cellIs" dxfId="308" priority="219" operator="equal">
      <formula>"OPORTUNIDADE"</formula>
    </cfRule>
  </conditionalFormatting>
  <conditionalFormatting sqref="Y133:Y135">
    <cfRule type="cellIs" dxfId="307" priority="217" operator="equal">
      <formula>"NÃO"</formula>
    </cfRule>
    <cfRule type="cellIs" dxfId="306" priority="218" operator="equal">
      <formula>"SIM"</formula>
    </cfRule>
  </conditionalFormatting>
  <conditionalFormatting sqref="Y133:Y135">
    <cfRule type="cellIs" dxfId="305" priority="216" operator="equal">
      <formula>"OPORTUNIDADE"</formula>
    </cfRule>
  </conditionalFormatting>
  <conditionalFormatting sqref="Y133:Y135">
    <cfRule type="cellIs" dxfId="304" priority="214" operator="equal">
      <formula>"NÃO"</formula>
    </cfRule>
    <cfRule type="cellIs" dxfId="303" priority="215" operator="equal">
      <formula>"SIM"</formula>
    </cfRule>
  </conditionalFormatting>
  <conditionalFormatting sqref="Y133:Y135">
    <cfRule type="cellIs" dxfId="302" priority="213" operator="equal">
      <formula>"OPORTUNIDADE"</formula>
    </cfRule>
  </conditionalFormatting>
  <conditionalFormatting sqref="Y133:Y135">
    <cfRule type="cellIs" dxfId="301" priority="211" operator="equal">
      <formula>"NÃO"</formula>
    </cfRule>
    <cfRule type="cellIs" dxfId="300" priority="212" operator="equal">
      <formula>"SIM"</formula>
    </cfRule>
  </conditionalFormatting>
  <conditionalFormatting sqref="Y133:Y135">
    <cfRule type="cellIs" dxfId="299" priority="210" operator="equal">
      <formula>"OPORTUNIDADE"</formula>
    </cfRule>
  </conditionalFormatting>
  <conditionalFormatting sqref="Y133:Y135">
    <cfRule type="cellIs" dxfId="298" priority="208" operator="equal">
      <formula>"NÃO"</formula>
    </cfRule>
    <cfRule type="cellIs" dxfId="297" priority="209" operator="equal">
      <formula>"SIM"</formula>
    </cfRule>
  </conditionalFormatting>
  <conditionalFormatting sqref="Y124:Y126">
    <cfRule type="cellIs" dxfId="296" priority="207" operator="equal">
      <formula>"OPORTUNIDADE"</formula>
    </cfRule>
  </conditionalFormatting>
  <conditionalFormatting sqref="Y124:Y126">
    <cfRule type="cellIs" dxfId="295" priority="205" operator="equal">
      <formula>"NÃO"</formula>
    </cfRule>
    <cfRule type="cellIs" dxfId="294" priority="206" operator="equal">
      <formula>"SIM"</formula>
    </cfRule>
  </conditionalFormatting>
  <conditionalFormatting sqref="Y124:Y126">
    <cfRule type="cellIs" dxfId="293" priority="204" operator="equal">
      <formula>"OPORTUNIDADE"</formula>
    </cfRule>
  </conditionalFormatting>
  <conditionalFormatting sqref="Y124:Y126">
    <cfRule type="cellIs" dxfId="292" priority="202" operator="equal">
      <formula>"NÃO"</formula>
    </cfRule>
    <cfRule type="cellIs" dxfId="291" priority="203" operator="equal">
      <formula>"SIM"</formula>
    </cfRule>
  </conditionalFormatting>
  <conditionalFormatting sqref="Z126">
    <cfRule type="cellIs" dxfId="290" priority="201" operator="equal">
      <formula>"OPORTUNIDADE"</formula>
    </cfRule>
  </conditionalFormatting>
  <conditionalFormatting sqref="Z126">
    <cfRule type="cellIs" dxfId="289" priority="199" operator="equal">
      <formula>"NÃO"</formula>
    </cfRule>
    <cfRule type="cellIs" dxfId="288" priority="200" operator="equal">
      <formula>"SIM"</formula>
    </cfRule>
  </conditionalFormatting>
  <conditionalFormatting sqref="Z126">
    <cfRule type="cellIs" dxfId="287" priority="198" operator="equal">
      <formula>"OPORTUNIDADE"</formula>
    </cfRule>
  </conditionalFormatting>
  <conditionalFormatting sqref="Z126">
    <cfRule type="cellIs" dxfId="286" priority="196" operator="equal">
      <formula>"NÃO"</formula>
    </cfRule>
    <cfRule type="cellIs" dxfId="285" priority="197" operator="equal">
      <formula>"SIM"</formula>
    </cfRule>
  </conditionalFormatting>
  <conditionalFormatting sqref="Y126">
    <cfRule type="cellIs" dxfId="284" priority="195" operator="equal">
      <formula>"OPORTUNIDADE"</formula>
    </cfRule>
  </conditionalFormatting>
  <conditionalFormatting sqref="Y126">
    <cfRule type="cellIs" dxfId="283" priority="193" operator="equal">
      <formula>"NÃO"</formula>
    </cfRule>
    <cfRule type="cellIs" dxfId="282" priority="194" operator="equal">
      <formula>"SIM"</formula>
    </cfRule>
  </conditionalFormatting>
  <conditionalFormatting sqref="Y138:Y140">
    <cfRule type="cellIs" dxfId="281" priority="192" operator="equal">
      <formula>"OPORTUNIDADE"</formula>
    </cfRule>
  </conditionalFormatting>
  <conditionalFormatting sqref="Y138:Y140">
    <cfRule type="cellIs" dxfId="280" priority="190" operator="equal">
      <formula>"NÃO"</formula>
    </cfRule>
    <cfRule type="cellIs" dxfId="279" priority="191" operator="equal">
      <formula>"SIM"</formula>
    </cfRule>
  </conditionalFormatting>
  <conditionalFormatting sqref="Y138:Y140">
    <cfRule type="cellIs" dxfId="278" priority="189" operator="equal">
      <formula>"OPORTUNIDADE"</formula>
    </cfRule>
  </conditionalFormatting>
  <conditionalFormatting sqref="Y138:Y140">
    <cfRule type="cellIs" dxfId="277" priority="187" operator="equal">
      <formula>"NÃO"</formula>
    </cfRule>
    <cfRule type="cellIs" dxfId="276" priority="188" operator="equal">
      <formula>"SIM"</formula>
    </cfRule>
  </conditionalFormatting>
  <conditionalFormatting sqref="Z140">
    <cfRule type="cellIs" dxfId="275" priority="186" operator="equal">
      <formula>"OPORTUNIDADE"</formula>
    </cfRule>
  </conditionalFormatting>
  <conditionalFormatting sqref="Z140">
    <cfRule type="cellIs" dxfId="274" priority="184" operator="equal">
      <formula>"NÃO"</formula>
    </cfRule>
    <cfRule type="cellIs" dxfId="273" priority="185" operator="equal">
      <formula>"SIM"</formula>
    </cfRule>
  </conditionalFormatting>
  <conditionalFormatting sqref="Z140">
    <cfRule type="cellIs" dxfId="272" priority="183" operator="equal">
      <formula>"OPORTUNIDADE"</formula>
    </cfRule>
  </conditionalFormatting>
  <conditionalFormatting sqref="Z140">
    <cfRule type="cellIs" dxfId="271" priority="181" operator="equal">
      <formula>"NÃO"</formula>
    </cfRule>
    <cfRule type="cellIs" dxfId="270" priority="182" operator="equal">
      <formula>"SIM"</formula>
    </cfRule>
  </conditionalFormatting>
  <conditionalFormatting sqref="Y140">
    <cfRule type="cellIs" dxfId="269" priority="180" operator="equal">
      <formula>"OPORTUNIDADE"</formula>
    </cfRule>
  </conditionalFormatting>
  <conditionalFormatting sqref="Y140">
    <cfRule type="cellIs" dxfId="268" priority="178" operator="equal">
      <formula>"NÃO"</formula>
    </cfRule>
    <cfRule type="cellIs" dxfId="267" priority="179" operator="equal">
      <formula>"SIM"</formula>
    </cfRule>
  </conditionalFormatting>
  <conditionalFormatting sqref="Y130:Z130">
    <cfRule type="cellIs" dxfId="266" priority="177" operator="equal">
      <formula>"OPORTUNIDADE"</formula>
    </cfRule>
  </conditionalFormatting>
  <conditionalFormatting sqref="Y130:Z130">
    <cfRule type="cellIs" dxfId="265" priority="175" operator="equal">
      <formula>"NÃO"</formula>
    </cfRule>
    <cfRule type="cellIs" dxfId="264" priority="176" operator="equal">
      <formula>"SIM"</formula>
    </cfRule>
  </conditionalFormatting>
  <conditionalFormatting sqref="Y130:Z130">
    <cfRule type="cellIs" dxfId="263" priority="174" operator="equal">
      <formula>"OPORTUNIDADE"</formula>
    </cfRule>
  </conditionalFormatting>
  <conditionalFormatting sqref="Y130:Z130">
    <cfRule type="cellIs" dxfId="262" priority="172" operator="equal">
      <formula>"NÃO"</formula>
    </cfRule>
    <cfRule type="cellIs" dxfId="261" priority="173" operator="equal">
      <formula>"SIM"</formula>
    </cfRule>
  </conditionalFormatting>
  <conditionalFormatting sqref="Y130:Z130">
    <cfRule type="cellIs" dxfId="260" priority="171" operator="equal">
      <formula>"OPORTUNIDADE"</formula>
    </cfRule>
  </conditionalFormatting>
  <conditionalFormatting sqref="Y130:Z130">
    <cfRule type="cellIs" dxfId="259" priority="169" operator="equal">
      <formula>"NÃO"</formula>
    </cfRule>
    <cfRule type="cellIs" dxfId="258" priority="170" operator="equal">
      <formula>"SIM"</formula>
    </cfRule>
  </conditionalFormatting>
  <conditionalFormatting sqref="Y130:Z130">
    <cfRule type="cellIs" dxfId="257" priority="168" operator="equal">
      <formula>"OPORTUNIDADE"</formula>
    </cfRule>
  </conditionalFormatting>
  <conditionalFormatting sqref="Y130:Z130">
    <cfRule type="cellIs" dxfId="256" priority="166" operator="equal">
      <formula>"NÃO"</formula>
    </cfRule>
    <cfRule type="cellIs" dxfId="255" priority="167" operator="equal">
      <formula>"SIM"</formula>
    </cfRule>
  </conditionalFormatting>
  <conditionalFormatting sqref="Y130:Z130">
    <cfRule type="cellIs" dxfId="254" priority="165" operator="equal">
      <formula>"OPORTUNIDADE"</formula>
    </cfRule>
  </conditionalFormatting>
  <conditionalFormatting sqref="Y130:Z130">
    <cfRule type="cellIs" dxfId="253" priority="163" operator="equal">
      <formula>"NÃO"</formula>
    </cfRule>
    <cfRule type="cellIs" dxfId="252" priority="164" operator="equal">
      <formula>"SIM"</formula>
    </cfRule>
  </conditionalFormatting>
  <conditionalFormatting sqref="Y130:Z130">
    <cfRule type="cellIs" dxfId="251" priority="162" operator="equal">
      <formula>"OPORTUNIDADE"</formula>
    </cfRule>
  </conditionalFormatting>
  <conditionalFormatting sqref="Y130:Z130">
    <cfRule type="cellIs" dxfId="250" priority="160" operator="equal">
      <formula>"NÃO"</formula>
    </cfRule>
    <cfRule type="cellIs" dxfId="249" priority="161" operator="equal">
      <formula>"SIM"</formula>
    </cfRule>
  </conditionalFormatting>
  <conditionalFormatting sqref="Y130:Z130">
    <cfRule type="cellIs" dxfId="248" priority="159" operator="equal">
      <formula>"OPORTUNIDADE"</formula>
    </cfRule>
  </conditionalFormatting>
  <conditionalFormatting sqref="Y130:Z130">
    <cfRule type="cellIs" dxfId="247" priority="157" operator="equal">
      <formula>"NÃO"</formula>
    </cfRule>
    <cfRule type="cellIs" dxfId="246" priority="158" operator="equal">
      <formula>"SIM"</formula>
    </cfRule>
  </conditionalFormatting>
  <conditionalFormatting sqref="Y130:Z130">
    <cfRule type="cellIs" dxfId="245" priority="156" operator="equal">
      <formula>"OPORTUNIDADE"</formula>
    </cfRule>
  </conditionalFormatting>
  <conditionalFormatting sqref="Y130:Z130">
    <cfRule type="cellIs" dxfId="244" priority="154" operator="equal">
      <formula>"NÃO"</formula>
    </cfRule>
    <cfRule type="cellIs" dxfId="243" priority="155" operator="equal">
      <formula>"SIM"</formula>
    </cfRule>
  </conditionalFormatting>
  <conditionalFormatting sqref="Y130:Z130">
    <cfRule type="cellIs" dxfId="242" priority="153" operator="equal">
      <formula>"OPORTUNIDADE"</formula>
    </cfRule>
  </conditionalFormatting>
  <conditionalFormatting sqref="Y130:Z130">
    <cfRule type="cellIs" dxfId="241" priority="151" operator="equal">
      <formula>"NÃO"</formula>
    </cfRule>
    <cfRule type="cellIs" dxfId="240" priority="152" operator="equal">
      <formula>"SIM"</formula>
    </cfRule>
  </conditionalFormatting>
  <conditionalFormatting sqref="Y132:Z132">
    <cfRule type="cellIs" dxfId="239" priority="150" operator="equal">
      <formula>"OPORTUNIDADE"</formula>
    </cfRule>
  </conditionalFormatting>
  <conditionalFormatting sqref="Y132:Z132">
    <cfRule type="cellIs" dxfId="238" priority="148" operator="equal">
      <formula>"NÃO"</formula>
    </cfRule>
    <cfRule type="cellIs" dxfId="237" priority="149" operator="equal">
      <formula>"SIM"</formula>
    </cfRule>
  </conditionalFormatting>
  <conditionalFormatting sqref="Y132:Z132">
    <cfRule type="cellIs" dxfId="236" priority="147" operator="equal">
      <formula>"OPORTUNIDADE"</formula>
    </cfRule>
  </conditionalFormatting>
  <conditionalFormatting sqref="Y132:Z132">
    <cfRule type="cellIs" dxfId="235" priority="145" operator="equal">
      <formula>"NÃO"</formula>
    </cfRule>
    <cfRule type="cellIs" dxfId="234" priority="146" operator="equal">
      <formula>"SIM"</formula>
    </cfRule>
  </conditionalFormatting>
  <conditionalFormatting sqref="Y132:Z132">
    <cfRule type="cellIs" dxfId="233" priority="144" operator="equal">
      <formula>"OPORTUNIDADE"</formula>
    </cfRule>
  </conditionalFormatting>
  <conditionalFormatting sqref="Y132:Z132">
    <cfRule type="cellIs" dxfId="232" priority="142" operator="equal">
      <formula>"NÃO"</formula>
    </cfRule>
    <cfRule type="cellIs" dxfId="231" priority="143" operator="equal">
      <formula>"SIM"</formula>
    </cfRule>
  </conditionalFormatting>
  <conditionalFormatting sqref="Y134:Z134">
    <cfRule type="cellIs" dxfId="230" priority="141" operator="equal">
      <formula>"OPORTUNIDADE"</formula>
    </cfRule>
  </conditionalFormatting>
  <conditionalFormatting sqref="Y134:Z134">
    <cfRule type="cellIs" dxfId="229" priority="139" operator="equal">
      <formula>"NÃO"</formula>
    </cfRule>
    <cfRule type="cellIs" dxfId="228" priority="140" operator="equal">
      <formula>"SIM"</formula>
    </cfRule>
  </conditionalFormatting>
  <conditionalFormatting sqref="Y134:Z134">
    <cfRule type="cellIs" dxfId="227" priority="138" operator="equal">
      <formula>"OPORTUNIDADE"</formula>
    </cfRule>
  </conditionalFormatting>
  <conditionalFormatting sqref="Y134:Z134">
    <cfRule type="cellIs" dxfId="226" priority="136" operator="equal">
      <formula>"NÃO"</formula>
    </cfRule>
    <cfRule type="cellIs" dxfId="225" priority="137" operator="equal">
      <formula>"SIM"</formula>
    </cfRule>
  </conditionalFormatting>
  <conditionalFormatting sqref="Y134:Z134">
    <cfRule type="cellIs" dxfId="224" priority="135" operator="equal">
      <formula>"OPORTUNIDADE"</formula>
    </cfRule>
  </conditionalFormatting>
  <conditionalFormatting sqref="Y134:Z134">
    <cfRule type="cellIs" dxfId="223" priority="133" operator="equal">
      <formula>"NÃO"</formula>
    </cfRule>
    <cfRule type="cellIs" dxfId="222" priority="134" operator="equal">
      <formula>"SIM"</formula>
    </cfRule>
  </conditionalFormatting>
  <conditionalFormatting sqref="Y134:Z134">
    <cfRule type="cellIs" dxfId="221" priority="132" operator="equal">
      <formula>"OPORTUNIDADE"</formula>
    </cfRule>
  </conditionalFormatting>
  <conditionalFormatting sqref="Y134:Z134">
    <cfRule type="cellIs" dxfId="220" priority="130" operator="equal">
      <formula>"NÃO"</formula>
    </cfRule>
    <cfRule type="cellIs" dxfId="219" priority="131" operator="equal">
      <formula>"SIM"</formula>
    </cfRule>
  </conditionalFormatting>
  <conditionalFormatting sqref="Y134:Z134">
    <cfRule type="cellIs" dxfId="218" priority="129" operator="equal">
      <formula>"OPORTUNIDADE"</formula>
    </cfRule>
  </conditionalFormatting>
  <conditionalFormatting sqref="Y134:Z134">
    <cfRule type="cellIs" dxfId="217" priority="127" operator="equal">
      <formula>"NÃO"</formula>
    </cfRule>
    <cfRule type="cellIs" dxfId="216" priority="128" operator="equal">
      <formula>"SIM"</formula>
    </cfRule>
  </conditionalFormatting>
  <conditionalFormatting sqref="Y134:Z134">
    <cfRule type="cellIs" dxfId="215" priority="126" operator="equal">
      <formula>"OPORTUNIDADE"</formula>
    </cfRule>
  </conditionalFormatting>
  <conditionalFormatting sqref="Y134:Z134">
    <cfRule type="cellIs" dxfId="214" priority="124" operator="equal">
      <formula>"NÃO"</formula>
    </cfRule>
    <cfRule type="cellIs" dxfId="213" priority="125" operator="equal">
      <formula>"SIM"</formula>
    </cfRule>
  </conditionalFormatting>
  <conditionalFormatting sqref="Y134:Z134">
    <cfRule type="cellIs" dxfId="212" priority="123" operator="equal">
      <formula>"OPORTUNIDADE"</formula>
    </cfRule>
  </conditionalFormatting>
  <conditionalFormatting sqref="Y134:Z134">
    <cfRule type="cellIs" dxfId="211" priority="121" operator="equal">
      <formula>"NÃO"</formula>
    </cfRule>
    <cfRule type="cellIs" dxfId="210" priority="122" operator="equal">
      <formula>"SIM"</formula>
    </cfRule>
  </conditionalFormatting>
  <conditionalFormatting sqref="Y134:Z134">
    <cfRule type="cellIs" dxfId="209" priority="120" operator="equal">
      <formula>"OPORTUNIDADE"</formula>
    </cfRule>
  </conditionalFormatting>
  <conditionalFormatting sqref="Y134:Z134">
    <cfRule type="cellIs" dxfId="208" priority="118" operator="equal">
      <formula>"NÃO"</formula>
    </cfRule>
    <cfRule type="cellIs" dxfId="207" priority="119" operator="equal">
      <formula>"SIM"</formula>
    </cfRule>
  </conditionalFormatting>
  <conditionalFormatting sqref="Y134:Z134">
    <cfRule type="cellIs" dxfId="206" priority="117" operator="equal">
      <formula>"OPORTUNIDADE"</formula>
    </cfRule>
  </conditionalFormatting>
  <conditionalFormatting sqref="Y134:Z134">
    <cfRule type="cellIs" dxfId="205" priority="115" operator="equal">
      <formula>"NÃO"</formula>
    </cfRule>
    <cfRule type="cellIs" dxfId="204" priority="116" operator="equal">
      <formula>"SIM"</formula>
    </cfRule>
  </conditionalFormatting>
  <conditionalFormatting sqref="Y133:Z133">
    <cfRule type="cellIs" dxfId="203" priority="114" operator="equal">
      <formula>"OPORTUNIDADE"</formula>
    </cfRule>
  </conditionalFormatting>
  <conditionalFormatting sqref="Y133:Z133">
    <cfRule type="cellIs" dxfId="202" priority="112" operator="equal">
      <formula>"NÃO"</formula>
    </cfRule>
    <cfRule type="cellIs" dxfId="201" priority="113" operator="equal">
      <formula>"SIM"</formula>
    </cfRule>
  </conditionalFormatting>
  <conditionalFormatting sqref="Y133:Z133">
    <cfRule type="cellIs" dxfId="200" priority="111" operator="equal">
      <formula>"OPORTUNIDADE"</formula>
    </cfRule>
  </conditionalFormatting>
  <conditionalFormatting sqref="Y133:Z133">
    <cfRule type="cellIs" dxfId="199" priority="109" operator="equal">
      <formula>"NÃO"</formula>
    </cfRule>
    <cfRule type="cellIs" dxfId="198" priority="110" operator="equal">
      <formula>"SIM"</formula>
    </cfRule>
  </conditionalFormatting>
  <conditionalFormatting sqref="Y133:Z133">
    <cfRule type="cellIs" dxfId="197" priority="108" operator="equal">
      <formula>"OPORTUNIDADE"</formula>
    </cfRule>
  </conditionalFormatting>
  <conditionalFormatting sqref="Y133:Z133">
    <cfRule type="cellIs" dxfId="196" priority="106" operator="equal">
      <formula>"NÃO"</formula>
    </cfRule>
    <cfRule type="cellIs" dxfId="195" priority="107" operator="equal">
      <formula>"SIM"</formula>
    </cfRule>
  </conditionalFormatting>
  <conditionalFormatting sqref="Y133:Z133">
    <cfRule type="cellIs" dxfId="194" priority="105" operator="equal">
      <formula>"OPORTUNIDADE"</formula>
    </cfRule>
  </conditionalFormatting>
  <conditionalFormatting sqref="Y133:Z133">
    <cfRule type="cellIs" dxfId="193" priority="103" operator="equal">
      <formula>"NÃO"</formula>
    </cfRule>
    <cfRule type="cellIs" dxfId="192" priority="104" operator="equal">
      <formula>"SIM"</formula>
    </cfRule>
  </conditionalFormatting>
  <conditionalFormatting sqref="Y133:Z133">
    <cfRule type="cellIs" dxfId="191" priority="102" operator="equal">
      <formula>"OPORTUNIDADE"</formula>
    </cfRule>
  </conditionalFormatting>
  <conditionalFormatting sqref="Y133:Z133">
    <cfRule type="cellIs" dxfId="190" priority="100" operator="equal">
      <formula>"NÃO"</formula>
    </cfRule>
    <cfRule type="cellIs" dxfId="189" priority="101" operator="equal">
      <formula>"SIM"</formula>
    </cfRule>
  </conditionalFormatting>
  <conditionalFormatting sqref="Y133:Z133">
    <cfRule type="cellIs" dxfId="188" priority="99" operator="equal">
      <formula>"OPORTUNIDADE"</formula>
    </cfRule>
  </conditionalFormatting>
  <conditionalFormatting sqref="Y133:Z133">
    <cfRule type="cellIs" dxfId="187" priority="97" operator="equal">
      <formula>"NÃO"</formula>
    </cfRule>
    <cfRule type="cellIs" dxfId="186" priority="98" operator="equal">
      <formula>"SIM"</formula>
    </cfRule>
  </conditionalFormatting>
  <conditionalFormatting sqref="Y133:Z133">
    <cfRule type="cellIs" dxfId="185" priority="96" operator="equal">
      <formula>"OPORTUNIDADE"</formula>
    </cfRule>
  </conditionalFormatting>
  <conditionalFormatting sqref="Y133:Z133">
    <cfRule type="cellIs" dxfId="184" priority="94" operator="equal">
      <formula>"NÃO"</formula>
    </cfRule>
    <cfRule type="cellIs" dxfId="183" priority="95" operator="equal">
      <formula>"SIM"</formula>
    </cfRule>
  </conditionalFormatting>
  <conditionalFormatting sqref="Y133:Z133">
    <cfRule type="cellIs" dxfId="182" priority="93" operator="equal">
      <formula>"OPORTUNIDADE"</formula>
    </cfRule>
  </conditionalFormatting>
  <conditionalFormatting sqref="Y133:Z133">
    <cfRule type="cellIs" dxfId="181" priority="91" operator="equal">
      <formula>"NÃO"</formula>
    </cfRule>
    <cfRule type="cellIs" dxfId="180" priority="92" operator="equal">
      <formula>"SIM"</formula>
    </cfRule>
  </conditionalFormatting>
  <conditionalFormatting sqref="Y133:Z133">
    <cfRule type="cellIs" dxfId="179" priority="90" operator="equal">
      <formula>"OPORTUNIDADE"</formula>
    </cfRule>
  </conditionalFormatting>
  <conditionalFormatting sqref="Y133:Z133">
    <cfRule type="cellIs" dxfId="178" priority="88" operator="equal">
      <formula>"NÃO"</formula>
    </cfRule>
    <cfRule type="cellIs" dxfId="177" priority="89" operator="equal">
      <formula>"SIM"</formula>
    </cfRule>
  </conditionalFormatting>
  <conditionalFormatting sqref="Y135">
    <cfRule type="cellIs" dxfId="176" priority="87" operator="equal">
      <formula>"OPORTUNIDADE"</formula>
    </cfRule>
  </conditionalFormatting>
  <conditionalFormatting sqref="Y135">
    <cfRule type="cellIs" dxfId="175" priority="85" operator="equal">
      <formula>"NÃO"</formula>
    </cfRule>
    <cfRule type="cellIs" dxfId="174" priority="86" operator="equal">
      <formula>"SIM"</formula>
    </cfRule>
  </conditionalFormatting>
  <conditionalFormatting sqref="Y135">
    <cfRule type="cellIs" dxfId="173" priority="84" operator="equal">
      <formula>"OPORTUNIDADE"</formula>
    </cfRule>
  </conditionalFormatting>
  <conditionalFormatting sqref="Y135">
    <cfRule type="cellIs" dxfId="172" priority="82" operator="equal">
      <formula>"NÃO"</formula>
    </cfRule>
    <cfRule type="cellIs" dxfId="171" priority="83" operator="equal">
      <formula>"SIM"</formula>
    </cfRule>
  </conditionalFormatting>
  <conditionalFormatting sqref="Y135:Z135">
    <cfRule type="cellIs" dxfId="170" priority="81" operator="equal">
      <formula>"OPORTUNIDADE"</formula>
    </cfRule>
  </conditionalFormatting>
  <conditionalFormatting sqref="Y135:Z135">
    <cfRule type="cellIs" dxfId="169" priority="79" operator="equal">
      <formula>"NÃO"</formula>
    </cfRule>
    <cfRule type="cellIs" dxfId="168" priority="80" operator="equal">
      <formula>"SIM"</formula>
    </cfRule>
  </conditionalFormatting>
  <conditionalFormatting sqref="Y135:Z135">
    <cfRule type="cellIs" dxfId="167" priority="78" operator="equal">
      <formula>"OPORTUNIDADE"</formula>
    </cfRule>
  </conditionalFormatting>
  <conditionalFormatting sqref="Y135:Z135">
    <cfRule type="cellIs" dxfId="166" priority="76" operator="equal">
      <formula>"NÃO"</formula>
    </cfRule>
    <cfRule type="cellIs" dxfId="165" priority="77" operator="equal">
      <formula>"SIM"</formula>
    </cfRule>
  </conditionalFormatting>
  <conditionalFormatting sqref="Y135:Z135">
    <cfRule type="cellIs" dxfId="164" priority="75" operator="equal">
      <formula>"OPORTUNIDADE"</formula>
    </cfRule>
  </conditionalFormatting>
  <conditionalFormatting sqref="Y135:Z135">
    <cfRule type="cellIs" dxfId="163" priority="73" operator="equal">
      <formula>"NÃO"</formula>
    </cfRule>
    <cfRule type="cellIs" dxfId="162" priority="74" operator="equal">
      <formula>"SIM"</formula>
    </cfRule>
  </conditionalFormatting>
  <conditionalFormatting sqref="Y135">
    <cfRule type="cellIs" dxfId="161" priority="72" operator="equal">
      <formula>"OPORTUNIDADE"</formula>
    </cfRule>
  </conditionalFormatting>
  <conditionalFormatting sqref="Y135">
    <cfRule type="cellIs" dxfId="160" priority="70" operator="equal">
      <formula>"NÃO"</formula>
    </cfRule>
    <cfRule type="cellIs" dxfId="159" priority="71" operator="equal">
      <formula>"SIM"</formula>
    </cfRule>
  </conditionalFormatting>
  <conditionalFormatting sqref="Y135">
    <cfRule type="cellIs" dxfId="158" priority="69" operator="equal">
      <formula>"OPORTUNIDADE"</formula>
    </cfRule>
  </conditionalFormatting>
  <conditionalFormatting sqref="Y135">
    <cfRule type="cellIs" dxfId="157" priority="67" operator="equal">
      <formula>"NÃO"</formula>
    </cfRule>
    <cfRule type="cellIs" dxfId="156" priority="68" operator="equal">
      <formula>"SIM"</formula>
    </cfRule>
  </conditionalFormatting>
  <conditionalFormatting sqref="Y135">
    <cfRule type="cellIs" dxfId="155" priority="66" operator="equal">
      <formula>"OPORTUNIDADE"</formula>
    </cfRule>
  </conditionalFormatting>
  <conditionalFormatting sqref="Y135">
    <cfRule type="cellIs" dxfId="154" priority="64" operator="equal">
      <formula>"NÃO"</formula>
    </cfRule>
    <cfRule type="cellIs" dxfId="153" priority="65" operator="equal">
      <formula>"SIM"</formula>
    </cfRule>
  </conditionalFormatting>
  <conditionalFormatting sqref="Y135">
    <cfRule type="cellIs" dxfId="152" priority="63" operator="equal">
      <formula>"OPORTUNIDADE"</formula>
    </cfRule>
  </conditionalFormatting>
  <conditionalFormatting sqref="Y135">
    <cfRule type="cellIs" dxfId="151" priority="61" operator="equal">
      <formula>"NÃO"</formula>
    </cfRule>
    <cfRule type="cellIs" dxfId="150" priority="62" operator="equal">
      <formula>"SIM"</formula>
    </cfRule>
  </conditionalFormatting>
  <conditionalFormatting sqref="Y135">
    <cfRule type="cellIs" dxfId="149" priority="60" operator="equal">
      <formula>"OPORTUNIDADE"</formula>
    </cfRule>
  </conditionalFormatting>
  <conditionalFormatting sqref="Y135">
    <cfRule type="cellIs" dxfId="148" priority="58" operator="equal">
      <formula>"NÃO"</formula>
    </cfRule>
    <cfRule type="cellIs" dxfId="147" priority="59" operator="equal">
      <formula>"SIM"</formula>
    </cfRule>
  </conditionalFormatting>
  <conditionalFormatting sqref="Y135">
    <cfRule type="cellIs" dxfId="146" priority="57" operator="equal">
      <formula>"OPORTUNIDADE"</formula>
    </cfRule>
  </conditionalFormatting>
  <conditionalFormatting sqref="Y135">
    <cfRule type="cellIs" dxfId="145" priority="55" operator="equal">
      <formula>"NÃO"</formula>
    </cfRule>
    <cfRule type="cellIs" dxfId="144" priority="56" operator="equal">
      <formula>"SIM"</formula>
    </cfRule>
  </conditionalFormatting>
  <conditionalFormatting sqref="Y135">
    <cfRule type="cellIs" dxfId="143" priority="54" operator="equal">
      <formula>"OPORTUNIDADE"</formula>
    </cfRule>
  </conditionalFormatting>
  <conditionalFormatting sqref="Y135">
    <cfRule type="cellIs" dxfId="142" priority="52" operator="equal">
      <formula>"NÃO"</formula>
    </cfRule>
    <cfRule type="cellIs" dxfId="141" priority="53" operator="equal">
      <formula>"SIM"</formula>
    </cfRule>
  </conditionalFormatting>
  <conditionalFormatting sqref="Y135">
    <cfRule type="cellIs" dxfId="140" priority="51" operator="equal">
      <formula>"OPORTUNIDADE"</formula>
    </cfRule>
  </conditionalFormatting>
  <conditionalFormatting sqref="Y135">
    <cfRule type="cellIs" dxfId="139" priority="49" operator="equal">
      <formula>"NÃO"</formula>
    </cfRule>
    <cfRule type="cellIs" dxfId="138" priority="50" operator="equal">
      <formula>"SIM"</formula>
    </cfRule>
  </conditionalFormatting>
  <conditionalFormatting sqref="Y135">
    <cfRule type="cellIs" dxfId="137" priority="48" operator="equal">
      <formula>"OPORTUNIDADE"</formula>
    </cfRule>
  </conditionalFormatting>
  <conditionalFormatting sqref="Y135">
    <cfRule type="cellIs" dxfId="136" priority="46" operator="equal">
      <formula>"NÃO"</formula>
    </cfRule>
    <cfRule type="cellIs" dxfId="135" priority="47" operator="equal">
      <formula>"SIM"</formula>
    </cfRule>
  </conditionalFormatting>
  <conditionalFormatting sqref="Y135">
    <cfRule type="cellIs" dxfId="134" priority="45" operator="equal">
      <formula>"OPORTUNIDADE"</formula>
    </cfRule>
  </conditionalFormatting>
  <conditionalFormatting sqref="Y135">
    <cfRule type="cellIs" dxfId="133" priority="43" operator="equal">
      <formula>"NÃO"</formula>
    </cfRule>
    <cfRule type="cellIs" dxfId="132" priority="44" operator="equal">
      <formula>"SIM"</formula>
    </cfRule>
  </conditionalFormatting>
  <conditionalFormatting sqref="Y135">
    <cfRule type="cellIs" dxfId="131" priority="42" operator="equal">
      <formula>"OPORTUNIDADE"</formula>
    </cfRule>
  </conditionalFormatting>
  <conditionalFormatting sqref="Y135">
    <cfRule type="cellIs" dxfId="130" priority="40" operator="equal">
      <formula>"NÃO"</formula>
    </cfRule>
    <cfRule type="cellIs" dxfId="129" priority="41" operator="equal">
      <formula>"SIM"</formula>
    </cfRule>
  </conditionalFormatting>
  <conditionalFormatting sqref="Y135">
    <cfRule type="cellIs" dxfId="128" priority="39" operator="equal">
      <formula>"OPORTUNIDADE"</formula>
    </cfRule>
  </conditionalFormatting>
  <conditionalFormatting sqref="Y135">
    <cfRule type="cellIs" dxfId="127" priority="37" operator="equal">
      <formula>"NÃO"</formula>
    </cfRule>
    <cfRule type="cellIs" dxfId="126" priority="38" operator="equal">
      <formula>"SIM"</formula>
    </cfRule>
  </conditionalFormatting>
  <conditionalFormatting sqref="Y135">
    <cfRule type="cellIs" dxfId="125" priority="36" operator="equal">
      <formula>"OPORTUNIDADE"</formula>
    </cfRule>
  </conditionalFormatting>
  <conditionalFormatting sqref="Y135">
    <cfRule type="cellIs" dxfId="124" priority="34" operator="equal">
      <formula>"NÃO"</formula>
    </cfRule>
    <cfRule type="cellIs" dxfId="123" priority="35" operator="equal">
      <formula>"SIM"</formula>
    </cfRule>
  </conditionalFormatting>
  <conditionalFormatting sqref="Y135">
    <cfRule type="cellIs" dxfId="122" priority="33" operator="equal">
      <formula>"OPORTUNIDADE"</formula>
    </cfRule>
  </conditionalFormatting>
  <conditionalFormatting sqref="Y135">
    <cfRule type="cellIs" dxfId="121" priority="31" operator="equal">
      <formula>"NÃO"</formula>
    </cfRule>
    <cfRule type="cellIs" dxfId="120" priority="32" operator="equal">
      <formula>"SIM"</formula>
    </cfRule>
  </conditionalFormatting>
  <conditionalFormatting sqref="Y135">
    <cfRule type="cellIs" dxfId="119" priority="30" operator="equal">
      <formula>"OPORTUNIDADE"</formula>
    </cfRule>
  </conditionalFormatting>
  <conditionalFormatting sqref="Y135">
    <cfRule type="cellIs" dxfId="118" priority="28" operator="equal">
      <formula>"NÃO"</formula>
    </cfRule>
    <cfRule type="cellIs" dxfId="117" priority="29" operator="equal">
      <formula>"SIM"</formula>
    </cfRule>
  </conditionalFormatting>
  <conditionalFormatting sqref="Y135">
    <cfRule type="cellIs" dxfId="116" priority="27" operator="equal">
      <formula>"OPORTUNIDADE"</formula>
    </cfRule>
  </conditionalFormatting>
  <conditionalFormatting sqref="Y135">
    <cfRule type="cellIs" dxfId="115" priority="25" operator="equal">
      <formula>"NÃO"</formula>
    </cfRule>
    <cfRule type="cellIs" dxfId="114" priority="26" operator="equal">
      <formula>"SIM"</formula>
    </cfRule>
  </conditionalFormatting>
  <conditionalFormatting sqref="Y135">
    <cfRule type="cellIs" dxfId="113" priority="24" operator="equal">
      <formula>"OPORTUNIDADE"</formula>
    </cfRule>
  </conditionalFormatting>
  <conditionalFormatting sqref="Y135">
    <cfRule type="cellIs" dxfId="112" priority="22" operator="equal">
      <formula>"NÃO"</formula>
    </cfRule>
    <cfRule type="cellIs" dxfId="111" priority="23" operator="equal">
      <formula>"SIM"</formula>
    </cfRule>
  </conditionalFormatting>
  <conditionalFormatting sqref="Y135">
    <cfRule type="cellIs" dxfId="110" priority="21" operator="equal">
      <formula>"OPORTUNIDADE"</formula>
    </cfRule>
  </conditionalFormatting>
  <conditionalFormatting sqref="Y135">
    <cfRule type="cellIs" dxfId="109" priority="19" operator="equal">
      <formula>"NÃO"</formula>
    </cfRule>
    <cfRule type="cellIs" dxfId="108" priority="20" operator="equal">
      <formula>"SIM"</formula>
    </cfRule>
  </conditionalFormatting>
  <conditionalFormatting sqref="BP9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07" priority="16" operator="equal">
      <formula>"OPORTUNIDADE"</formula>
    </cfRule>
  </conditionalFormatting>
  <conditionalFormatting sqref="Y107:Y108">
    <cfRule type="cellIs" dxfId="106" priority="14" operator="equal">
      <formula>"NÃO"</formula>
    </cfRule>
    <cfRule type="cellIs" dxfId="105" priority="15" operator="equal">
      <formula>"SIM"</formula>
    </cfRule>
  </conditionalFormatting>
  <conditionalFormatting sqref="BK11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abSelected="1" workbookViewId="0">
      <selection activeCell="A3" sqref="A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5" t="s">
        <v>1534</v>
      </c>
      <c r="D5" s="356"/>
      <c r="E5" s="356"/>
      <c r="F5" s="356"/>
      <c r="G5" s="356"/>
      <c r="H5" s="356"/>
      <c r="I5" s="356"/>
      <c r="J5" s="357"/>
      <c r="K5" s="358" t="s">
        <v>1535</v>
      </c>
      <c r="L5" s="359"/>
      <c r="M5" s="359"/>
      <c r="N5" s="359"/>
      <c r="O5" s="360" t="s">
        <v>1536</v>
      </c>
      <c r="P5" s="361"/>
      <c r="Q5" s="362"/>
    </row>
    <row r="6" spans="1:17" s="93" customFormat="1" ht="15.75" customHeight="1">
      <c r="A6" s="87" t="s">
        <v>1537</v>
      </c>
      <c r="B6" s="94" t="s">
        <v>1538</v>
      </c>
      <c r="C6" s="95" t="s">
        <v>1162</v>
      </c>
      <c r="D6" s="96" t="s">
        <v>1163</v>
      </c>
      <c r="E6" s="95" t="s">
        <v>1539</v>
      </c>
      <c r="F6" s="95" t="s">
        <v>1153</v>
      </c>
      <c r="G6" s="95" t="s">
        <v>1157</v>
      </c>
      <c r="H6" s="153" t="s">
        <v>626</v>
      </c>
      <c r="I6" s="131" t="s">
        <v>1158</v>
      </c>
      <c r="J6" s="131" t="s">
        <v>1159</v>
      </c>
      <c r="K6" s="139" t="s">
        <v>1153</v>
      </c>
      <c r="L6" s="139" t="s">
        <v>1540</v>
      </c>
      <c r="M6" s="139" t="s">
        <v>626</v>
      </c>
      <c r="N6" s="140" t="s">
        <v>1157</v>
      </c>
      <c r="O6" s="246" t="s">
        <v>1200</v>
      </c>
      <c r="P6" s="157"/>
      <c r="Q6" s="193" t="s">
        <v>1541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realizado a execução da solda 10:15 ate 11:45/ 2 solda, anomalia de via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0.16666666666666666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1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1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>
        <f>IF(FN_MC!B130="","*",FN_MC!B130)</f>
        <v>45971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TGR-TRO</v>
      </c>
      <c r="E132" s="99" t="str">
        <f>IF(FN_MC!D130="","*",FN_MC!D130)</f>
        <v>BRUNO (TF-525)</v>
      </c>
      <c r="F132" s="99" t="str">
        <f>IF(FN_MC!H130="","*",FN_MC!H130)</f>
        <v>556TEP</v>
      </c>
      <c r="G132" s="99" t="str">
        <f>IF(FN_MC!M130="","*",FN_MC!M130)</f>
        <v>TRM-TEP</v>
      </c>
      <c r="H132" s="154">
        <f>IF(FN_MC!K130="","*",FN_MC!K130)</f>
        <v>558</v>
      </c>
      <c r="I132" s="132">
        <f>IF(FN_MC!O130="","*",FN_MC!O130)</f>
        <v>0.375</v>
      </c>
      <c r="J132" s="132">
        <f>IF(FN_MC!P130="","*",FN_MC!P130)</f>
        <v>6.25E-2</v>
      </c>
      <c r="K132" s="141" t="str">
        <f>IF(FN_MC!AK130="","*",FN_MC!AK130)</f>
        <v>556TEP</v>
      </c>
      <c r="L132" s="141" t="str">
        <f>IF(FN_MC!AM130="","*",FN_MC!AM130)</f>
        <v>TRM-TEP</v>
      </c>
      <c r="M132" s="141">
        <f>IF(FN_MC!AP130="","*",FN_MC!AP130)</f>
        <v>558</v>
      </c>
      <c r="N132" s="141" t="str">
        <f>IF(FN_MC!AM130="","*",FN_MC!AM130)</f>
        <v>TRM-TEP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>
        <f>IF(FN_MC!B131="","*",FN_MC!B131)</f>
        <v>45971</v>
      </c>
      <c r="B133" s="98" t="str">
        <f>IF(FN_MC!X131="","*",FN_MC!X131)</f>
        <v>Contrato</v>
      </c>
      <c r="C133" s="99" t="str">
        <f>IF(FN_MC!S131="","*",FN_MC!S131)</f>
        <v>FERRONORTE</v>
      </c>
      <c r="D133" s="99" t="str">
        <f>IF(FN_MC!T131="","*",FN_MC!T131)</f>
        <v>TCS-TGR</v>
      </c>
      <c r="E133" s="99" t="str">
        <f>IF(FN_MC!D131="","*",FN_MC!D131)</f>
        <v>A60</v>
      </c>
      <c r="F133" s="99" t="str">
        <f>IF(FN_MC!H131="","*",FN_MC!H131)</f>
        <v>TGR2</v>
      </c>
      <c r="G133" s="99" t="str">
        <f>IF(FN_MC!M131="","*",FN_MC!M131)</f>
        <v>TGR-TRO</v>
      </c>
      <c r="H133" s="154">
        <f>IF(FN_MC!K131="","*",FN_MC!K131)</f>
        <v>500</v>
      </c>
      <c r="I133" s="132">
        <f>IF(FN_MC!O131="","*",FN_MC!O131)</f>
        <v>0.41666666666666669</v>
      </c>
      <c r="J133" s="132">
        <f>IF(FN_MC!P131="","*",FN_MC!P131)</f>
        <v>4.1666666666666664E-2</v>
      </c>
      <c r="K133" s="141" t="str">
        <f>IF(FN_MC!AK131="","*",FN_MC!AK131)</f>
        <v>TGR2</v>
      </c>
      <c r="L133" s="141" t="str">
        <f>IF(FN_MC!AM131="","*",FN_MC!AM131)</f>
        <v>TGR-TRO</v>
      </c>
      <c r="M133" s="141">
        <f>IF(FN_MC!AP131="","*",FN_MC!AP131)</f>
        <v>500</v>
      </c>
      <c r="N133" s="141" t="str">
        <f>IF(FN_MC!AM131="","*",FN_MC!AM131)</f>
        <v>TGR-TRO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>
        <f>IF(FN_MC!B132="","*",FN_MC!B132)</f>
        <v>45971</v>
      </c>
      <c r="B134" s="98" t="str">
        <f>IF(FN_MC!X132="","*",FN_MC!X132)</f>
        <v>Oportunidade</v>
      </c>
      <c r="C134" s="99" t="str">
        <f>IF(FN_MC!S132="","*",FN_MC!S132)</f>
        <v>FERRONORTE</v>
      </c>
      <c r="D134" s="99" t="str">
        <f>IF(FN_MC!T132="","*",FN_MC!T132)</f>
        <v>TCS-TGR</v>
      </c>
      <c r="E134" s="99" t="str">
        <f>IF(FN_MC!D132="","*",FN_MC!D132)</f>
        <v>W70</v>
      </c>
      <c r="F134" s="99" t="str">
        <f>IF(FN_MC!H132="","*",FN_MC!H132)</f>
        <v>TOM2</v>
      </c>
      <c r="G134" s="99" t="str">
        <f>IF(FN_MC!M132="","*",FN_MC!M132)</f>
        <v>TOM-TPC</v>
      </c>
      <c r="H134" s="154">
        <f>IF(FN_MC!K132="","*",FN_MC!K132)</f>
        <v>414</v>
      </c>
      <c r="I134" s="132">
        <f>IF(FN_MC!O132="","*",FN_MC!O132)</f>
        <v>0.375</v>
      </c>
      <c r="J134" s="132">
        <f>IF(FN_MC!P132="","*",FN_MC!P132)</f>
        <v>8.3333333333333329E-2</v>
      </c>
      <c r="K134" s="141" t="str">
        <f>IF(FN_MC!AK132="","*",FN_MC!AK132)</f>
        <v>TOM2</v>
      </c>
      <c r="L134" s="141" t="str">
        <f>IF(FN_MC!AM132="","*",FN_MC!AM132)</f>
        <v>TOM-TPC</v>
      </c>
      <c r="M134" s="141">
        <f>IF(FN_MC!AP132="","*",FN_MC!AP132)</f>
        <v>414</v>
      </c>
      <c r="N134" s="141" t="str">
        <f>IF(FN_MC!AM132="","*",FN_MC!AM132)</f>
        <v>TOM-TPC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>
        <f>IF(FN_MC!B133="","*",FN_MC!B133)</f>
        <v>45971</v>
      </c>
      <c r="B135" s="98" t="str">
        <f>IF(FN_MC!X133="","*",FN_MC!X133)</f>
        <v>Oportunidade</v>
      </c>
      <c r="C135" s="99" t="str">
        <f>IF(FN_MC!S133="","*",FN_MC!S133)</f>
        <v>FERRONORTE</v>
      </c>
      <c r="D135" s="99" t="str">
        <f>IF(FN_MC!T133="","*",FN_MC!T133)</f>
        <v>TCS-TGR</v>
      </c>
      <c r="E135" s="99" t="str">
        <f>IF(FN_MC!D133="","*",FN_MC!D133)</f>
        <v>W48</v>
      </c>
      <c r="F135" s="99" t="str">
        <f>IF(FN_MC!H133="","*",FN_MC!H133)</f>
        <v>TOM2</v>
      </c>
      <c r="G135" s="99" t="str">
        <f>IF(FN_MC!M133="","*",FN_MC!M133)</f>
        <v>TOM-TBA</v>
      </c>
      <c r="H135" s="154">
        <f>IF(FN_MC!K133="","*",FN_MC!K133)</f>
        <v>367.8</v>
      </c>
      <c r="I135" s="132">
        <f>IF(FN_MC!O133="","*",FN_MC!O133)</f>
        <v>0.375</v>
      </c>
      <c r="J135" s="132">
        <f>IF(FN_MC!P133="","*",FN_MC!P133)</f>
        <v>8.3333333333333329E-2</v>
      </c>
      <c r="K135" s="141" t="str">
        <f>IF(FN_MC!AK133="","*",FN_MC!AK133)</f>
        <v>TOM2</v>
      </c>
      <c r="L135" s="141" t="str">
        <f>IF(FN_MC!AM133="","*",FN_MC!AM133)</f>
        <v>TOM-TBA</v>
      </c>
      <c r="M135" s="141">
        <f>IF(FN_MC!AP133="","*",FN_MC!AP133)</f>
        <v>367.8</v>
      </c>
      <c r="N135" s="141" t="str">
        <f>IF(FN_MC!AM133="","*",FN_MC!AM133)</f>
        <v>TOM-TBA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>
        <f>IF(FN_MC!B134="","*",FN_MC!B134)</f>
        <v>45971</v>
      </c>
      <c r="B136" s="98" t="str">
        <f>IF(FN_MC!X134="","*",FN_MC!X134)</f>
        <v>Oportunidade</v>
      </c>
      <c r="C136" s="99" t="str">
        <f>IF(FN_MC!S134="","*",FN_MC!S134)</f>
        <v>FERRONORTE</v>
      </c>
      <c r="D136" s="99" t="str">
        <f>IF(FN_MC!T134="","*",FN_MC!T134)</f>
        <v>TMI-TCS</v>
      </c>
      <c r="E136" s="99" t="str">
        <f>IF(FN_MC!D134="","*",FN_MC!D134)</f>
        <v>V97</v>
      </c>
      <c r="F136" s="99" t="str">
        <f>IF(FN_MC!H134="","*",FN_MC!H134)</f>
        <v>TCS1</v>
      </c>
      <c r="G136" s="99" t="str">
        <f>IF(FN_MC!M134="","*",FN_MC!M134)</f>
        <v>TCS-TVI</v>
      </c>
      <c r="H136" s="154">
        <f>IF(FN_MC!K134="","*",FN_MC!K134)</f>
        <v>290</v>
      </c>
      <c r="I136" s="132">
        <f>IF(FN_MC!O134="","*",FN_MC!O134)</f>
        <v>0.375</v>
      </c>
      <c r="J136" s="132">
        <f>IF(FN_MC!P134="","*",FN_MC!P134)</f>
        <v>6.25E-2</v>
      </c>
      <c r="K136" s="141" t="str">
        <f>IF(FN_MC!AK134="","*",FN_MC!AK134)</f>
        <v>TCS1</v>
      </c>
      <c r="L136" s="141" t="str">
        <f>IF(FN_MC!AM134="","*",FN_MC!AM134)</f>
        <v>TCS-TVI</v>
      </c>
      <c r="M136" s="141">
        <f>IF(FN_MC!AP134="","*",FN_MC!AP134)</f>
        <v>290</v>
      </c>
      <c r="N136" s="141" t="str">
        <f>IF(FN_MC!AM134="","*",FN_MC!AM134)</f>
        <v>TCS-TVI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>
        <f>IF(FN_MC!B135="","*",FN_MC!B135)</f>
        <v>45971</v>
      </c>
      <c r="B137" s="98" t="str">
        <f>IF(FN_MC!X135="","*",FN_MC!X135)</f>
        <v>Oportunidade</v>
      </c>
      <c r="C137" s="99" t="str">
        <f>IF(FN_MC!S135="","*",FN_MC!S135)</f>
        <v>FERRONORTE</v>
      </c>
      <c r="D137" s="99" t="str">
        <f>IF(FN_MC!T135="","*",FN_MC!T135)</f>
        <v>TMI-TCS</v>
      </c>
      <c r="E137" s="99" t="str">
        <f>IF(FN_MC!D135="","*",FN_MC!D135)</f>
        <v>W50</v>
      </c>
      <c r="F137" s="99" t="str">
        <f>IF(FN_MC!H135="","*",FN_MC!H135)</f>
        <v xml:space="preserve">TCS2 </v>
      </c>
      <c r="G137" s="99" t="str">
        <f>IF(FN_MC!M135="","*",FN_MC!M135)</f>
        <v>TCS-TVI</v>
      </c>
      <c r="H137" s="154">
        <f>IF(FN_MC!K135="","*",FN_MC!K135)</f>
        <v>239</v>
      </c>
      <c r="I137" s="132">
        <f>IF(FN_MC!O135="","*",FN_MC!O135)</f>
        <v>0.5</v>
      </c>
      <c r="J137" s="132">
        <f>IF(FN_MC!P135="","*",FN_MC!P135)</f>
        <v>8.3333333333333329E-2</v>
      </c>
      <c r="K137" s="141" t="str">
        <f>IF(FN_MC!AK135="","*",FN_MC!AK135)</f>
        <v xml:space="preserve">TCS2 </v>
      </c>
      <c r="L137" s="141" t="str">
        <f>IF(FN_MC!AM135="","*",FN_MC!AM135)</f>
        <v>TCS-TVI</v>
      </c>
      <c r="M137" s="141">
        <f>IF(FN_MC!AP135="","*",FN_MC!AP135)</f>
        <v>239</v>
      </c>
      <c r="N137" s="141" t="str">
        <f>IF(FN_MC!AM135="","*",FN_MC!AM135)</f>
        <v>TCS-TVI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45971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TMI-TCS</v>
      </c>
      <c r="E138" s="99" t="str">
        <f>IF(FN_MC!D136="","*",FN_MC!D136)</f>
        <v>V86</v>
      </c>
      <c r="F138" s="99" t="str">
        <f>IF(FN_MC!H136="","*",FN_MC!H136)</f>
        <v>TID2</v>
      </c>
      <c r="G138" s="99" t="str">
        <f>IF(FN_MC!M136="","*",FN_MC!M136)</f>
        <v>TID-TVI</v>
      </c>
      <c r="H138" s="154">
        <f>IF(FN_MC!K136="","*",FN_MC!K136)</f>
        <v>190</v>
      </c>
      <c r="I138" s="132">
        <f>IF(FN_MC!O136="","*",FN_MC!O136)</f>
        <v>0.33333333333333331</v>
      </c>
      <c r="J138" s="132">
        <f>IF(FN_MC!P136="","*",FN_MC!P136)</f>
        <v>8.3333333333333329E-2</v>
      </c>
      <c r="K138" s="141" t="str">
        <f>IF(FN_MC!AK136="","*",FN_MC!AK136)</f>
        <v>TID2</v>
      </c>
      <c r="L138" s="141" t="str">
        <f>IF(FN_MC!AM136="","*",FN_MC!AM136)</f>
        <v>TID-TVI</v>
      </c>
      <c r="M138" s="141">
        <f>IF(FN_MC!AP136="","*",FN_MC!AP136)</f>
        <v>190</v>
      </c>
      <c r="N138" s="141" t="str">
        <f>IF(FN_MC!AM136="","*",FN_MC!AM136)</f>
        <v>TID-TVI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>
        <f>IF(FN_MC!B137="","*",FN_MC!B137)</f>
        <v>45971</v>
      </c>
      <c r="B139" s="98" t="str">
        <f>IF(FN_MC!X137="","*",FN_MC!X137)</f>
        <v>Oportunidade</v>
      </c>
      <c r="C139" s="99" t="str">
        <f>IF(FN_MC!S137="","*",FN_MC!S137)</f>
        <v>FERRONORTE</v>
      </c>
      <c r="D139" s="99" t="str">
        <f>IF(FN_MC!T137="","*",FN_MC!T137)</f>
        <v>TMI-TCS</v>
      </c>
      <c r="E139" s="99" t="str">
        <f>IF(FN_MC!D137="","*",FN_MC!D137)</f>
        <v>FRANCISCO (TF-670)</v>
      </c>
      <c r="F139" s="99" t="str">
        <f>IF(FN_MC!H137="","*",FN_MC!H137)</f>
        <v>K52TQI</v>
      </c>
      <c r="G139" s="99" t="str">
        <f>IF(FN_MC!M137="","*",FN_MC!M137)</f>
        <v>TLG-TQI</v>
      </c>
      <c r="H139" s="154">
        <f>IF(FN_MC!K137="","*",FN_MC!K137)</f>
        <v>57.7</v>
      </c>
      <c r="I139" s="132">
        <f>IF(FN_MC!O137="","*",FN_MC!O137)</f>
        <v>0.375</v>
      </c>
      <c r="J139" s="132">
        <f>IF(FN_MC!P137="","*",FN_MC!P137)</f>
        <v>6.25E-2</v>
      </c>
      <c r="K139" s="141" t="str">
        <f>IF(FN_MC!AK137="","*",FN_MC!AK137)</f>
        <v>K52TQI</v>
      </c>
      <c r="L139" s="141" t="str">
        <f>IF(FN_MC!AM137="","*",FN_MC!AM137)</f>
        <v>TLG-TQI</v>
      </c>
      <c r="M139" s="141">
        <f>IF(FN_MC!AP137="","*",FN_MC!AP137)</f>
        <v>57.7</v>
      </c>
      <c r="N139" s="141" t="str">
        <f>IF(FN_MC!AM137="","*",FN_MC!AM137)</f>
        <v>TLG-TQI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>
        <f>IF(FN_MC!B138="","*",FN_MC!B138)</f>
        <v>45971</v>
      </c>
      <c r="B140" s="98" t="str">
        <f>IF(FN_MC!X138="","*",FN_MC!X138)</f>
        <v>Oportunidade</v>
      </c>
      <c r="C140" s="99" t="str">
        <f>IF(FN_MC!S138="","*",FN_MC!S138)</f>
        <v>MALHA CENTRAL</v>
      </c>
      <c r="D140" s="99" t="str">
        <f>IF(FN_MC!T138="","*",FN_MC!T138)</f>
        <v>RAMAL</v>
      </c>
      <c r="E140" s="99" t="str">
        <f>IF(FN_MC!D138="","*",FN_MC!D138)</f>
        <v>E17</v>
      </c>
      <c r="F140" s="99" t="str">
        <f>IF(FN_MC!H138="","*",FN_MC!H138)</f>
        <v>ZVT1</v>
      </c>
      <c r="G140" s="99" t="str">
        <f>IF(FN_MC!M138="","*",FN_MC!M138)</f>
        <v>ZVT-ZDK</v>
      </c>
      <c r="H140" s="154">
        <f>IF(FN_MC!K138="","*",FN_MC!K138)</f>
        <v>248</v>
      </c>
      <c r="I140" s="132">
        <f>IF(FN_MC!O138="","*",FN_MC!O138)</f>
        <v>0.375</v>
      </c>
      <c r="J140" s="132">
        <f>IF(FN_MC!P138="","*",FN_MC!P138)</f>
        <v>0.125</v>
      </c>
      <c r="K140" s="141" t="str">
        <f>IF(FN_MC!AK138="","*",FN_MC!AK138)</f>
        <v>ZVT1</v>
      </c>
      <c r="L140" s="141" t="str">
        <f>IF(FN_MC!AM138="","*",FN_MC!AM138)</f>
        <v>ZVT-ZDK</v>
      </c>
      <c r="M140" s="141">
        <f>IF(FN_MC!AP138="","*",FN_MC!AP138)</f>
        <v>248</v>
      </c>
      <c r="N140" s="141" t="str">
        <f>IF(FN_MC!AM138="","*",FN_MC!AM138)</f>
        <v>ZVT-ZDK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>
        <f>IF(FN_MC!B139="","*",FN_MC!B139)</f>
        <v>45971</v>
      </c>
      <c r="B141" s="98" t="str">
        <f>IF(FN_MC!X139="","*",FN_MC!X139)</f>
        <v>Oportunidade</v>
      </c>
      <c r="C141" s="99" t="str">
        <f>IF(FN_MC!S139="","*",FN_MC!S139)</f>
        <v>MALHA CENTRAL</v>
      </c>
      <c r="D141" s="99" t="str">
        <f>IF(FN_MC!T139="","*",FN_MC!T139)</f>
        <v>RAMAL</v>
      </c>
      <c r="E141" s="99" t="str">
        <f>IF(FN_MC!D139="","*",FN_MC!D139)</f>
        <v>V42</v>
      </c>
      <c r="F141" s="99" t="str">
        <f>IF(FN_MC!H139="","*",FN_MC!H139)</f>
        <v>ZGT1</v>
      </c>
      <c r="G141" s="99" t="str">
        <f>IF(FN_MC!M139="","*",FN_MC!M139)</f>
        <v>ZGT-ZXE</v>
      </c>
      <c r="H141" s="154">
        <f>IF(FN_MC!K139="","*",FN_MC!K139)</f>
        <v>303</v>
      </c>
      <c r="I141" s="132">
        <f>IF(FN_MC!O139="","*",FN_MC!O139)</f>
        <v>0.27083333333333331</v>
      </c>
      <c r="J141" s="132">
        <f>IF(FN_MC!P139="","*",FN_MC!P139)</f>
        <v>8.3333333333333329E-2</v>
      </c>
      <c r="K141" s="141" t="str">
        <f>IF(FN_MC!AK139="","*",FN_MC!AK139)</f>
        <v>ZGT1</v>
      </c>
      <c r="L141" s="141" t="str">
        <f>IF(FN_MC!AM139="","*",FN_MC!AM139)</f>
        <v>ZGT-ZXE</v>
      </c>
      <c r="M141" s="141">
        <f>IF(FN_MC!AP139="","*",FN_MC!AP139)</f>
        <v>303</v>
      </c>
      <c r="N141" s="141" t="str">
        <f>IF(FN_MC!AM139="","*",FN_MC!AM139)</f>
        <v>ZGT-ZXE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>
        <f>IF(FN_MC!B140="","*",FN_MC!B140)</f>
        <v>45971</v>
      </c>
      <c r="B142" s="98" t="str">
        <f>IF(FN_MC!X140="","*",FN_MC!X140)</f>
        <v>Oportunidade</v>
      </c>
      <c r="C142" s="99" t="str">
        <f>IF(FN_MC!S140="","*",FN_MC!S140)</f>
        <v>MALHA CENTRAL</v>
      </c>
      <c r="D142" s="99" t="str">
        <f>IF(FN_MC!T140="","*",FN_MC!T140)</f>
        <v>POV-PRV</v>
      </c>
      <c r="E142" s="99" t="str">
        <f>IF(FN_MC!D140="","*",FN_MC!D140)</f>
        <v>A17</v>
      </c>
      <c r="F142" s="99" t="str">
        <f>IF(FN_MC!H140="","*",FN_MC!H140)</f>
        <v>PSG</v>
      </c>
      <c r="G142" s="99" t="str">
        <f>IF(FN_MC!M140="","*",FN_MC!M140)</f>
        <v>PSG-PPG</v>
      </c>
      <c r="H142" s="154">
        <f>IF(FN_MC!K140="","*",FN_MC!K140)</f>
        <v>1803</v>
      </c>
      <c r="I142" s="132">
        <f>IF(FN_MC!O140="","*",FN_MC!O140)</f>
        <v>0.33333333333333331</v>
      </c>
      <c r="J142" s="132">
        <f>IF(FN_MC!P140="","*",FN_MC!P140)</f>
        <v>4.1666666666666664E-2</v>
      </c>
      <c r="K142" s="141" t="str">
        <f>IF(FN_MC!AK140="","*",FN_MC!AK140)</f>
        <v>PSG</v>
      </c>
      <c r="L142" s="141" t="str">
        <f>IF(FN_MC!AM140="","*",FN_MC!AM140)</f>
        <v>PSG-PPG</v>
      </c>
      <c r="M142" s="141">
        <f>IF(FN_MC!AP140="","*",FN_MC!AP140)</f>
        <v>1803</v>
      </c>
      <c r="N142" s="141" t="str">
        <f>IF(FN_MC!AM140="","*",FN_MC!AM140)</f>
        <v>PSG-PPG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1541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8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G110" sqref="G11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3"/>
      <c r="B1" s="364"/>
      <c r="C1" s="365"/>
      <c r="L1" s="101"/>
      <c r="M1" s="124"/>
      <c r="N1" s="288"/>
      <c r="O1" s="288"/>
      <c r="P1" s="170"/>
      <c r="Q1" s="366" t="s">
        <v>1210</v>
      </c>
      <c r="R1" s="367"/>
      <c r="U1" s="102"/>
      <c r="V1" s="368" t="s">
        <v>1542</v>
      </c>
      <c r="W1" s="368"/>
      <c r="X1" s="368"/>
      <c r="Y1" s="104"/>
    </row>
    <row r="2" spans="1:25" s="100" customFormat="1" ht="11.25" customHeight="1">
      <c r="A2" s="105" t="s">
        <v>1543</v>
      </c>
      <c r="B2" s="105" t="s">
        <v>1538</v>
      </c>
      <c r="C2" s="105" t="s">
        <v>603</v>
      </c>
      <c r="D2" s="106" t="s">
        <v>1162</v>
      </c>
      <c r="E2" s="106" t="s">
        <v>1163</v>
      </c>
      <c r="F2" s="106" t="s">
        <v>1537</v>
      </c>
      <c r="G2" s="106" t="s">
        <v>1007</v>
      </c>
      <c r="H2" s="106" t="s">
        <v>1151</v>
      </c>
      <c r="I2" s="106" t="s">
        <v>1153</v>
      </c>
      <c r="J2" s="106" t="s">
        <v>1154</v>
      </c>
      <c r="K2" s="106" t="s">
        <v>1157</v>
      </c>
      <c r="L2" s="106" t="s">
        <v>7</v>
      </c>
      <c r="M2" s="126" t="s">
        <v>3</v>
      </c>
      <c r="N2" s="289" t="s">
        <v>1155</v>
      </c>
      <c r="O2" s="289" t="s">
        <v>1156</v>
      </c>
      <c r="P2" s="106"/>
      <c r="Q2" s="127" t="s">
        <v>1158</v>
      </c>
      <c r="R2" s="127" t="s">
        <v>1159</v>
      </c>
      <c r="S2" s="107" t="s">
        <v>1160</v>
      </c>
      <c r="T2" s="107" t="s">
        <v>1544</v>
      </c>
      <c r="U2" s="108" t="s">
        <v>1165</v>
      </c>
      <c r="V2" s="103">
        <f ca="1">TODAY()-1</f>
        <v>45968</v>
      </c>
      <c r="W2" s="103">
        <f ca="1">V2-1</f>
        <v>45967</v>
      </c>
      <c r="X2" s="103">
        <f ca="1">W2-1</f>
        <v>45966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1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>
        <f ca="1">_xlfn.XLOOKUP(G10&amp;$W$2,BS_CONTROLE[CHAVE],BS_CONTROLE[Quantidade_11],"-")</f>
        <v>1420</v>
      </c>
      <c r="X10" s="112">
        <f ca="1">_xlfn.XLOOKUP(G10&amp;$X$2,BS_CONTROLE[CHAVE],BS_CONTROLE[Quantidade_11],"-")</f>
        <v>400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99</v>
      </c>
      <c r="X13" s="112">
        <f ca="1">_xlfn.XLOOKUP(G13&amp;$X$2,BS_CONTROLE[CHAVE],BS_CONTROLE[Quantidade_11],"-")</f>
        <v>30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>
        <f ca="1">_xlfn.XLOOKUP(G15&amp;$W$2,BS_CONTROLE[CHAVE],BS_CONTROLE[Quantidade_11],"-")</f>
        <v>1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99</v>
      </c>
      <c r="X17" s="112">
        <f ca="1">_xlfn.XLOOKUP(G17&amp;$X$2,BS_CONTROLE[CHAVE],BS_CONTROLE[Quantidade_11],"-")</f>
        <v>30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1420</v>
      </c>
      <c r="X18" s="112">
        <f ca="1">_xlfn.XLOOKUP(G18&amp;$X$2,BS_CONTROLE[CHAVE],BS_CONTROLE[Quantidade_11],"-")</f>
        <v>400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99</v>
      </c>
      <c r="X20" s="112">
        <f ca="1">_xlfn.XLOOKUP(G20&amp;$X$2,BS_CONTROLE[CHAVE],BS_CONTROLE[Quantidade_11],"-")</f>
        <v>30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350</v>
      </c>
      <c r="W21" s="112">
        <f ca="1">_xlfn.XLOOKUP(G21&amp;$W$2,BS_CONTROLE[CHAVE],BS_CONTROLE[Quantidade_11],"-")</f>
        <v>150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350</v>
      </c>
      <c r="W22" s="112">
        <f ca="1">_xlfn.XLOOKUP(G22&amp;$W$2,BS_CONTROLE[CHAVE],BS_CONTROLE[Quantidade_11],"-")</f>
        <v>150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1458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>
        <f ca="1">_xlfn.XLOOKUP(G27&amp;$W$2,BS_CONTROLE[CHAVE],BS_CONTROLE[Quantidade_11],"-")</f>
        <v>1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1420</v>
      </c>
      <c r="X29" s="112">
        <f ca="1">_xlfn.XLOOKUP(G29&amp;$X$2,BS_CONTROLE[CHAVE],BS_CONTROLE[Quantidade_11],"-")</f>
        <v>400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>
        <f ca="1">_xlfn.XLOOKUP(G34&amp;$W$2,BS_CONTROLE[CHAVE],BS_CONTROLE[Quantidade_11],"-")</f>
        <v>4</v>
      </c>
      <c r="X34" s="112">
        <f ca="1">_xlfn.XLOOKUP(G34&amp;$X$2,BS_CONTROLE[CHAVE],BS_CONTROLE[Quantidade_11],"-")</f>
        <v>4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0" t="str">
        <f>IF(FN_MC!K38="","*",FN_MC!K38)</f>
        <v>*</v>
      </c>
      <c r="O36" s="290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99</v>
      </c>
      <c r="X37" s="112">
        <f ca="1">_xlfn.XLOOKUP(G37&amp;$X$2,BS_CONTROLE[CHAVE],BS_CONTROLE[Quantidade_11],"-")</f>
        <v>30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40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20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>
        <f ca="1">_xlfn.XLOOKUP(G39&amp;$W$2,BS_CONTROLE[CHAVE],BS_CONTROLE[Quantidade_11],"-")</f>
        <v>4</v>
      </c>
      <c r="X39" s="112">
        <f ca="1">_xlfn.XLOOKUP(G39&amp;$X$2,BS_CONTROLE[CHAVE],BS_CONTROLE[Quantidade_11],"-")</f>
        <v>4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7964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859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350</v>
      </c>
      <c r="W41" s="112">
        <f ca="1">_xlfn.XLOOKUP(G41&amp;$W$2,BS_CONTROLE[CHAVE],BS_CONTROLE[Quantidade_11],"-")</f>
        <v>150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350</v>
      </c>
      <c r="W42" s="112">
        <f ca="1">_xlfn.XLOOKUP(G42&amp;$W$2,BS_CONTROLE[CHAVE],BS_CONTROLE[Quantidade_11],"-")</f>
        <v>150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1458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4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1420</v>
      </c>
      <c r="X50" s="112">
        <f ca="1">_xlfn.XLOOKUP(G50&amp;$X$2,BS_CONTROLE[CHAVE],BS_CONTROLE[Quantidade_11],"-")</f>
        <v>400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>
        <f ca="1">_xlfn.XLOOKUP(G51&amp;$W$2,BS_CONTROLE[CHAVE],BS_CONTROLE[Quantidade_11],"-")</f>
        <v>0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0</v>
      </c>
      <c r="W56" s="112">
        <f ca="1">_xlfn.XLOOKUP(G56&amp;$W$2,BS_CONTROLE[CHAVE],BS_CONTROLE[Quantidade_11],"-")</f>
        <v>99</v>
      </c>
      <c r="X56" s="112">
        <f ca="1">_xlfn.XLOOKUP(G56&amp;$X$2,BS_CONTROLE[CHAVE],BS_CONTROLE[Quantidade_11],"-")</f>
        <v>30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>
        <f ca="1">_xlfn.XLOOKUP(G58&amp;$W$2,BS_CONTROLE[CHAVE],BS_CONTROLE[Quantidade_11],"-")</f>
        <v>4</v>
      </c>
      <c r="X58" s="112">
        <f ca="1">_xlfn.XLOOKUP(G58&amp;$X$2,BS_CONTROLE[CHAVE],BS_CONTROLE[Quantidade_11],"-")</f>
        <v>4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40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20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7964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859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350</v>
      </c>
      <c r="W61" s="112">
        <f ca="1">_xlfn.XLOOKUP(G61&amp;$W$2,BS_CONTROLE[CHAVE],BS_CONTROLE[Quantidade_11],"-")</f>
        <v>150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1458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>
        <f ca="1">_xlfn.XLOOKUP(G65&amp;$W$2,BS_CONTROLE[CHAVE],BS_CONTROLE[Quantidade_11],"-")</f>
        <v>1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25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2</v>
      </c>
      <c r="W68" s="112">
        <f ca="1">_xlfn.XLOOKUP(G68&amp;$W$2,BS_CONTROLE[CHAVE],BS_CONTROLE[Quantidade_11],"-")</f>
        <v>4</v>
      </c>
      <c r="X68" s="112">
        <f ca="1">_xlfn.XLOOKUP(G68&amp;$X$2,BS_CONTROLE[CHAVE],BS_CONTROLE[Quantidade_11],"-")</f>
        <v>2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4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1420</v>
      </c>
      <c r="X71" s="112">
        <f ca="1">_xlfn.XLOOKUP(G71&amp;$X$2,BS_CONTROLE[CHAVE],BS_CONTROLE[Quantidade_11],"-")</f>
        <v>400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1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>
        <f ca="1">_xlfn.XLOOKUP(G76&amp;$W$2,BS_CONTROLE[CHAVE],BS_CONTROLE[Quantidade_11],"-")</f>
        <v>4</v>
      </c>
      <c r="X76" s="112">
        <f ca="1">_xlfn.XLOOKUP(G76&amp;$X$2,BS_CONTROLE[CHAVE],BS_CONTROLE[Quantidade_11],"-")</f>
        <v>4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40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20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99</v>
      </c>
      <c r="X78" s="112">
        <f ca="1">_xlfn.XLOOKUP(G78&amp;$X$2,BS_CONTROLE[CHAVE],BS_CONTROLE[Quantidade_11],"-")</f>
        <v>30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350</v>
      </c>
      <c r="W79" s="112">
        <f ca="1">_xlfn.XLOOKUP(G79&amp;$W$2,BS_CONTROLE[CHAVE],BS_CONTROLE[Quantidade_11],"-")</f>
        <v>150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7964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859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1458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1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2</v>
      </c>
      <c r="W84" s="112">
        <f ca="1">_xlfn.XLOOKUP(G84&amp;$W$2,BS_CONTROLE[CHAVE],BS_CONTROLE[Quantidade_11],"-")</f>
        <v>4</v>
      </c>
      <c r="X84" s="112">
        <f ca="1">_xlfn.XLOOKUP(G84&amp;$X$2,BS_CONTROLE[CHAVE],BS_CONTROLE[Quantidade_11],"-")</f>
        <v>2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1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4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1420</v>
      </c>
      <c r="X87" s="112">
        <f ca="1">_xlfn.XLOOKUP(G87&amp;$X$2,BS_CONTROLE[CHAVE],BS_CONTROLE[Quantidade_11],"-")</f>
        <v>400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1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>
        <f ca="1">_xlfn.XLOOKUP(G92&amp;$V$2,BS_CONTROLE[CHAVE],BS_CONTROLE[Quantidade_11],"-")</f>
        <v>0</v>
      </c>
      <c r="W92" s="112" t="str">
        <f ca="1">_xlfn.XLOOKUP(G92&amp;$W$2,BS_CONTROLE[CHAVE],BS_CONTROLE[Quantidade_11],"-")</f>
        <v>-</v>
      </c>
      <c r="X92" s="112">
        <f ca="1">_xlfn.XLOOKUP(G92&amp;$X$2,BS_CONTROLE[CHAVE],BS_CONTROLE[Quantidade_11],"-")</f>
        <v>1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>
        <f ca="1">_xlfn.XLOOKUP(G93&amp;$W$2,BS_CONTROLE[CHAVE],BS_CONTROLE[Quantidade_11],"-")</f>
        <v>4</v>
      </c>
      <c r="X93" s="112">
        <f ca="1">_xlfn.XLOOKUP(G93&amp;$X$2,BS_CONTROLE[CHAVE],BS_CONTROLE[Quantidade_11],"-")</f>
        <v>4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40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20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0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350</v>
      </c>
      <c r="W96" s="112">
        <f ca="1">_xlfn.XLOOKUP(G96&amp;$W$2,BS_CONTROLE[CHAVE],BS_CONTROLE[Quantidade_11],"-")</f>
        <v>150</v>
      </c>
      <c r="X96" s="112">
        <f ca="1">_xlfn.XLOOKUP(G96&amp;$X$2,BS_CONTROLE[CHAVE],BS_CONTROLE[Quantidade_11],"-")</f>
        <v>1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99</v>
      </c>
      <c r="X97" s="112">
        <f ca="1">_xlfn.XLOOKUP(G97&amp;$X$2,BS_CONTROLE[CHAVE],BS_CONTROLE[Quantidade_11],"-")</f>
        <v>30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7964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859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0.16666666666666666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1458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2</v>
      </c>
      <c r="W102" s="112">
        <f ca="1">_xlfn.XLOOKUP(G102&amp;$W$2,BS_CONTROLE[CHAVE],BS_CONTROLE[Quantidade_11],"-")</f>
        <v>4</v>
      </c>
      <c r="X102" s="112">
        <f ca="1">_xlfn.XLOOKUP(G102&amp;$X$2,BS_CONTROLE[CHAVE],BS_CONTROLE[Quantidade_11],"-")</f>
        <v>2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4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0</v>
      </c>
      <c r="W104" s="112">
        <f ca="1">_xlfn.XLOOKUP(G104&amp;$W$2,BS_CONTROLE[CHAVE],BS_CONTROLE[Quantidade_11],"-")</f>
        <v>1420</v>
      </c>
      <c r="X104" s="112">
        <f ca="1">_xlfn.XLOOKUP(G104&amp;$X$2,BS_CONTROLE[CHAVE],BS_CONTROLE[Quantidade_11],"-")</f>
        <v>400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>
        <f ca="1">_xlfn.XLOOKUP(G105&amp;$W$2,BS_CONTROLE[CHAVE],BS_CONTROLE[Quantidade_11],"-")</f>
        <v>4</v>
      </c>
      <c r="X105" s="112">
        <f ca="1">_xlfn.XLOOKUP(G105&amp;$X$2,BS_CONTROLE[CHAVE],BS_CONTROLE[Quantidade_11],"-")</f>
        <v>4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>
        <f ca="1">_xlfn.XLOOKUP(G106&amp;$V$2,BS_CONTROLE[CHAVE],BS_CONTROLE[Quantidade_11],"-")</f>
        <v>0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1</v>
      </c>
    </row>
    <row r="107" spans="1:24" s="113" customFormat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99</v>
      </c>
      <c r="X108" s="112">
        <f ca="1">_xlfn.XLOOKUP(G108&amp;$X$2,BS_CONTROLE[CHAVE],BS_CONTROLE[Quantidade_11],"-")</f>
        <v>30</v>
      </c>
    </row>
    <row r="109" spans="1:24" s="113" customFormat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7964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859</v>
      </c>
    </row>
    <row r="110" spans="1:24" s="113" customFormat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>
        <f ca="1">_xlfn.XLOOKUP(G111&amp;$V$2,BS_CONTROLE[CHAVE],BS_CONTROLE[Quantidade_11],"-")</f>
        <v>0</v>
      </c>
      <c r="W111" s="112">
        <f ca="1">_xlfn.XLOOKUP(G111&amp;$W$2,BS_CONTROLE[CHAVE],BS_CONTROLE[Quantidade_11],"-")</f>
        <v>0</v>
      </c>
      <c r="X111" s="112">
        <f ca="1">_xlfn.XLOOKUP(G111&amp;$X$2,BS_CONTROLE[CHAVE],BS_CONTROLE[Quantidade_11],"-")</f>
        <v>0</v>
      </c>
    </row>
    <row r="112" spans="1:24" s="113" customFormat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4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3</v>
      </c>
    </row>
    <row r="115" spans="1:24" s="113" customFormat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1420</v>
      </c>
      <c r="X115" s="112">
        <f ca="1">_xlfn.XLOOKUP(G115&amp;$X$2,BS_CONTROLE[CHAVE],BS_CONTROLE[Quantidade_11],"-")</f>
        <v>400</v>
      </c>
    </row>
    <row r="116" spans="1:24" s="113" customFormat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7964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859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0</v>
      </c>
      <c r="W119" s="112">
        <f ca="1">_xlfn.XLOOKUP(G119&amp;$W$2,BS_CONTROLE[CHAVE],BS_CONTROLE[Quantidade_11],"-")</f>
        <v>99</v>
      </c>
      <c r="X119" s="112">
        <f ca="1">_xlfn.XLOOKUP(G119&amp;$X$2,BS_CONTROLE[CHAVE],BS_CONTROLE[Quantidade_11],"-")</f>
        <v>30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>
        <f ca="1">_xlfn.XLOOKUP(G120&amp;$V$2,BS_CONTROLE[CHAVE],BS_CONTROLE[Quantidade_11],"-")</f>
        <v>0</v>
      </c>
      <c r="W120" s="112">
        <f ca="1">_xlfn.XLOOKUP(G120&amp;$W$2,BS_CONTROLE[CHAVE],BS_CONTROLE[Quantidade_11],"-")</f>
        <v>0</v>
      </c>
      <c r="X120" s="112">
        <f ca="1">_xlfn.XLOOKUP(G120&amp;$X$2,BS_CONTROLE[CHAVE],BS_CONTROLE[Quantidade_11],"-")</f>
        <v>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3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4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 t="str">
        <f>IF(FN_MC!H130="","*",FN_MC!H130)</f>
        <v>556TEP</v>
      </c>
      <c r="J128" s="110" t="str">
        <f>IF(FN_MC!I130="","*",FN_MC!I130)</f>
        <v>-</v>
      </c>
      <c r="K128" s="110" t="str">
        <f>IF(FN_MC!M130="","*",FN_MC!M130)</f>
        <v>TRM-TEP</v>
      </c>
      <c r="L128" s="110" t="str">
        <f>IF(FN_MC!N130="","*",FN_MC!N130)</f>
        <v>556TEP</v>
      </c>
      <c r="M128" s="111">
        <f>IF(FN_MC!J130="","*",FN_MC!J130)</f>
        <v>98</v>
      </c>
      <c r="N128" s="290">
        <f>IF(FN_MC!K130="","*",FN_MC!K130)</f>
        <v>558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>*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2</v>
      </c>
      <c r="W128" s="112">
        <f ca="1">_xlfn.XLOOKUP(G128&amp;$W$2,BS_CONTROLE[CHAVE],BS_CONTROLE[Quantidade_11],"-")</f>
        <v>4</v>
      </c>
      <c r="X128" s="112">
        <f ca="1">_xlfn.XLOOKUP(G128&amp;$X$2,BS_CONTROLE[CHAVE],BS_CONTROLE[Quantidade_11],"-")</f>
        <v>4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Contrato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TCS-TGR</v>
      </c>
      <c r="F129" s="110">
        <f>IF(FN_MC!B131="","*",FN_MC!B131)</f>
        <v>45971</v>
      </c>
      <c r="G129" s="110" t="str">
        <f>IF(FN_MC!D131="","*",FN_MC!D131)</f>
        <v>A60</v>
      </c>
      <c r="H129" s="110" t="str">
        <f>IF(FN_MC!F131="","*",FN_MC!F131)</f>
        <v>DETECÇÃO - RONDA 7 DIAS</v>
      </c>
      <c r="I129" s="110" t="str">
        <f>IF(FN_MC!H131="","*",FN_MC!H131)</f>
        <v>TGR2</v>
      </c>
      <c r="J129" s="110" t="str">
        <f>IF(FN_MC!I131="","*",FN_MC!I131)</f>
        <v>TRO</v>
      </c>
      <c r="K129" s="110" t="str">
        <f>IF(FN_MC!M131="","*",FN_MC!M131)</f>
        <v>TGR-TRO</v>
      </c>
      <c r="L129" s="110" t="str">
        <f>IF(FN_MC!N131="","*",FN_MC!N131)</f>
        <v>TGRTRO</v>
      </c>
      <c r="M129" s="111">
        <f>IF(FN_MC!J131="","*",FN_MC!J131)</f>
        <v>74</v>
      </c>
      <c r="N129" s="290">
        <f>IF(FN_MC!K131="","*",FN_MC!K131)</f>
        <v>500</v>
      </c>
      <c r="O129" s="290" t="str">
        <f>IF(FN_MC!L131="","*",FN_MC!L131)</f>
        <v>-</v>
      </c>
      <c r="P129" s="111"/>
      <c r="Q129" s="128">
        <f>IF(FN_MC!O131="","*",FN_MC!O131)</f>
        <v>0.41666666666666669</v>
      </c>
      <c r="R129" s="128">
        <f>IF(FN_MC!P131="","*",FN_MC!P131)</f>
        <v>4.1666666666666664E-2</v>
      </c>
      <c r="S129" s="110" t="str">
        <f>IF(FN_MC!Q131="","*",CONCATENATE(FN_MC!Q131," ",FN_MC!R131))</f>
        <v>253 KM</v>
      </c>
      <c r="T129" s="110" t="str">
        <f>IF(FN_MC!V131="","*",FN_MC!V131)</f>
        <v>Miguel</v>
      </c>
      <c r="U129" s="110" t="str">
        <f>IF(FN_MC!W131="","*",FN_MC!W131)</f>
        <v>Ronda 7 dias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P3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W70</v>
      </c>
      <c r="H130" s="110" t="str">
        <f>IF(FN_MC!F132="","*",FN_MC!F132)</f>
        <v xml:space="preserve">PDM - DORMENTE - CARGA </v>
      </c>
      <c r="I130" s="110" t="str">
        <f>IF(FN_MC!H132="","*",FN_MC!H132)</f>
        <v>TOM2</v>
      </c>
      <c r="J130" s="110" t="str">
        <f>IF(FN_MC!I132="","*",FN_MC!I132)</f>
        <v>TOM</v>
      </c>
      <c r="K130" s="110" t="str">
        <f>IF(FN_MC!M132="","*",FN_MC!M132)</f>
        <v>TOM-TPC</v>
      </c>
      <c r="L130" s="110" t="str">
        <f>IF(FN_MC!N132="","*",FN_MC!N132)</f>
        <v>TOM416</v>
      </c>
      <c r="M130" s="111">
        <f>IF(FN_MC!J132="","*",FN_MC!J132)</f>
        <v>74</v>
      </c>
      <c r="N130" s="290">
        <f>IF(FN_MC!K132="","*",FN_MC!K132)</f>
        <v>414</v>
      </c>
      <c r="O130" s="290" t="str">
        <f>IF(FN_MC!L132="","*",FN_MC!L132)</f>
        <v>-</v>
      </c>
      <c r="P130" s="111"/>
      <c r="Q130" s="128">
        <f>IF(FN_MC!O132="","*",FN_MC!O132)</f>
        <v>0.375</v>
      </c>
      <c r="R130" s="128">
        <f>IF(FN_MC!P132="","*",FN_MC!P132)</f>
        <v>8.3333333333333329E-2</v>
      </c>
      <c r="S130" s="110" t="str">
        <f>IF(FN_MC!Q132="","*",CONCATENATE(FN_MC!Q132," ",FN_MC!R132))</f>
        <v>200 Nº DE DORMENTES</v>
      </c>
      <c r="T130" s="110" t="str">
        <f>IF(FN_MC!V132="","*",FN_MC!V132)</f>
        <v>Elton / Bruno</v>
      </c>
      <c r="U130" s="110" t="str">
        <f>IF(FN_MC!W132="","*",FN_MC!W132)</f>
        <v xml:space="preserve">Carga de dormentes </v>
      </c>
      <c r="V130" s="112">
        <f ca="1">_xlfn.XLOOKUP(G130&amp;$V$2,BS_CONTROLE[CHAVE],BS_CONTROLE[Quantidade_11],"-")</f>
        <v>350</v>
      </c>
      <c r="W130" s="112">
        <f ca="1">_xlfn.XLOOKUP(G130&amp;$W$2,BS_CONTROLE[CHAVE],BS_CONTROLE[Quantidade_11],"-")</f>
        <v>150</v>
      </c>
      <c r="X130" s="112">
        <f ca="1">_xlfn.XLOOKUP(G130&amp;$X$2,BS_CONTROLE[CHAVE],BS_CONTROLE[Quantidade_11],"-")</f>
        <v>1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W48</v>
      </c>
      <c r="H131" s="110" t="str">
        <f>IF(FN_MC!F133="","*",FN_MC!F133)</f>
        <v>MECANIZAÇÃO - DOL</v>
      </c>
      <c r="I131" s="110" t="str">
        <f>IF(FN_MC!H133="","*",FN_MC!H133)</f>
        <v>TOM2</v>
      </c>
      <c r="J131" s="110" t="str">
        <f>IF(FN_MC!I133="","*",FN_MC!I133)</f>
        <v>TOM2</v>
      </c>
      <c r="K131" s="110" t="str">
        <f>IF(FN_MC!M133="","*",FN_MC!M133)</f>
        <v>TOM-TBA</v>
      </c>
      <c r="L131" s="110" t="str">
        <f>IF(FN_MC!N133="","*",FN_MC!N133)</f>
        <v>TSE370</v>
      </c>
      <c r="M131" s="111">
        <f>IF(FN_MC!J133="","*",FN_MC!J133)</f>
        <v>74</v>
      </c>
      <c r="N131" s="290">
        <f>IF(FN_MC!K133="","*",FN_MC!K133)</f>
        <v>367.8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8.3333333333333329E-2</v>
      </c>
      <c r="S131" s="110" t="str">
        <f>IF(FN_MC!Q133="","*",CONCATENATE(FN_MC!Q133," ",FN_MC!R133))</f>
        <v>2000 M</v>
      </c>
      <c r="T131" s="110" t="str">
        <f>IF(FN_MC!V133="","*",FN_MC!V133)</f>
        <v>Rodrigo</v>
      </c>
      <c r="U131" s="110" t="str">
        <f>IF(FN_MC!W133="","*",FN_MC!W133)</f>
        <v>Desguarnecimento ombro de lastro (DOL) - Sentido decrescente</v>
      </c>
      <c r="V131" s="112">
        <f ca="1">_xlfn.XLOOKUP(G131&amp;$V$2,BS_CONTROLE[CHAVE],BS_CONTROLE[Quantidade_11],"-")</f>
        <v>7964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859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Oportunidade</v>
      </c>
      <c r="C132" s="109" t="str">
        <f>IF(FN_MC!Z134="","*",FN_MC!Z134)</f>
        <v>P1</v>
      </c>
      <c r="D132" s="110" t="str">
        <f>IF(FN_MC!S134="","*",FN_MC!S134)</f>
        <v>FERRONORTE</v>
      </c>
      <c r="E132" s="110" t="str">
        <f>IF(FN_MC!T134="","*",FN_MC!T134)</f>
        <v>TMI-TCS</v>
      </c>
      <c r="F132" s="110">
        <f>IF(FN_MC!B134="","*",FN_MC!B134)</f>
        <v>45971</v>
      </c>
      <c r="G132" s="110" t="str">
        <f>IF(FN_MC!D134="","*",FN_MC!D134)</f>
        <v>V97</v>
      </c>
      <c r="H132" s="110" t="str">
        <f>IF(FN_MC!F134="","*",FN_MC!F134)</f>
        <v>DETECÇÃO - ULTRASSOM - SPERRY</v>
      </c>
      <c r="I132" s="110" t="str">
        <f>IF(FN_MC!H134="","*",FN_MC!H134)</f>
        <v>TCS1</v>
      </c>
      <c r="J132" s="110" t="str">
        <f>IF(FN_MC!I134="","*",FN_MC!I134)</f>
        <v>TVI1</v>
      </c>
      <c r="K132" s="110" t="str">
        <f>IF(FN_MC!M134="","*",FN_MC!M134)</f>
        <v>TCS-TVI</v>
      </c>
      <c r="L132" s="110" t="str">
        <f>IF(FN_MC!N134="","*",FN_MC!N134)</f>
        <v>TCSTVI</v>
      </c>
      <c r="M132" s="111">
        <f>IF(FN_MC!J134="","*",FN_MC!J134)</f>
        <v>74</v>
      </c>
      <c r="N132" s="290">
        <f>IF(FN_MC!K134="","*",FN_MC!K134)</f>
        <v>290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6.25E-2</v>
      </c>
      <c r="S132" s="110" t="str">
        <f>IF(FN_MC!Q134="","*",CONCATENATE(FN_MC!Q134," ",FN_MC!R134))</f>
        <v>63 KM</v>
      </c>
      <c r="T132" s="110" t="str">
        <f>IF(FN_MC!V134="","*",FN_MC!V134)</f>
        <v>John</v>
      </c>
      <c r="U132" s="110" t="str">
        <f>IF(FN_MC!W134="","*",FN_MC!W134)</f>
        <v>Detecção ultrassom Sperry com VMA de 30km/h + R7D embarcado</v>
      </c>
      <c r="V132" s="112">
        <f ca="1">_xlfn.XLOOKUP(G132&amp;$V$2,BS_CONTROLE[CHAVE],BS_CONTROLE[Quantidade_11],"-")</f>
        <v>0</v>
      </c>
      <c r="W132" s="112">
        <f ca="1">_xlfn.XLOOKUP(G132&amp;$W$2,BS_CONTROLE[CHAVE],BS_CONTROLE[Quantidade_11],"-")</f>
        <v>99</v>
      </c>
      <c r="X132" s="112">
        <f ca="1">_xlfn.XLOOKUP(G132&amp;$X$2,BS_CONTROLE[CHAVE],BS_CONTROLE[Quantidade_11],"-")</f>
        <v>30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TMI-TCS</v>
      </c>
      <c r="F133" s="110">
        <f>IF(FN_MC!B135="","*",FN_MC!B135)</f>
        <v>45971</v>
      </c>
      <c r="G133" s="110" t="str">
        <f>IF(FN_MC!D135="","*",FN_MC!D135)</f>
        <v>W50</v>
      </c>
      <c r="H133" s="110" t="str">
        <f>IF(FN_MC!F135="","*",FN_MC!F135)</f>
        <v>MODERNIZAÇÃO - DORMENTE - DESCARGA</v>
      </c>
      <c r="I133" s="110" t="str">
        <f>IF(FN_MC!H135="","*",FN_MC!H135)</f>
        <v xml:space="preserve">TCS2 </v>
      </c>
      <c r="J133" s="110" t="str">
        <f>IF(FN_MC!I135="","*",FN_MC!I135)</f>
        <v>TCS</v>
      </c>
      <c r="K133" s="110" t="str">
        <f>IF(FN_MC!M135="","*",FN_MC!M135)</f>
        <v>TCS-TVI</v>
      </c>
      <c r="L133" s="110" t="str">
        <f>IF(FN_MC!N135="","*",FN_MC!N135)</f>
        <v>TCSTVI</v>
      </c>
      <c r="M133" s="111">
        <f>IF(FN_MC!J135="","*",FN_MC!J135)</f>
        <v>74</v>
      </c>
      <c r="N133" s="290">
        <f>IF(FN_MC!K135="","*",FN_MC!K135)</f>
        <v>239</v>
      </c>
      <c r="O133" s="290" t="str">
        <f>IF(FN_MC!L135="","*",FN_MC!L135)</f>
        <v>-</v>
      </c>
      <c r="P133" s="111"/>
      <c r="Q133" s="128">
        <f>IF(FN_MC!O135="","*",FN_MC!O135)</f>
        <v>0.5</v>
      </c>
      <c r="R133" s="128">
        <f>IF(FN_MC!P135="","*",FN_MC!P135)</f>
        <v>8.3333333333333329E-2</v>
      </c>
      <c r="S133" s="110" t="str">
        <f>IF(FN_MC!Q135="","*",CONCATENATE(FN_MC!Q135," ",FN_MC!R135))</f>
        <v>300 Nº DE DORMENTES</v>
      </c>
      <c r="T133" s="110" t="str">
        <f>IF(FN_MC!V135="","*",FN_MC!V135)</f>
        <v xml:space="preserve">Guilherme </v>
      </c>
      <c r="U133" s="110" t="str">
        <f>IF(FN_MC!W135="","*",FN_MC!W135)</f>
        <v>Descarga de dormentes</v>
      </c>
      <c r="V133" s="112">
        <f ca="1">_xlfn.XLOOKUP(G133&amp;$V$2,BS_CONTROLE[CHAVE],BS_CONTROLE[Quantidade_11],"-")</f>
        <v>1458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Oportunidade</v>
      </c>
      <c r="C134" s="109" t="str">
        <f>IF(FN_MC!Z136="","*",FN_MC!Z136)</f>
        <v>P1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V86</v>
      </c>
      <c r="H134" s="110" t="str">
        <f>IF(FN_MC!F136="","*",FN_MC!F136)</f>
        <v>MECANIZAÇÃO - SOCADORA</v>
      </c>
      <c r="I134" s="110" t="str">
        <f>IF(FN_MC!H136="","*",FN_MC!H136)</f>
        <v>TID2</v>
      </c>
      <c r="J134" s="110" t="str">
        <f>IF(FN_MC!I136="","*",FN_MC!I136)</f>
        <v>TID2</v>
      </c>
      <c r="K134" s="110" t="str">
        <f>IF(FN_MC!M136="","*",FN_MC!M136)</f>
        <v>TID-TVI</v>
      </c>
      <c r="L134" s="110" t="str">
        <f>IF(FN_MC!N136="","*",FN_MC!N136)</f>
        <v>TID201</v>
      </c>
      <c r="M134" s="111">
        <f>IF(FN_MC!J136="","*",FN_MC!J136)</f>
        <v>74</v>
      </c>
      <c r="N134" s="290">
        <f>IF(FN_MC!K136="","*",FN_MC!K136)</f>
        <v>190</v>
      </c>
      <c r="O134" s="290">
        <f>IF(FN_MC!L136="","*",FN_MC!L136)</f>
        <v>201</v>
      </c>
      <c r="P134" s="111"/>
      <c r="Q134" s="128">
        <f>IF(FN_MC!O136="","*",FN_MC!O136)</f>
        <v>0.33333333333333331</v>
      </c>
      <c r="R134" s="128">
        <f>IF(FN_MC!P136="","*",FN_MC!P136)</f>
        <v>8.3333333333333329E-2</v>
      </c>
      <c r="S134" s="110" t="str">
        <f>IF(FN_MC!Q136="","*",CONCATENATE(FN_MC!Q136," ",FN_MC!R136))</f>
        <v>1020 M</v>
      </c>
      <c r="T134" s="110" t="str">
        <f>IF(FN_MC!V136="","*",FN_MC!V136)</f>
        <v>Antonioni</v>
      </c>
      <c r="U134" s="110" t="str">
        <f>IF(FN_MC!W136="","*",FN_MC!W136)</f>
        <v>Socaria mecanizada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Oportunidade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FRANCISCO (TF-670)</v>
      </c>
      <c r="H135" s="110" t="str">
        <f>IF(FN_MC!F137="","*",FN_MC!F137)</f>
        <v>PDM - SOLDA</v>
      </c>
      <c r="I135" s="110" t="str">
        <f>IF(FN_MC!H137="","*",FN_MC!H137)</f>
        <v>K52TQI</v>
      </c>
      <c r="J135" s="110" t="str">
        <f>IF(FN_MC!I137="","*",FN_MC!I137)</f>
        <v>-</v>
      </c>
      <c r="K135" s="110" t="str">
        <f>IF(FN_MC!M137="","*",FN_MC!M137)</f>
        <v>TLG-TQI</v>
      </c>
      <c r="L135" s="110" t="str">
        <f>IF(FN_MC!N137="","*",FN_MC!N137)</f>
        <v>K52TQI</v>
      </c>
      <c r="M135" s="111">
        <f>IF(FN_MC!J137="","*",FN_MC!J137)</f>
        <v>74</v>
      </c>
      <c r="N135" s="290">
        <f>IF(FN_MC!K137="","*",FN_MC!K137)</f>
        <v>57.7</v>
      </c>
      <c r="O135" s="290" t="str">
        <f>IF(FN_MC!L137="","*",FN_MC!L137)</f>
        <v>-</v>
      </c>
      <c r="P135" s="111"/>
      <c r="Q135" s="128">
        <f>IF(FN_MC!O137="","*",FN_MC!O137)</f>
        <v>0.375</v>
      </c>
      <c r="R135" s="128">
        <f>IF(FN_MC!P137="","*",FN_MC!P137)</f>
        <v>6.25E-2</v>
      </c>
      <c r="S135" s="110" t="str">
        <f>IF(FN_MC!Q137="","*",CONCATENATE(FN_MC!Q137," ",FN_MC!R137))</f>
        <v>1 Nº DE SOLDA</v>
      </c>
      <c r="T135" s="110" t="str">
        <f>IF(FN_MC!V137="","*",FN_MC!V137)</f>
        <v>herbert</v>
      </c>
      <c r="U135" s="110" t="str">
        <f>IF(FN_MC!W137="","*",FN_MC!W137)</f>
        <v>Execução de solda - Condicionado a temperatura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MALHA CENTRAL</v>
      </c>
      <c r="E136" s="110" t="str">
        <f>IF(FN_MC!T138="","*",FN_MC!T138)</f>
        <v>RAMAL</v>
      </c>
      <c r="F136" s="110">
        <f>IF(FN_MC!B138="","*",FN_MC!B138)</f>
        <v>45971</v>
      </c>
      <c r="G136" s="110" t="str">
        <f>IF(FN_MC!D138="","*",FN_MC!D138)</f>
        <v>E17</v>
      </c>
      <c r="H136" s="110" t="str">
        <f>IF(FN_MC!F138="","*",FN_MC!F138)</f>
        <v>CAMINHÃO DE SOLDA</v>
      </c>
      <c r="I136" s="110" t="str">
        <f>IF(FN_MC!H138="","*",FN_MC!H138)</f>
        <v>ZVT1</v>
      </c>
      <c r="J136" s="110" t="str">
        <f>IF(FN_MC!I138="","*",FN_MC!I138)</f>
        <v>ZVT1</v>
      </c>
      <c r="K136" s="110" t="str">
        <f>IF(FN_MC!M138="","*",FN_MC!M138)</f>
        <v>ZVT-ZDK</v>
      </c>
      <c r="L136" s="110" t="str">
        <f>IF(FN_MC!N138="","*",FN_MC!N138)</f>
        <v>ZVTZDK</v>
      </c>
      <c r="M136" s="111">
        <f>IF(FN_MC!J138="","*",FN_MC!J138)</f>
        <v>78</v>
      </c>
      <c r="N136" s="290">
        <f>IF(FN_MC!K138="","*",FN_MC!K138)</f>
        <v>248</v>
      </c>
      <c r="O136" s="290">
        <f>IF(FN_MC!L138="","*",FN_MC!L138)</f>
        <v>244</v>
      </c>
      <c r="P136" s="111"/>
      <c r="Q136" s="128">
        <f>IF(FN_MC!O138="","*",FN_MC!O138)</f>
        <v>0.375</v>
      </c>
      <c r="R136" s="128">
        <f>IF(FN_MC!P138="","*",FN_MC!P138)</f>
        <v>0.125</v>
      </c>
      <c r="S136" s="110" t="str">
        <f>IF(FN_MC!Q138="","*",CONCATENATE(FN_MC!Q138," ",FN_MC!R138))</f>
        <v>3 Nº DE SOLDA</v>
      </c>
      <c r="T136" s="110" t="str">
        <f>IF(FN_MC!V138="","*",FN_MC!V138)</f>
        <v>Higor</v>
      </c>
      <c r="U136" s="110" t="str">
        <f>IF(FN_MC!W138="","*",FN_MC!W138)</f>
        <v xml:space="preserve">Caminhão de solda </v>
      </c>
      <c r="V136" s="112">
        <f ca="1">_xlfn.XLOOKUP(G136&amp;$V$2,BS_CONTROLE[CHAVE],BS_CONTROLE[Quantidade_11],"-")</f>
        <v>4</v>
      </c>
      <c r="W136" s="112">
        <f ca="1">_xlfn.XLOOKUP(G136&amp;$W$2,BS_CONTROLE[CHAVE],BS_CONTROLE[Quantidade_11],"-")</f>
        <v>3</v>
      </c>
      <c r="X136" s="112">
        <f ca="1">_xlfn.XLOOKUP(G136&amp;$X$2,BS_CONTROLE[CHAVE],BS_CONTROLE[Quantidade_11],"-")</f>
        <v>3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Oportunidade</v>
      </c>
      <c r="C137" s="109" t="str">
        <f>IF(FN_MC!Z139="","*",FN_MC!Z139)</f>
        <v>P1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V42</v>
      </c>
      <c r="H137" s="110" t="str">
        <f>IF(FN_MC!F139="","*",FN_MC!F139)</f>
        <v>MODERNIZAÇÃO - SOCADORA</v>
      </c>
      <c r="I137" s="110" t="str">
        <f>IF(FN_MC!H139="","*",FN_MC!H139)</f>
        <v>ZGT1</v>
      </c>
      <c r="J137" s="110" t="str">
        <f>IF(FN_MC!I139="","*",FN_MC!I139)</f>
        <v>ZGT1</v>
      </c>
      <c r="K137" s="110" t="str">
        <f>IF(FN_MC!M139="","*",FN_MC!M139)</f>
        <v>ZGT-ZXE</v>
      </c>
      <c r="L137" s="110" t="str">
        <f>IF(FN_MC!N139="","*",FN_MC!N139)</f>
        <v>ZGTZXE</v>
      </c>
      <c r="M137" s="111">
        <f>IF(FN_MC!J139="","*",FN_MC!J139)</f>
        <v>72</v>
      </c>
      <c r="N137" s="290">
        <f>IF(FN_MC!K139="","*",FN_MC!K139)</f>
        <v>303</v>
      </c>
      <c r="O137" s="290">
        <f>IF(FN_MC!L139="","*",FN_MC!L139)</f>
        <v>301</v>
      </c>
      <c r="P137" s="111"/>
      <c r="Q137" s="128">
        <f>IF(FN_MC!O139="","*",FN_MC!O139)</f>
        <v>0.27083333333333331</v>
      </c>
      <c r="R137" s="128">
        <f>IF(FN_MC!P139="","*",FN_MC!P139)</f>
        <v>8.3333333333333329E-2</v>
      </c>
      <c r="S137" s="110" t="str">
        <f>IF(FN_MC!Q139="","*",CONCATENATE(FN_MC!Q139," ",FN_MC!R139))</f>
        <v>400 M</v>
      </c>
      <c r="T137" s="110" t="str">
        <f>IF(FN_MC!V139="","*",FN_MC!V139)</f>
        <v>Augusto</v>
      </c>
      <c r="U137" s="110" t="str">
        <f>IF(FN_MC!W139="","*",FN_MC!W139)</f>
        <v>Socaria mecanizada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1420</v>
      </c>
      <c r="X137" s="112">
        <f ca="1">_xlfn.XLOOKUP(G137&amp;$X$2,BS_CONTROLE[CHAVE],BS_CONTROLE[Quantidade_11],"-")</f>
        <v>400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Oportunidade</v>
      </c>
      <c r="C138" s="109" t="str">
        <f>IF(FN_MC!Z140="","*",FN_MC!Z140)</f>
        <v>P2</v>
      </c>
      <c r="D138" s="110" t="str">
        <f>IF(FN_MC!S140="","*",FN_MC!S140)</f>
        <v>MALHA CENTRAL</v>
      </c>
      <c r="E138" s="110" t="str">
        <f>IF(FN_MC!T140="","*",FN_MC!T140)</f>
        <v>POV-PRV</v>
      </c>
      <c r="F138" s="110">
        <f>IF(FN_MC!B140="","*",FN_MC!B140)</f>
        <v>45971</v>
      </c>
      <c r="G138" s="110" t="str">
        <f>IF(FN_MC!D140="","*",FN_MC!D140)</f>
        <v>A17</v>
      </c>
      <c r="H138" s="110" t="str">
        <f>IF(FN_MC!F140="","*",FN_MC!F140)</f>
        <v>DETECÇÃO - RONDA 7 DIAS</v>
      </c>
      <c r="I138" s="110" t="str">
        <f>IF(FN_MC!H140="","*",FN_MC!H140)</f>
        <v>PSG</v>
      </c>
      <c r="J138" s="110" t="str">
        <f>IF(FN_MC!I140="","*",FN_MC!I140)</f>
        <v>PPG</v>
      </c>
      <c r="K138" s="110" t="str">
        <f>IF(FN_MC!M140="","*",FN_MC!M140)</f>
        <v>PSG-PPG</v>
      </c>
      <c r="L138" s="110" t="str">
        <f>IF(FN_MC!N140="","*",FN_MC!N140)</f>
        <v>PSGPPG</v>
      </c>
      <c r="M138" s="111">
        <f>IF(FN_MC!J140="","*",FN_MC!J140)</f>
        <v>103</v>
      </c>
      <c r="N138" s="290">
        <f>IF(FN_MC!K140="","*",FN_MC!K140)</f>
        <v>1803</v>
      </c>
      <c r="O138" s="290">
        <f>IF(FN_MC!L140="","*",FN_MC!L140)</f>
        <v>1645</v>
      </c>
      <c r="P138" s="111"/>
      <c r="Q138" s="128">
        <f>IF(FN_MC!O140="","*",FN_MC!O140)</f>
        <v>0.33333333333333331</v>
      </c>
      <c r="R138" s="128">
        <f>IF(FN_MC!P140="","*",FN_MC!P140)</f>
        <v>4.1666666666666664E-2</v>
      </c>
      <c r="S138" s="110" t="str">
        <f>IF(FN_MC!Q140="","*",CONCATENATE(FN_MC!Q140," ",FN_MC!R140))</f>
        <v>1 KM</v>
      </c>
      <c r="T138" s="110" t="str">
        <f>IF(FN_MC!V140="","*",FN_MC!V140)</f>
        <v xml:space="preserve">lorena </v>
      </c>
      <c r="U138" s="110" t="str">
        <f>IF(FN_MC!W140="","*",FN_MC!W140)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1" t="str">
        <f>IF(FN_MC!K3003="","*",FN_MC!K3003)</f>
        <v>*</v>
      </c>
      <c r="O3001" s="291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1" t="str">
        <f>IF(FN_MC!K3004="","*",FN_MC!K3004)</f>
        <v>*</v>
      </c>
      <c r="O3002" s="291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1" t="str">
        <f>IF(FN_MC!K3005="","*",FN_MC!K3005)</f>
        <v>*</v>
      </c>
      <c r="O3003" s="291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1" t="str">
        <f>IF(FN_MC!K3006="","*",FN_MC!K3006)</f>
        <v>*</v>
      </c>
      <c r="O3004" s="291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1" t="str">
        <f>IF(FN_MC!K3007="","*",FN_MC!K3007)</f>
        <v>*</v>
      </c>
      <c r="O3005" s="291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1" t="str">
        <f>IF(FN_MC!K3008="","*",FN_MC!K3008)</f>
        <v>*</v>
      </c>
      <c r="O3006" s="291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1" t="str">
        <f>IF(FN_MC!K3009="","*",FN_MC!K3009)</f>
        <v>*</v>
      </c>
      <c r="O3007" s="291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1" t="str">
        <f>IF(FN_MC!K3010="","*",FN_MC!K3010)</f>
        <v>*</v>
      </c>
      <c r="O3008" s="291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1" t="str">
        <f>IF(FN_MC!K3011="","*",FN_MC!K3011)</f>
        <v>*</v>
      </c>
      <c r="O3009" s="291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1" t="str">
        <f>IF(FN_MC!K3012="","*",FN_MC!K3012)</f>
        <v>*</v>
      </c>
      <c r="O3010" s="291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8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1545</v>
      </c>
      <c r="C2" s="95" t="s">
        <v>1147</v>
      </c>
      <c r="D2" s="95" t="s">
        <v>1149</v>
      </c>
      <c r="E2" s="95" t="s">
        <v>1546</v>
      </c>
      <c r="F2" s="95" t="s">
        <v>1547</v>
      </c>
      <c r="G2" s="95" t="s">
        <v>1548</v>
      </c>
      <c r="H2" s="95" t="s">
        <v>1549</v>
      </c>
      <c r="I2" s="95" t="s">
        <v>1550</v>
      </c>
      <c r="J2" s="95" t="s">
        <v>1551</v>
      </c>
      <c r="K2" s="131" t="s">
        <v>1552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45971</v>
      </c>
      <c r="D128" s="121" t="str">
        <f>IF(FN_MC!D130="","*",FN_MC!D130)</f>
        <v>BRUNO (TF-525)</v>
      </c>
      <c r="E128" s="121" t="str">
        <f>IF(FN_MC!H130="","*",FN_MC!H130)</f>
        <v>556TEP</v>
      </c>
      <c r="F128" s="137" t="str">
        <f>IF(FN_MC!M130="","*",FN_MC!M130)</f>
        <v>TRM-TEP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45971</v>
      </c>
      <c r="D129" s="121" t="str">
        <f>IF(FN_MC!D131="","*",FN_MC!D131)</f>
        <v>A60</v>
      </c>
      <c r="E129" s="121" t="str">
        <f>IF(FN_MC!H131="","*",FN_MC!H131)</f>
        <v>TGR2</v>
      </c>
      <c r="F129" s="137" t="str">
        <f>IF(FN_MC!M131="","*",FN_MC!M131)</f>
        <v>TGR-TRO</v>
      </c>
      <c r="G129" s="121" t="str">
        <f>IF(FN_MC!I131="","*",FN_MC!I131)</f>
        <v>TRO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0.29166666666666669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45971</v>
      </c>
      <c r="D130" s="121" t="str">
        <f>IF(FN_MC!D132="","*",FN_MC!D132)</f>
        <v>W70</v>
      </c>
      <c r="E130" s="121" t="str">
        <f>IF(FN_MC!H132="","*",FN_MC!H132)</f>
        <v>TOM2</v>
      </c>
      <c r="F130" s="137" t="str">
        <f>IF(FN_MC!M132="","*",FN_MC!M132)</f>
        <v>TOM-TPC</v>
      </c>
      <c r="G130" s="121" t="str">
        <f>IF(FN_MC!I132="","*",FN_MC!I132)</f>
        <v>TOM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2 (Alzineide + Daniel)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45971</v>
      </c>
      <c r="D131" s="121" t="str">
        <f>IF(FN_MC!D133="","*",FN_MC!D133)</f>
        <v>W48</v>
      </c>
      <c r="E131" s="121" t="str">
        <f>IF(FN_MC!H133="","*",FN_MC!H133)</f>
        <v>TOM2</v>
      </c>
      <c r="F131" s="137" t="str">
        <f>IF(FN_MC!M133="","*",FN_MC!M133)</f>
        <v>TOM-TBA</v>
      </c>
      <c r="G131" s="121" t="str">
        <f>IF(FN_MC!I133="","*",FN_MC!I133)</f>
        <v>TOM2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>
        <f>IF(FN_MC!AA133="","*",FN_MC!AA133)</f>
        <v>1</v>
      </c>
      <c r="K131" s="134">
        <f>IF(FN_MC!AD133="","*",FN_MC!AD133)</f>
        <v>0.33333333333333331</v>
      </c>
    </row>
    <row r="132" spans="2:11" s="123" customFormat="1" hidden="1">
      <c r="B132" s="120" t="str">
        <f>IF(FN_MC!Y134="","*",FN_MC!Y134)</f>
        <v>*</v>
      </c>
      <c r="C132" s="121">
        <f>IF(FN_MC!B134="","*",FN_MC!B134)</f>
        <v>45971</v>
      </c>
      <c r="D132" s="121" t="str">
        <f>IF(FN_MC!D134="","*",FN_MC!D134)</f>
        <v>V97</v>
      </c>
      <c r="E132" s="121" t="str">
        <f>IF(FN_MC!H134="","*",FN_MC!H134)</f>
        <v>TCS1</v>
      </c>
      <c r="F132" s="137" t="str">
        <f>IF(FN_MC!M134="","*",FN_MC!M134)</f>
        <v>TCS-TVI</v>
      </c>
      <c r="G132" s="121" t="str">
        <f>IF(FN_MC!I134="","*",FN_MC!I134)</f>
        <v>TVI1</v>
      </c>
      <c r="H132" s="121" t="str">
        <f>IF(FN_MC!AB134="","*",FN_MC!AB134)</f>
        <v>FIXO</v>
      </c>
      <c r="I132" s="121" t="str">
        <f>IF(FN_MC!AC134="","*",FN_MC!AC134)</f>
        <v>ACIONAMENTO</v>
      </c>
      <c r="J132" s="122">
        <f>IF(FN_MC!AA134="","*",FN_MC!AA134)</f>
        <v>1</v>
      </c>
      <c r="K132" s="134">
        <f>IF(FN_MC!AD134="","*",FN_MC!AD134)</f>
        <v>0.33333333333333331</v>
      </c>
    </row>
    <row r="133" spans="2:11" s="123" customFormat="1" hidden="1">
      <c r="B133" s="120" t="str">
        <f>IF(FN_MC!Y135="","*",FN_MC!Y135)</f>
        <v>*</v>
      </c>
      <c r="C133" s="121">
        <f>IF(FN_MC!B135="","*",FN_MC!B135)</f>
        <v>45971</v>
      </c>
      <c r="D133" s="121" t="str">
        <f>IF(FN_MC!D135="","*",FN_MC!D135)</f>
        <v>W50</v>
      </c>
      <c r="E133" s="121" t="str">
        <f>IF(FN_MC!H135="","*",FN_MC!H135)</f>
        <v xml:space="preserve">TCS2 </v>
      </c>
      <c r="F133" s="137" t="str">
        <f>IF(FN_MC!M135="","*",FN_MC!M135)</f>
        <v>TCS-TVI</v>
      </c>
      <c r="G133" s="121" t="str">
        <f>IF(FN_MC!I135="","*",FN_MC!I135)</f>
        <v>TCS</v>
      </c>
      <c r="H133" s="121" t="str">
        <f>IF(FN_MC!AB135="","*",FN_MC!AB135)</f>
        <v>FIXO</v>
      </c>
      <c r="I133" s="121" t="str">
        <f>IF(FN_MC!AC135="","*",FN_MC!AC135)</f>
        <v>ACIONAMENTO</v>
      </c>
      <c r="J133" s="122">
        <f>IF(FN_MC!AA135="","*",FN_MC!AA135)</f>
        <v>2</v>
      </c>
      <c r="K133" s="134">
        <f>IF(FN_MC!AD135="","*",FN_MC!AD135)</f>
        <v>0.29166666666666669</v>
      </c>
    </row>
    <row r="134" spans="2:11" s="123" customFormat="1" hidden="1">
      <c r="B134" s="120" t="str">
        <f>IF(FN_MC!Y136="","*",FN_MC!Y136)</f>
        <v>*</v>
      </c>
      <c r="C134" s="121">
        <f>IF(FN_MC!B136="","*",FN_MC!B136)</f>
        <v>45971</v>
      </c>
      <c r="D134" s="121" t="str">
        <f>IF(FN_MC!D136="","*",FN_MC!D136)</f>
        <v>V86</v>
      </c>
      <c r="E134" s="121" t="str">
        <f>IF(FN_MC!H136="","*",FN_MC!H136)</f>
        <v>TID2</v>
      </c>
      <c r="F134" s="137" t="str">
        <f>IF(FN_MC!M136="","*",FN_MC!M136)</f>
        <v>TID-TVI</v>
      </c>
      <c r="G134" s="121" t="str">
        <f>IF(FN_MC!I136="","*",FN_MC!I136)</f>
        <v>TID2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>
        <f>IF(FN_MC!AA136="","*",FN_MC!AA136)</f>
        <v>1</v>
      </c>
      <c r="K134" s="134">
        <f>IF(FN_MC!AD136="","*",FN_MC!AD136)</f>
        <v>0.29166666666666669</v>
      </c>
    </row>
    <row r="135" spans="2:11" s="123" customFormat="1" hidden="1">
      <c r="B135" s="120" t="str">
        <f>IF(FN_MC!Y137="","*",FN_MC!Y137)</f>
        <v>*</v>
      </c>
      <c r="C135" s="121">
        <f>IF(FN_MC!B137="","*",FN_MC!B137)</f>
        <v>45971</v>
      </c>
      <c r="D135" s="121" t="str">
        <f>IF(FN_MC!D137="","*",FN_MC!D137)</f>
        <v>FRANCISCO (TF-670)</v>
      </c>
      <c r="E135" s="121" t="str">
        <f>IF(FN_MC!H137="","*",FN_MC!H137)</f>
        <v>K52TQI</v>
      </c>
      <c r="F135" s="137" t="str">
        <f>IF(FN_MC!M137="","*",FN_MC!M137)</f>
        <v>TLG-TQI</v>
      </c>
      <c r="G135" s="121" t="str">
        <f>IF(FN_MC!I137="","*",FN_MC!I137)</f>
        <v>-</v>
      </c>
      <c r="H135" s="121" t="str">
        <f>IF(FN_MC!AB137="","*",FN_MC!AB137)</f>
        <v>-</v>
      </c>
      <c r="I135" s="121" t="str">
        <f>IF(FN_MC!AC137="","*",FN_MC!AC137)</f>
        <v>-</v>
      </c>
      <c r="J135" s="122" t="str">
        <f>IF(FN_MC!AA137="","*",FN_MC!AA137)</f>
        <v>-</v>
      </c>
      <c r="K135" s="134" t="str">
        <f>IF(FN_MC!AD137="","*",FN_MC!AD137)</f>
        <v>-</v>
      </c>
    </row>
    <row r="136" spans="2:11" s="123" customFormat="1" hidden="1">
      <c r="B136" s="120" t="str">
        <f>IF(FN_MC!Y138="","*",FN_MC!Y138)</f>
        <v>*</v>
      </c>
      <c r="C136" s="121">
        <f>IF(FN_MC!B138="","*",FN_MC!B138)</f>
        <v>45971</v>
      </c>
      <c r="D136" s="121" t="str">
        <f>IF(FN_MC!D138="","*",FN_MC!D138)</f>
        <v>E17</v>
      </c>
      <c r="E136" s="121" t="str">
        <f>IF(FN_MC!H138="","*",FN_MC!H138)</f>
        <v>ZVT1</v>
      </c>
      <c r="F136" s="137" t="str">
        <f>IF(FN_MC!M138="","*",FN_MC!M138)</f>
        <v>ZVT-ZDK</v>
      </c>
      <c r="G136" s="121" t="str">
        <f>IF(FN_MC!I138="","*",FN_MC!I138)</f>
        <v>ZVT1</v>
      </c>
      <c r="H136" s="121" t="str">
        <f>IF(FN_MC!AB138="","*",FN_MC!AB138)</f>
        <v>FIXO</v>
      </c>
      <c r="I136" s="121" t="str">
        <f>IF(FN_MC!AC138="","*",FN_MC!AC138)</f>
        <v>-</v>
      </c>
      <c r="J136" s="122">
        <f>IF(FN_MC!AA138="","*",FN_MC!AA138)</f>
        <v>1</v>
      </c>
      <c r="K136" s="134">
        <f>IF(FN_MC!AD138="","*",FN_MC!AD138)</f>
        <v>0.29166666666666669</v>
      </c>
    </row>
    <row r="137" spans="2:11" s="123" customFormat="1" hidden="1">
      <c r="B137" s="120" t="str">
        <f>IF(FN_MC!Y139="","*",FN_MC!Y139)</f>
        <v>*</v>
      </c>
      <c r="C137" s="121">
        <f>IF(FN_MC!B139="","*",FN_MC!B139)</f>
        <v>45971</v>
      </c>
      <c r="D137" s="121" t="str">
        <f>IF(FN_MC!D139="","*",FN_MC!D139)</f>
        <v>V42</v>
      </c>
      <c r="E137" s="121" t="str">
        <f>IF(FN_MC!H139="","*",FN_MC!H139)</f>
        <v>ZGT1</v>
      </c>
      <c r="F137" s="137" t="str">
        <f>IF(FN_MC!M139="","*",FN_MC!M139)</f>
        <v>ZGT-ZXE</v>
      </c>
      <c r="G137" s="121" t="str">
        <f>IF(FN_MC!I139="","*",FN_MC!I139)</f>
        <v>ZGT1</v>
      </c>
      <c r="H137" s="121" t="str">
        <f>IF(FN_MC!AB139="","*",FN_MC!AB139)</f>
        <v>FIXO</v>
      </c>
      <c r="I137" s="121" t="str">
        <f>IF(FN_MC!AC139="","*",FN_MC!AC139)</f>
        <v>-</v>
      </c>
      <c r="J137" s="122">
        <f>IF(FN_MC!AA139="","*",FN_MC!AA139)</f>
        <v>1</v>
      </c>
      <c r="K137" s="134">
        <f>IF(FN_MC!AD139="","*",FN_MC!AD139)</f>
        <v>0.29166666666666669</v>
      </c>
    </row>
    <row r="138" spans="2:11" s="123" customFormat="1" hidden="1">
      <c r="B138" s="120" t="str">
        <f>IF(FN_MC!Y140="","*",FN_MC!Y140)</f>
        <v>*</v>
      </c>
      <c r="C138" s="121">
        <f>IF(FN_MC!B140="","*",FN_MC!B140)</f>
        <v>45971</v>
      </c>
      <c r="D138" s="121" t="str">
        <f>IF(FN_MC!D140="","*",FN_MC!D140)</f>
        <v>A17</v>
      </c>
      <c r="E138" s="121" t="str">
        <f>IF(FN_MC!H140="","*",FN_MC!H140)</f>
        <v>PSG</v>
      </c>
      <c r="F138" s="137" t="str">
        <f>IF(FN_MC!M140="","*",FN_MC!M140)</f>
        <v>PSG-PPG</v>
      </c>
      <c r="G138" s="121" t="str">
        <f>IF(FN_MC!I140="","*",FN_MC!I140)</f>
        <v>PPG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0.29166666666666669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8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504F2C3E-7971-419E-93E0-89AA5EEDC0F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2025-11-08T16:54:42Z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