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01" documentId="8_{B6337239-1A00-434D-AAD0-422EA1FEB5AE}" xr6:coauthVersionLast="47" xr6:coauthVersionMax="47" xr10:uidLastSave="{D270405F-18E2-4F98-91B1-97839F1F686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5" i="1" l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5" i="1" l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<sst xmlns="http://schemas.openxmlformats.org/spreadsheetml/2006/main" count="4611" uniqueCount="1126">
  <si>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</si>
  <si>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</si>
  <si>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</si>
  <si>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</si>
  <si>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</si>
  <si>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</si>
  <si>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</si>
  <si>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</si>
  <si>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</si>
  <si>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</si>
  <si>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</si>
  <si>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</si>
  <si>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</si>
  <si>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</si>
  <si>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</si>
  <si>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</si>
  <si>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</si>
  <si>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</si>
  <si>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</si>
  <si>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</si>
  <si>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</si>
  <si>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</si>
  <si>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</si>
  <si>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</si>
  <si>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</si>
  <si>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</si>
  <si>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</si>
  <si>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</si>
  <si>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</si>
  <si>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</si>
  <si>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</si>
  <si>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</si>
  <si>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</si>
  <si>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</si>
  <si>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</si>
  <si>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</si>
  <si>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</si>
  <si>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</si>
  <si>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</si>
  <si>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</si>
  <si>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</si>
  <si>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</si>
  <si>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</si>
  <si>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</si>
  <si>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</si>
  <si>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</si>
  <si>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</si>
  <si>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</si>
  <si>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</si>
  <si>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</si>
  <si>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</si>
  <si>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</si>
  <si>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</si>
  <si>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</si>
  <si>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</si>
  <si>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</si>
  <si>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</si>
  <si>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</si>
  <si>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</si>
  <si>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</si>
  <si>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</si>
  <si>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</si>
  <si>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</si>
  <si>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</si>
  <si>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</si>
  <si>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</si>
  <si>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</si>
  <si>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</si>
  <si>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</si>
  <si>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</si>
  <si>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</si>
  <si>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</si>
  <si>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</si>
  <si>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</si>
  <si>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</si>
  <si>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</si>
  <si>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</si>
  <si>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</si>
  <si>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</si>
  <si>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</si>
  <si>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</si>
  <si>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</si>
  <si>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</si>
  <si>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</si>
  <si>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</si>
  <si>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</si>
  <si>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</si>
  <si>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</si>
  <si>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</si>
  <si>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</si>
  <si>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</si>
  <si>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</si>
  <si>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</si>
  <si>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</si>
  <si>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</si>
  <si>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</si>
  <si>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</si>
  <si>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</si>
  <si>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</si>
  <si>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</si>
  <si>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</si>
  <si>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</si>
  <si>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</si>
  <si>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</si>
  <si>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</si>
  <si>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</si>
  <si>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</si>
  <si>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</si>
  <si>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</si>
  <si>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</si>
  <si>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</si>
  <si>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</si>
  <si>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</si>
  <si>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</si>
  <si>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</si>
  <si>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</si>
  <si>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</si>
  <si>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</si>
  <si>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</si>
  <si>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</si>
  <si>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</si>
  <si>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</si>
  <si>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</si>
  <si>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</si>
  <si>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</si>
  <si>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</si>
  <si>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</si>
  <si>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</si>
  <si>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</si>
  <si>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</si>
  <si>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</si>
  <si>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</si>
  <si>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</si>
  <si>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</si>
  <si>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</si>
  <si>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</si>
  <si>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</si>
  <si>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</si>
  <si>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</si>
  <si>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</si>
  <si>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</si>
  <si>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</si>
  <si>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</si>
  <si>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</si>
  <si>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</si>
  <si>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</si>
  <si>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</si>
  <si>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</si>
  <si>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</si>
  <si>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</si>
  <si>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</si>
  <si>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</si>
  <si>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</si>
  <si>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</si>
  <si>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</si>
  <si>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</si>
  <si>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</si>
  <si>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</si>
  <si>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</si>
  <si>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</si>
  <si>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</si>
  <si>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</si>
  <si>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</si>
  <si>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</si>
  <si>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</si>
  <si>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</si>
  <si>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</si>
  <si>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</si>
  <si>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</si>
  <si>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</si>
  <si>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</si>
  <si>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</si>
  <si>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</si>
  <si>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</si>
  <si>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</si>
  <si>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</si>
  <si>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</si>
  <si>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</si>
  <si>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</si>
  <si>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</si>
  <si>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</si>
  <si>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</si>
  <si>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</si>
  <si>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</si>
  <si>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</si>
  <si>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</si>
  <si>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</si>
  <si>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</si>
  <si>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</si>
  <si>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</si>
  <si>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</si>
  <si>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</si>
  <si>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</si>
  <si>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</si>
  <si>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</si>
  <si>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</si>
  <si>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</si>
  <si>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</si>
  <si>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</si>
  <si>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</si>
  <si>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</si>
  <si>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</si>
  <si>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</si>
  <si>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</si>
  <si>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</si>
  <si>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</si>
  <si>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</si>
  <si>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</si>
  <si>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</si>
  <si>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</si>
  <si>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</si>
  <si>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</si>
  <si>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</si>
  <si>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</si>
  <si>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</si>
  <si>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</si>
  <si>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</si>
  <si>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</si>
  <si>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</si>
  <si>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</si>
  <si>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</si>
  <si>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</si>
  <si>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</si>
  <si>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</si>
  <si>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</si>
  <si>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</si>
  <si>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</si>
  <si>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</si>
  <si>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</si>
  <si>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</si>
  <si>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</si>
  <si>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</si>
  <si>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</si>
  <si>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</si>
  <si>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</si>
  <si>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</si>
  <si>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</si>
  <si>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</si>
  <si>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</si>
  <si>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</si>
  <si>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</si>
  <si>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</si>
  <si>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</si>
  <si>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</si>
  <si>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</si>
  <si>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</si>
  <si>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</si>
  <si>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</si>
  <si>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</si>
  <si>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</si>
  <si>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</si>
  <si>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</si>
  <si>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</si>
  <si>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</si>
  <si>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</si>
  <si>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</si>
  <si>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</si>
  <si>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</si>
  <si>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</si>
  <si>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</si>
  <si>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</si>
  <si>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</si>
  <si>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</si>
  <si>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</si>
  <si>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</si>
  <si>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</si>
  <si>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</si>
  <si>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</si>
  <si>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</si>
  <si>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</si>
  <si>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</si>
  <si>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</si>
  <si>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</si>
  <si>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</si>
  <si>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</si>
  <si>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</si>
  <si>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</si>
  <si>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</si>
  <si>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</si>
  <si>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</si>
  <si>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</si>
  <si>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</si>
  <si>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</si>
  <si>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</si>
  <si>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</si>
  <si>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</si>
  <si>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</si>
  <si>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</si>
  <si>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</si>
  <si>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</si>
  <si>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</si>
  <si>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</si>
  <si>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</si>
  <si>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</si>
  <si>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</si>
  <si>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</si>
  <si>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</si>
  <si>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</si>
  <si>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</si>
  <si>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</si>
  <si>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</si>
  <si>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</si>
  <si>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</si>
  <si>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</si>
  <si>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</si>
  <si>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</si>
  <si>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</si>
  <si>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</si>
  <si>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</si>
  <si>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</si>
  <si>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</si>
  <si>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</si>
  <si>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</si>
  <si>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</si>
  <si>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</si>
  <si>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</si>
  <si>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</si>
  <si>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</si>
  <si>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</si>
  <si>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</si>
  <si>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</si>
  <si>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</si>
  <si>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</si>
  <si>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</si>
  <si>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</si>
  <si>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</si>
  <si>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</si>
  <si>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</si>
  <si>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</si>
  <si>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</si>
  <si>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</si>
  <si>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</si>
  <si>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</si>
  <si>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</si>
  <si>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</si>
  <si>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</si>
  <si>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</si>
  <si>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</si>
  <si>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</si>
  <si>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</si>
  <si>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</si>
  <si>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</si>
  <si>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</si>
  <si>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</si>
  <si>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</si>
  <si>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</si>
  <si>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</si>
  <si>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</si>
  <si>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</si>
  <si>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</si>
  <si>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</si>
  <si>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</si>
  <si>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</si>
  <si>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</si>
  <si>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</si>
  <si>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</si>
  <si>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</si>
  <si>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</si>
  <si>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</si>
  <si>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</si>
  <si>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</si>
  <si>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</si>
  <si>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</si>
  <si>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</si>
  <si>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</si>
  <si>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</si>
  <si>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</si>
  <si>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</si>
  <si>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</si>
  <si>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</si>
  <si>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</si>
  <si>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</si>
  <si>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</si>
  <si>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</si>
  <si>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</si>
  <si>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</si>
  <si>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</si>
  <si>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</si>
  <si>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</si>
  <si>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</si>
  <si>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</si>
  <si>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</si>
  <si>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</si>
  <si>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</si>
  <si>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</si>
  <si>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</si>
  <si>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</si>
  <si>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</si>
  <si>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</si>
  <si>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</si>
  <si>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</si>
  <si>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</si>
  <si>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</si>
  <si>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</si>
  <si>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</si>
  <si>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</si>
  <si>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</si>
  <si>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</si>
  <si>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</si>
  <si>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</si>
  <si>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</si>
  <si>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</si>
  <si>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</si>
  <si>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</si>
  <si>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</si>
  <si>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</si>
  <si>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</si>
  <si>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</si>
  <si>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</si>
  <si>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</si>
  <si>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</si>
  <si>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</si>
  <si>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</si>
  <si>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</si>
  <si>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</si>
  <si>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</si>
  <si>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</si>
  <si>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</si>
  <si>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</si>
  <si>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</si>
  <si>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</si>
  <si>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</si>
  <si>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</si>
  <si>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</si>
  <si>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</si>
  <si>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</si>
  <si>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</si>
  <si>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</si>
  <si>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</si>
  <si>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</si>
  <si>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</si>
  <si>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</si>
  <si>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</si>
  <si>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</si>
  <si>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</si>
  <si>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</si>
  <si>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</si>
  <si>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</si>
  <si>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</si>
  <si>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</si>
  <si>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</si>
  <si>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</si>
  <si>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</si>
  <si>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</si>
  <si>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</si>
  <si>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</si>
  <si>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</si>
  <si>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</si>
  <si>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</si>
  <si>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</si>
  <si>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</si>
  <si>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</si>
  <si>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</si>
  <si>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</si>
  <si>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</si>
  <si>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</si>
  <si>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</si>
  <si>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</si>
  <si>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</si>
  <si>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</si>
  <si>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</si>
  <si>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</si>
  <si>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</si>
  <si>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</si>
  <si>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</si>
  <si>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</si>
  <si>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</si>
  <si>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</si>
  <si>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</si>
  <si>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</si>
  <si>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</si>
  <si>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</si>
  <si>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</si>
  <si>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</si>
  <si>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</si>
  <si>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</si>
  <si>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</si>
  <si>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</si>
  <si>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</si>
  <si>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</si>
  <si>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</si>
  <si>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</si>
  <si>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</si>
  <si>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</si>
  <si>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</si>
  <si>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</si>
  <si>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</si>
  <si>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</si>
  <si>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</si>
  <si>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</si>
  <si>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</si>
  <si>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</si>
  <si>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</si>
  <si>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</si>
  <si>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</si>
  <si>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</si>
  <si>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</si>
  <si>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</si>
  <si>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</si>
  <si>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</si>
  <si>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</si>
  <si>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</si>
  <si>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</si>
  <si>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</si>
  <si>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</si>
  <si>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</si>
  <si>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</si>
  <si>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</si>
  <si>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</si>
  <si>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</si>
  <si>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</si>
  <si>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</si>
  <si>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</si>
  <si>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</si>
  <si>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</si>
  <si>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</si>
  <si>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</si>
  <si>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</si>
  <si>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</si>
  <si>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</si>
  <si>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</si>
  <si>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</si>
  <si>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</si>
  <si>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</si>
  <si>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</si>
  <si>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</si>
  <si>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</si>
  <si>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</si>
  <si>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</si>
  <si>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</si>
  <si>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</si>
  <si>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</si>
  <si>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</si>
  <si>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</si>
  <si>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</si>
  <si>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</si>
  <si>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</si>
  <si>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</si>
  <si>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</si>
  <si>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</si>
  <si>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</si>
  <si>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</si>
  <si>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</si>
  <si>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</si>
  <si>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</si>
  <si>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</si>
  <si>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</si>
  <si>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</si>
  <si>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</si>
  <si>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</si>
  <si>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</si>
  <si>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</si>
  <si>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</si>
  <si>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</si>
  <si>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</si>
  <si>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</si>
  <si>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</si>
  <si>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</si>
  <si>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</si>
  <si>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</si>
  <si>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</si>
  <si>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</si>
  <si>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</si>
  <si>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</si>
  <si>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</si>
  <si>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</si>
  <si>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</si>
  <si>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</si>
  <si>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</si>
  <si>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</si>
  <si>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</si>
  <si>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</si>
  <si>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</si>
  <si>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</si>
  <si>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</si>
  <si>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</si>
  <si>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</si>
  <si>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</si>
  <si>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</si>
  <si>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</si>
  <si>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</si>
  <si>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</si>
  <si>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</si>
  <si>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</si>
  <si>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</si>
  <si>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</si>
  <si>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</si>
  <si>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</si>
  <si>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</si>
  <si>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</si>
  <si>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</si>
  <si>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</si>
  <si>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</si>
  <si>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</si>
  <si>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</si>
  <si>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</si>
  <si>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</si>
  <si>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</si>
  <si>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</si>
  <si>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</si>
  <si>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</si>
  <si>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</si>
  <si>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</si>
  <si>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</si>
  <si>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</si>
  <si>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</si>
  <si>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</si>
  <si>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</si>
  <si>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</si>
  <si>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</si>
  <si>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</si>
  <si>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</si>
  <si>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</si>
  <si>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</si>
  <si>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</si>
  <si>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</si>
  <si>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</si>
  <si>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</si>
  <si>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</si>
  <si>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</si>
  <si>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</si>
  <si>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</si>
  <si>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</si>
  <si>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</si>
  <si>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</si>
  <si>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</si>
  <si>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</si>
  <si>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</si>
  <si>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</si>
  <si>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</si>
  <si>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</si>
  <si>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</si>
  <si>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</si>
  <si>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</si>
  <si>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</si>
  <si>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</si>
  <si>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</si>
  <si>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</si>
  <si>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</si>
  <si>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</si>
  <si>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</si>
  <si>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</si>
  <si>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</si>
  <si>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</si>
  <si>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</si>
  <si>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</si>
  <si>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</si>
  <si>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</si>
  <si>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</si>
  <si>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</si>
  <si>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</si>
  <si>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</si>
  <si>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</si>
  <si>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</si>
  <si>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</si>
  <si>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</si>
  <si>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</si>
  <si>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</si>
  <si>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</si>
  <si>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</si>
  <si>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</si>
  <si>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</si>
  <si>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</si>
  <si>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</si>
  <si>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</si>
  <si>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</si>
  <si>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</si>
  <si>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</si>
  <si>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</si>
  <si>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</si>
  <si>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</si>
  <si>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</si>
  <si>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</si>
  <si>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</si>
  <si>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</si>
  <si>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</si>
  <si>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</si>
  <si>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</si>
  <si>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</si>
  <si>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</si>
  <si>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</si>
  <si>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</si>
  <si>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</si>
  <si>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</si>
  <si>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</si>
  <si>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</si>
  <si>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</si>
  <si>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</si>
  <si>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</si>
  <si>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</si>
  <si>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</si>
  <si>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</si>
  <si>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</si>
  <si>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</si>
  <si>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</si>
  <si>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</si>
  <si>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</si>
  <si>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</si>
  <si>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</si>
  <si>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</si>
  <si>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</si>
  <si>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</si>
  <si>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</si>
  <si>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</si>
  <si>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</si>
  <si>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</si>
  <si>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</si>
  <si>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</si>
  <si>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</si>
  <si>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</si>
  <si>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</si>
  <si>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</si>
  <si>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</si>
  <si>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</si>
  <si>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</si>
  <si>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</si>
  <si>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</si>
  <si>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</si>
  <si>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</si>
  <si>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</si>
  <si>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</si>
  <si>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</si>
  <si>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</si>
  <si>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</si>
  <si>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</si>
  <si>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</si>
  <si>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</si>
  <si>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</si>
  <si>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</si>
  <si>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</si>
  <si>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</si>
  <si>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</si>
  <si>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</si>
  <si>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</si>
  <si>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</si>
  <si>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</si>
  <si>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</si>
  <si>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</si>
  <si>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</si>
  <si>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</si>
  <si>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</si>
  <si>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</si>
  <si>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</si>
  <si>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</si>
  <si>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</si>
  <si>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</si>
  <si>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</si>
  <si>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</si>
  <si>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</si>
  <si>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</si>
  <si>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</si>
  <si>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</si>
  <si>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</si>
  <si>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</si>
  <si>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</si>
  <si>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</si>
  <si>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</si>
  <si>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</si>
  <si>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</si>
  <si>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</si>
  <si>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</si>
  <si>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</si>
  <si>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</si>
  <si>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</si>
  <si>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</si>
  <si>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</si>
  <si>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</si>
  <si>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</si>
  <si>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</si>
  <si>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</si>
  <si>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</si>
  <si>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</si>
  <si>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</si>
  <si>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</si>
  <si>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</si>
  <si>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</si>
  <si>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</si>
  <si>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</si>
  <si>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</si>
  <si>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</si>
  <si>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</si>
  <si>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</si>
  <si>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</si>
  <si>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</si>
  <si>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</si>
  <si>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</si>
  <si>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</si>
  <si>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</si>
  <si>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</si>
  <si>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</si>
  <si>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</si>
  <si>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</si>
  <si>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</si>
  <si>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</si>
  <si>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</si>
  <si>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</si>
  <si>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</si>
  <si>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</si>
  <si>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</si>
  <si>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</si>
  <si>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</si>
  <si>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</si>
  <si>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</si>
  <si>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</si>
  <si>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</si>
  <si>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</si>
  <si>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</si>
  <si>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</si>
  <si>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</si>
  <si>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</si>
  <si>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</si>
  <si>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</si>
  <si>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</si>
  <si>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</si>
  <si>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</si>
  <si>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</si>
  <si>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</si>
  <si>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</si>
  <si>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</si>
  <si>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</si>
  <si>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</si>
  <si>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</si>
  <si>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</si>
  <si>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</si>
  <si>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</si>
  <si>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</si>
  <si>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</si>
  <si>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</si>
  <si>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</si>
  <si>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</si>
  <si>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</si>
  <si>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</si>
  <si>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</si>
  <si>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</si>
  <si>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</si>
  <si>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</si>
  <si>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</si>
  <si>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</si>
  <si>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</si>
  <si>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</si>
  <si>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</si>
  <si>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</si>
  <si>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</si>
  <si>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</si>
  <si>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</si>
  <si>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</si>
  <si>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</si>
  <si>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</si>
  <si>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</si>
  <si>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</si>
  <si>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</si>
  <si>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</si>
  <si>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</si>
  <si>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</si>
  <si>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</si>
  <si>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</si>
  <si>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</si>
  <si>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</si>
  <si>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</si>
  <si>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</si>
  <si>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</si>
  <si>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</si>
  <si>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</si>
  <si>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</si>
  <si>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</si>
  <si>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</si>
  <si>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</si>
  <si>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</si>
  <si>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</si>
  <si>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</si>
  <si>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</si>
  <si>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</si>
  <si>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</si>
  <si>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</si>
  <si>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</si>
  <si>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</si>
  <si>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</si>
  <si>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</si>
  <si>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</si>
  <si>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</si>
  <si>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</si>
  <si>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</si>
  <si>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</si>
  <si>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</si>
  <si>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</si>
  <si>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</si>
  <si>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</si>
  <si>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</si>
  <si>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</si>
  <si>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</si>
  <si>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</si>
  <si>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</si>
  <si>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</si>
  <si>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</si>
  <si>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</si>
  <si>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</si>
  <si>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</si>
  <si>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</si>
  <si>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</si>
  <si>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</si>
  <si>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</si>
  <si>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</si>
  <si>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</si>
  <si>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</si>
  <si>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</si>
  <si>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</si>
  <si>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</si>
  <si>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</si>
  <si>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</si>
  <si>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</si>
  <si>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</si>
  <si>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</si>
  <si>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</si>
  <si>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</si>
  <si>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</si>
  <si>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</si>
  <si>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</si>
  <si>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</si>
  <si>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</si>
  <si>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</si>
  <si>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</si>
  <si>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</si>
  <si>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</si>
  <si>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</si>
  <si>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</si>
  <si>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</si>
  <si>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</si>
  <si>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</si>
  <si>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</si>
  <si>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</si>
  <si>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</si>
  <si>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</si>
  <si>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</si>
  <si>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</si>
  <si>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</si>
  <si>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</si>
  <si>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</si>
  <si>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</si>
  <si>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</si>
  <si>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</si>
  <si>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</si>
  <si>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</si>
  <si>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</si>
  <si>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</si>
  <si>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</si>
  <si>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</si>
  <si>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</si>
  <si>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</si>
  <si>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</si>
  <si>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</si>
  <si>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</si>
  <si>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</si>
  <si>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</si>
  <si>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</si>
  <si>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</si>
  <si>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</si>
  <si>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</si>
  <si>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</si>
  <si>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</si>
  <si>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</si>
  <si>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</si>
  <si>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</si>
  <si>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</si>
  <si>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</si>
  <si>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</si>
  <si>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</si>
  <si>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</si>
  <si>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</si>
  <si>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</si>
  <si>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</si>
  <si>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</si>
  <si>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</si>
  <si>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</si>
  <si>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</si>
  <si>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</si>
  <si>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</si>
  <si>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</si>
  <si>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</si>
  <si>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</si>
  <si>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</si>
  <si>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</si>
  <si>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</si>
  <si>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</si>
  <si>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</si>
  <si>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</si>
  <si>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</si>
  <si>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</si>
  <si>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</si>
  <si>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</si>
  <si>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</si>
  <si>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</si>
  <si>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</si>
  <si>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</si>
  <si>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</si>
  <si>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</si>
  <si>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</si>
  <si>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</si>
  <si>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</si>
  <si>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</si>
  <si>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</si>
  <si>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</si>
  <si>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</si>
  <si>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</si>
  <si>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</si>
  <si>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</si>
  <si>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</si>
  <si>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</si>
  <si>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</si>
  <si>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</si>
  <si>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</si>
  <si>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</si>
  <si>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</si>
  <si>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</si>
  <si>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</si>
  <si>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</si>
  <si>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</si>
  <si>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</si>
  <si>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</si>
  <si>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</si>
  <si>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</si>
  <si>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</si>
  <si>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</si>
  <si>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</si>
  <si>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</si>
  <si>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</si>
  <si>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</si>
  <si>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</si>
  <si>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</si>
  <si>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</si>
  <si>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</si>
  <si>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</si>
  <si>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</si>
  <si>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</si>
  <si>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</si>
  <si>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</si>
  <si>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</si>
  <si>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</si>
  <si>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</si>
  <si>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</si>
  <si>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</si>
  <si>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</si>
  <si>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</si>
  <si>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</si>
  <si>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</si>
  <si>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</si>
  <si>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</si>
  <si>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</si>
  <si>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</si>
  <si>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</si>
  <si>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</si>
  <si>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</si>
  <si>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</si>
  <si>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</si>
  <si>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</si>
  <si>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</si>
  <si>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</si>
  <si>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Erro na MC1 (Em análise)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</si>
  <si>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</si>
  <si>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</si>
  <si>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</si>
  <si>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</si>
  <si>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</si>
  <si>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</si>
  <si>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</si>
  <si>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</si>
  <si>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</si>
  <si>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</si>
  <si>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</si>
  <si>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</si>
  <si>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</si>
  <si>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</si>
  <si>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</si>
  <si>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</si>
  <si>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</si>
  <si>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</si>
  <si>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</si>
  <si>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</si>
  <si>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</si>
  <si>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</si>
  <si>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</si>
  <si>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</si>
  <si>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</si>
  <si>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</si>
  <si>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</si>
  <si>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</si>
  <si>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</si>
  <si>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</si>
  <si>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</si>
  <si>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Em intervalo para detecção ultrassom Sperry entre ZPT-ZPG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</si>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</sst>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6" activePane="bottomRight" state="frozen"/>
      <selection pane="bottomRight" activeCell="B90" sqref="B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1056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1063</v>
      </c>
      <c r="BK64" s="17" t="s">
        <v>1063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1063</v>
      </c>
      <c r="BK65" s="17" t="s">
        <v>1063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1069</v>
      </c>
      <c r="J66" s="218">
        <v>92</v>
      </c>
      <c r="K66" s="218">
        <v>66.5</v>
      </c>
      <c r="L66" s="84" t="s">
        <v>317</v>
      </c>
      <c r="M66" s="205" t="s">
        <v>1070</v>
      </c>
      <c r="N66" s="205" t="s">
        <v>1071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1072</v>
      </c>
      <c r="BK66" s="17" t="s">
        <v>1073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1074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1075</v>
      </c>
      <c r="BK68" s="17" t="s">
        <v>1075</v>
      </c>
      <c r="BL68" s="16"/>
      <c r="BM68" s="15" t="s">
        <v>688</v>
      </c>
      <c r="BN68" s="15" t="s">
        <v>705</v>
      </c>
      <c r="BO68" s="166" t="s">
        <v>779</v>
      </c>
      <c r="BP68" s="17" t="s">
        <v>1075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1075</v>
      </c>
      <c r="BK69" s="17" t="s">
        <v>1075</v>
      </c>
      <c r="BL69" s="16"/>
      <c r="BM69" s="15" t="s">
        <v>688</v>
      </c>
      <c r="BN69" s="15" t="s">
        <v>705</v>
      </c>
      <c r="BO69" s="166" t="s">
        <v>779</v>
      </c>
      <c r="BP69" s="17" t="s">
        <v>1075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1075</v>
      </c>
      <c r="BK70" s="17" t="s">
        <v>1075</v>
      </c>
      <c r="BL70" s="16"/>
      <c r="BM70" s="15" t="s">
        <v>688</v>
      </c>
      <c r="BN70" s="15" t="s">
        <v>705</v>
      </c>
      <c r="BO70" s="166" t="s">
        <v>779</v>
      </c>
      <c r="BP70" s="17" t="s">
        <v>1075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1076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1077</v>
      </c>
      <c r="BK72" s="17" t="s">
        <v>1078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1079</v>
      </c>
      <c r="BK73" s="17" t="s">
        <v>1080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1081</v>
      </c>
      <c r="BK74" s="17" t="s">
        <v>1082</v>
      </c>
      <c r="BL74" s="16"/>
      <c r="BM74" s="15" t="s">
        <v>688</v>
      </c>
      <c r="BN74" s="15" t="s">
        <v>705</v>
      </c>
      <c r="BO74" s="166" t="s">
        <v>804</v>
      </c>
      <c r="BP74" s="17" t="s">
        <v>1082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1083</v>
      </c>
      <c r="BK75" s="17" t="s">
        <v>1084</v>
      </c>
      <c r="BL75" s="16"/>
      <c r="BM75" s="15" t="s">
        <v>692</v>
      </c>
      <c r="BN75" s="15" t="s">
        <v>692</v>
      </c>
      <c r="BO75" s="166" t="s">
        <v>692</v>
      </c>
      <c r="BP75" s="17" t="s">
        <v>1084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1085</v>
      </c>
      <c r="BK76" s="17" t="s">
        <v>1086</v>
      </c>
      <c r="BL76" s="16"/>
      <c r="BM76" s="15" t="s">
        <v>679</v>
      </c>
      <c r="BN76" s="15" t="s">
        <v>700</v>
      </c>
      <c r="BO76" s="166" t="s">
        <v>768</v>
      </c>
      <c r="BP76" s="17" t="s">
        <v>1086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1087</v>
      </c>
      <c r="BK77" s="17" t="s">
        <v>1088</v>
      </c>
      <c r="BL77" s="16"/>
      <c r="BM77" s="15" t="s">
        <v>686</v>
      </c>
      <c r="BN77" s="15" t="s">
        <v>686</v>
      </c>
      <c r="BO77" s="166" t="s">
        <v>686</v>
      </c>
      <c r="BP77" s="17" t="s">
        <v>317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OKOK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1089</v>
      </c>
      <c r="X80" s="219" t="s">
        <v>662</v>
      </c>
      <c r="Y80" s="159"/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/>
      <c r="AS80" s="39"/>
      <c r="AT80" s="39"/>
      <c r="AU80" s="39"/>
      <c r="AV80" s="39"/>
      <c r="AW80" s="39"/>
      <c r="AX80" s="39"/>
      <c r="AY80" s="294">
        <f t="shared" si="8"/>
        <v>0</v>
      </c>
      <c r="AZ80" s="14"/>
      <c r="BA80" s="72"/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/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1090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1091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1092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1093</v>
      </c>
      <c r="W84" s="174" t="s">
        <v>928</v>
      </c>
      <c r="X84" s="219" t="s">
        <v>662</v>
      </c>
      <c r="Y84" s="159"/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1094</v>
      </c>
      <c r="X85" s="219" t="s">
        <v>662</v>
      </c>
      <c r="Y85" s="159"/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45995</v>
      </c>
      <c r="B87" s="172">
        <v>45995</v>
      </c>
      <c r="C87" s="8">
        <f>IF(BS_CONTROLE[[#This Row],[DATA]]="","",WEEKNUM(BS_CONTROLE[[#This Row],[DATA]]))</f>
        <v>49</v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262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>45995</v>
      </c>
      <c r="B88" s="172">
        <v>45995</v>
      </c>
      <c r="C88" s="8">
        <f>IF(BS_CONTROLE[[#This Row],[DATA]]="","",WEEKNUM(BS_CONTROLE[[#This Row],[DATA]]))</f>
        <v>49</v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45995</v>
      </c>
      <c r="B89" s="172">
        <v>45995</v>
      </c>
      <c r="C89" s="8">
        <f>IF(BS_CONTROLE[[#This Row],[DATA]]="","",WEEKNUM(BS_CONTROLE[[#This Row],[DATA]]))</f>
        <v>49</v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262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>45995</v>
      </c>
      <c r="B90" s="172">
        <v>45995</v>
      </c>
      <c r="C90" s="8">
        <f>IF(BS_CONTROLE[[#This Row],[DATA]]="","",WEEKNUM(BS_CONTROLE[[#This Row],[DATA]]))</f>
        <v>49</v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262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262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262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262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262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262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262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262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262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262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262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450" name="Range1_9_1"/>
    <protectedRange sqref="V29:Y30 X6:Y28 X31:Y35 V36:Y50 V52:Y54 X51:Y51 X56:Y61 V61:W61 W55:Y55 V68:V70 X68:Y70 V71:Y73 V74 X74:Y75 V76:Y76 V78:Y79 X77:Y77 V62:Y67 X80:Y81 V82:Y450" name="Range1_11_1"/>
    <protectedRange sqref="Z29:AD30 Z6:Z28 Z31:Z32 Z43:AD46 Z40:Z42 Z49:AD50 Z47:Z48 Z52:AD55 Z51 Z33:AD39 Z56:Z57 Z58:AD74 Z76:AD76 Z75 Z78:AD79 Z77 Z80:Z81 Z82:AD450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4" operator="equal">
      <formula>"ERRO"</formula>
    </cfRule>
  </conditionalFormatting>
  <conditionalFormatting sqref="X4 Y475:Y550 Y1:Z474">
    <cfRule type="cellIs" dxfId="137" priority="18373" operator="equal">
      <formula>"OPORTUNIDADE"</formula>
    </cfRule>
  </conditionalFormatting>
  <conditionalFormatting sqref="AZ6:AZ522">
    <cfRule type="expression" dxfId="136" priority="18368">
      <formula>$BU6=1</formula>
    </cfRule>
  </conditionalFormatting>
  <conditionalFormatting sqref="BQ6:BQ599">
    <cfRule type="cellIs" dxfId="135" priority="18379" operator="equal">
      <formula>"Produção e Intervalo"</formula>
    </cfRule>
    <cfRule type="cellIs" dxfId="134" priority="18380" operator="equal">
      <formula>"Aderente"</formula>
    </cfRule>
    <cfRule type="cellIs" dxfId="133" priority="18381" operator="equal">
      <formula>"Intervalo"</formula>
    </cfRule>
    <cfRule type="cellIs" dxfId="132" priority="18382" operator="equal">
      <formula>"Produção"</formula>
    </cfRule>
    <cfRule type="cellIs" dxfId="131" priority="18383" operator="equal">
      <formula>"ERRO"</formula>
    </cfRule>
  </conditionalFormatting>
  <conditionalFormatting sqref="BR6:BS552">
    <cfRule type="cellIs" dxfId="130" priority="18361" operator="equal">
      <formula>"*"</formula>
    </cfRule>
    <cfRule type="cellIs" dxfId="129" priority="18362" operator="greaterThanOrEqual">
      <formula>1</formula>
    </cfRule>
    <cfRule type="cellIs" dxfId="128" priority="18363" operator="lessThan">
      <formula>1</formula>
    </cfRule>
  </conditionalFormatting>
  <conditionalFormatting sqref="X475:X522 Y475:Y550 Y6:Z474">
    <cfRule type="cellIs" dxfId="127" priority="18309" operator="equal">
      <formula>"NÃO"</formula>
    </cfRule>
    <cfRule type="cellIs" dxfId="126" priority="18310" operator="equal">
      <formula>"SIM"</formula>
    </cfRule>
  </conditionalFormatting>
  <conditionalFormatting sqref="X475:X522">
    <cfRule type="cellIs" dxfId="125" priority="18308" operator="equal">
      <formula>"OPORTUNIDADE"</formula>
    </cfRule>
  </conditionalFormatting>
  <conditionalFormatting sqref="Z475:Z522">
    <cfRule type="cellIs" dxfId="124" priority="18306" operator="equal">
      <formula>"NÃO"</formula>
    </cfRule>
    <cfRule type="cellIs" dxfId="123" priority="18307" operator="equal">
      <formula>"SIM"</formula>
    </cfRule>
  </conditionalFormatting>
  <conditionalFormatting sqref="Z475:Z522">
    <cfRule type="cellIs" dxfId="122" priority="18305" operator="equal">
      <formula>"OPORTUNIDADE"</formula>
    </cfRule>
  </conditionalFormatting>
  <conditionalFormatting sqref="Y1048575:Y1048576">
    <cfRule type="cellIs" dxfId="121" priority="18190" operator="equal">
      <formula>"OPORTUNIDADE"</formula>
    </cfRule>
  </conditionalFormatting>
  <conditionalFormatting sqref="Y1048575:Y1048576">
    <cfRule type="cellIs" dxfId="120" priority="18188" operator="equal">
      <formula>"NÃO"</formula>
    </cfRule>
    <cfRule type="cellIs" dxfId="119" priority="18189" operator="equal">
      <formula>"SIM"</formula>
    </cfRule>
  </conditionalFormatting>
  <conditionalFormatting sqref="Z523:Z548">
    <cfRule type="cellIs" dxfId="118" priority="17925" operator="equal">
      <formula>"OPORTUNIDADE"</formula>
    </cfRule>
  </conditionalFormatting>
  <conditionalFormatting sqref="Z523:Z548">
    <cfRule type="cellIs" dxfId="117" priority="17923" operator="equal">
      <formula>"NÃO"</formula>
    </cfRule>
    <cfRule type="cellIs" dxfId="116" priority="17924" operator="equal">
      <formula>"SIM"</formula>
    </cfRule>
  </conditionalFormatting>
  <conditionalFormatting sqref="X549">
    <cfRule type="cellIs" dxfId="115" priority="17911" operator="equal">
      <formula>"NÃO"</formula>
    </cfRule>
    <cfRule type="cellIs" dxfId="114" priority="17912" operator="equal">
      <formula>"SIM"</formula>
    </cfRule>
  </conditionalFormatting>
  <conditionalFormatting sqref="X549">
    <cfRule type="cellIs" dxfId="113" priority="17910" operator="equal">
      <formula>"OPORTUNIDADE"</formula>
    </cfRule>
  </conditionalFormatting>
  <conditionalFormatting sqref="Z549">
    <cfRule type="cellIs" dxfId="112" priority="17908" operator="equal">
      <formula>"NÃO"</formula>
    </cfRule>
    <cfRule type="cellIs" dxfId="111" priority="17909" operator="equal">
      <formula>"SIM"</formula>
    </cfRule>
  </conditionalFormatting>
  <conditionalFormatting sqref="Z549">
    <cfRule type="cellIs" dxfId="110" priority="17907" operator="equal">
      <formula>"OPORTUNIDADE"</formula>
    </cfRule>
  </conditionalFormatting>
  <conditionalFormatting sqref="BI549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17">
      <iconSet showValue="0">
        <cfvo type="percent" val="0"/>
        <cfvo type="num" val="1"/>
        <cfvo type="num" val="1" gte="0"/>
      </iconSet>
    </cfRule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1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27">
      <formula>$BU492=1</formula>
    </cfRule>
  </conditionalFormatting>
  <conditionalFormatting sqref="AZ525:AZ549">
    <cfRule type="expression" dxfId="108" priority="18687">
      <formula>$BU497=1</formula>
    </cfRule>
  </conditionalFormatting>
  <conditionalFormatting sqref="BI523:BI548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0">
      <iconSet showValue="0">
        <cfvo type="percent" val="0"/>
        <cfvo type="num" val="1"/>
        <cfvo type="num" val="1" gte="0"/>
      </iconSet>
    </cfRule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2" operator="equal">
      <formula>"*"</formula>
    </cfRule>
    <cfRule type="cellIs" dxfId="106" priority="13323" operator="greaterThanOrEqual">
      <formula>1</formula>
    </cfRule>
    <cfRule type="cellIs" dxfId="105" priority="13324" operator="lessThan">
      <formula>1</formula>
    </cfRule>
  </conditionalFormatting>
  <conditionalFormatting sqref="BI6:BI522"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2">
      <iconSet showValue="0">
        <cfvo type="percent" val="0"/>
        <cfvo type="num" val="1"/>
        <cfvo type="num" val="1" gte="0"/>
      </iconSet>
    </cfRule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599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P6:BP55 BP71:BP73 BP57:BP60 BP62:BP67 BP77:BP599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1095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1096</v>
      </c>
      <c r="C4" s="327" t="s">
        <v>1097</v>
      </c>
      <c r="D4" s="327" t="s">
        <v>1098</v>
      </c>
      <c r="E4" s="327" t="s">
        <v>1099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1100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1101</v>
      </c>
      <c r="E3" s="327" t="s">
        <v>1102</v>
      </c>
      <c r="F3" s="327" t="s">
        <v>1103</v>
      </c>
      <c r="G3" s="327" t="s">
        <v>1104</v>
      </c>
      <c r="H3" s="327" t="s">
        <v>1105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1106</v>
      </c>
      <c r="D5" s="359"/>
      <c r="E5" s="359"/>
      <c r="F5" s="359"/>
      <c r="G5" s="359"/>
      <c r="H5" s="359"/>
      <c r="I5" s="359"/>
      <c r="J5" s="360"/>
      <c r="K5" s="361" t="s">
        <v>1107</v>
      </c>
      <c r="L5" s="362"/>
      <c r="M5" s="362"/>
      <c r="N5" s="362"/>
      <c r="O5" s="363" t="s">
        <v>1108</v>
      </c>
      <c r="P5" s="364"/>
      <c r="Q5" s="365"/>
    </row>
    <row r="6" spans="1:17" s="94" customFormat="1" ht="15.75" customHeight="1">
      <c r="A6" s="88" t="s">
        <v>1109</v>
      </c>
      <c r="B6" s="95" t="s">
        <v>1110</v>
      </c>
      <c r="C6" s="96" t="s">
        <v>869</v>
      </c>
      <c r="D6" s="97" t="s">
        <v>870</v>
      </c>
      <c r="E6" s="96" t="s">
        <v>1111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1112</v>
      </c>
      <c r="M6" s="140" t="s">
        <v>335</v>
      </c>
      <c r="N6" s="141" t="s">
        <v>864</v>
      </c>
      <c r="O6" s="247" t="s">
        <v>907</v>
      </c>
      <c r="P6" s="158"/>
      <c r="Q6" s="194" t="s">
        <v>1113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>
        <f>IF(SP_SUL!B88="","*",SP_SUL!B88)</f>
        <v>45995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1113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1114</v>
      </c>
      <c r="W1" s="371"/>
      <c r="X1" s="371"/>
      <c r="Y1" s="105"/>
    </row>
    <row r="2" spans="1:25" s="101" customFormat="1" ht="11.25" customHeight="1">
      <c r="A2" s="106" t="s">
        <v>1115</v>
      </c>
      <c r="B2" s="106" t="s">
        <v>1110</v>
      </c>
      <c r="C2" s="106" t="s">
        <v>313</v>
      </c>
      <c r="D2" s="107" t="s">
        <v>869</v>
      </c>
      <c r="E2" s="107" t="s">
        <v>870</v>
      </c>
      <c r="F2" s="107" t="s">
        <v>1109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1116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>
        <f>IF(SP_SUL!B87="","*",SP_SUL!B87)</f>
        <v>45995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>
        <f>IF(SP_SUL!B88="","*",SP_SUL!B88)</f>
        <v>45995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>
        <f>IF(SP_SUL!B89="","*",SP_SUL!B89)</f>
        <v>45995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>
        <f>IF(SP_SUL!B90="","*",SP_SUL!B90)</f>
        <v>45995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1117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1118</v>
      </c>
      <c r="C2" s="96" t="s">
        <v>854</v>
      </c>
      <c r="D2" s="96" t="s">
        <v>856</v>
      </c>
      <c r="E2" s="96" t="s">
        <v>1119</v>
      </c>
      <c r="F2" s="96" t="s">
        <v>1120</v>
      </c>
      <c r="G2" s="96" t="s">
        <v>1121</v>
      </c>
      <c r="H2" s="96" t="s">
        <v>1122</v>
      </c>
      <c r="I2" s="96" t="s">
        <v>1123</v>
      </c>
      <c r="J2" s="96" t="s">
        <v>1124</v>
      </c>
      <c r="K2" s="132" t="s">
        <v>1125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 hidden="1">
      <c r="B83" s="121" t="str">
        <f>IF(SP_SUL!Y85="","*",SP_SUL!Y85)</f>
        <v>*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>
        <f>IF(SP_SUL!B87="","*",SP_SUL!B87)</f>
        <v>45995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>
        <f>IF(SP_SUL!B88="","*",SP_SUL!B88)</f>
        <v>45995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>
        <f>IF(SP_SUL!B89="","*",SP_SUL!B89)</f>
        <v>45995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>
        <f>IF(SP_SUL!B90="","*",SP_SUL!B90)</f>
        <v>45995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2025-12-03T16:46:44Z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