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31" documentId="8_{B6337239-1A00-434D-AAD0-422EA1FEB5AE}" xr6:coauthVersionLast="47" xr6:coauthVersionMax="47" xr10:uidLastSave="{35608572-4327-4424-B899-1F733476F2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5" i="16" s="1"/>
  <c r="R129" i="1"/>
  <c r="S129" i="1" a="1"/>
  <c r="S129" i="1"/>
  <c r="T129" i="1" a="1"/>
  <c r="T129" i="1"/>
  <c r="AI129" i="1"/>
  <c r="AJ129" i="1"/>
  <c r="AK129" i="1"/>
  <c r="K129" i="11" s="1"/>
  <c r="AL129" i="1"/>
  <c r="AM129" i="1"/>
  <c r="AN129" i="1"/>
  <c r="AO129" i="1"/>
  <c r="BE129" i="1" s="1"/>
  <c r="AP129" i="1"/>
  <c r="M129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6" i="16" s="1"/>
  <c r="R130" i="1"/>
  <c r="S130" i="1" a="1"/>
  <c r="S130" i="1"/>
  <c r="T130" i="1" a="1"/>
  <c r="T130" i="1"/>
  <c r="AI130" i="1"/>
  <c r="AJ130" i="1"/>
  <c r="AK130" i="1"/>
  <c r="K130" i="11" s="1"/>
  <c r="AL130" i="1"/>
  <c r="AM130" i="1"/>
  <c r="AN130" i="1"/>
  <c r="AO130" i="1"/>
  <c r="BE130" i="1" s="1"/>
  <c r="AP130" i="1"/>
  <c r="M130" i="11" s="1"/>
  <c r="AQ130" i="1"/>
  <c r="AY130" i="1"/>
  <c r="BB130" i="1"/>
  <c r="BC130" i="1" a="1"/>
  <c r="BC130" i="1"/>
  <c r="BD130" i="1" a="1"/>
  <c r="BD130" i="1"/>
  <c r="BF130" i="1"/>
  <c r="BR130" i="1"/>
  <c r="BS130" i="1"/>
  <c r="BT130" i="1"/>
  <c r="A131" i="1"/>
  <c r="C131" i="1"/>
  <c r="G131" i="1"/>
  <c r="M131" i="1" a="1"/>
  <c r="M131" i="1"/>
  <c r="N131" i="1" a="1"/>
  <c r="N131" i="1"/>
  <c r="L127" i="16" s="1"/>
  <c r="R131" i="1"/>
  <c r="S131" i="1" a="1"/>
  <c r="S131" i="1"/>
  <c r="T131" i="1" a="1"/>
  <c r="T131" i="1"/>
  <c r="AI131" i="1"/>
  <c r="AJ131" i="1"/>
  <c r="AK131" i="1"/>
  <c r="K131" i="11" s="1"/>
  <c r="AL131" i="1"/>
  <c r="AM131" i="1"/>
  <c r="AN131" i="1"/>
  <c r="AO131" i="1"/>
  <c r="BE131" i="1" s="1"/>
  <c r="AP131" i="1"/>
  <c r="M131" i="11" s="1"/>
  <c r="AQ131" i="1"/>
  <c r="AY131" i="1"/>
  <c r="BB131" i="1"/>
  <c r="BC131" i="1" a="1"/>
  <c r="BC131" i="1"/>
  <c r="BD131" i="1" a="1"/>
  <c r="BD131" i="1"/>
  <c r="BF131" i="1"/>
  <c r="BR131" i="1"/>
  <c r="BS131" i="1"/>
  <c r="BT131" i="1"/>
  <c r="A132" i="1"/>
  <c r="C132" i="1"/>
  <c r="G132" i="1"/>
  <c r="M132" i="1" a="1"/>
  <c r="M132" i="1"/>
  <c r="N132" i="1" a="1"/>
  <c r="N132" i="1"/>
  <c r="L128" i="16" s="1"/>
  <c r="R132" i="1"/>
  <c r="S132" i="1" a="1"/>
  <c r="S132" i="1" s="1"/>
  <c r="T132" i="1" a="1"/>
  <c r="T132" i="1" s="1"/>
  <c r="AI132" i="1"/>
  <c r="AJ132" i="1"/>
  <c r="AK132" i="1"/>
  <c r="K132" i="11" s="1"/>
  <c r="AL132" i="1"/>
  <c r="AM132" i="1"/>
  <c r="AN132" i="1"/>
  <c r="AO132" i="1"/>
  <c r="BE132" i="1" s="1"/>
  <c r="AP132" i="1"/>
  <c r="M132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6" s="1"/>
  <c r="R133" i="1"/>
  <c r="S133" i="1" a="1"/>
  <c r="S133" i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M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2" i="16" s="1"/>
  <c r="R136" i="1"/>
  <c r="S136" i="1" a="1"/>
  <c r="S136" i="1"/>
  <c r="T136" i="1" a="1"/>
  <c r="T136" i="1" s="1"/>
  <c r="AI136" i="1"/>
  <c r="AJ136" i="1"/>
  <c r="AK136" i="1"/>
  <c r="K136" i="11" s="1"/>
  <c r="AL136" i="1"/>
  <c r="AO136" i="1"/>
  <c r="BE136" i="1" s="1"/>
  <c r="AP136" i="1"/>
  <c r="M136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6" s="1"/>
  <c r="R137" i="1"/>
  <c r="S137" i="1" a="1"/>
  <c r="S137" i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AJ146" i="1"/>
  <c r="AK146" i="1"/>
  <c r="K146" i="11" s="1"/>
  <c r="AL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0" i="16" l="1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<sst xmlns="http://schemas.openxmlformats.org/spreadsheetml/2006/main" count="4230" uniqueCount="1328">
  <si>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</si>
  <si>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</si>
  <si>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</si>
  <si>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</si>
  <si>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</si>
  <si>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</si>
  <si>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</si>
  <si>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</si>
  <si>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</si>
  <si>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</si>
  <si>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</si>
  <si>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</si>
  <si>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</si>
  <si>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</si>
  <si>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</si>
  <si>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</si>
  <si>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</si>
  <si>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</si>
  <si>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</si>
  <si>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</si>
  <si>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</si>
  <si>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</si>
  <si>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</si>
  <si>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</si>
  <si>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</si>
  <si>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</si>
  <si>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</si>
  <si>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</si>
  <si>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</si>
  <si>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</si>
  <si>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</si>
  <si>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</si>
  <si>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</si>
  <si>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</si>
  <si>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</si>
  <si>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</si>
  <si>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</si>
  <si>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</si>
  <si>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</si>
  <si>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</si>
  <si>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</si>
  <si>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</si>
  <si>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</si>
  <si>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</si>
  <si>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</si>
  <si>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</si>
  <si>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</si>
  <si>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</si>
  <si>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</si>
  <si>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</si>
  <si>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</si>
  <si>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</si>
  <si>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</si>
  <si>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</si>
  <si>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</si>
  <si>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</si>
  <si>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</si>
  <si>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</si>
  <si>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</si>
  <si>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</si>
  <si>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</si>
  <si>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</si>
  <si>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</si>
  <si>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</si>
  <si>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</si>
  <si>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</si>
  <si>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</si>
  <si>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</si>
  <si>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</si>
  <si>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</si>
  <si>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</si>
  <si>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</si>
  <si>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</si>
  <si>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</si>
  <si>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</si>
  <si>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</si>
  <si>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</si>
  <si>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</si>
  <si>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</si>
  <si>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</si>
  <si>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</si>
  <si>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</si>
  <si>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</si>
  <si>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</si>
  <si>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</si>
  <si>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</si>
  <si>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</si>
  <si>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</si>
  <si>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</si>
  <si>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</si>
  <si>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</si>
  <si>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</si>
  <si>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</si>
  <si>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</si>
  <si>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</si>
  <si>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</si>
  <si>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</si>
  <si>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</si>
  <si>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</si>
  <si>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</si>
  <si>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</si>
  <si>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</si>
  <si>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</si>
  <si>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</si>
  <si>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</si>
  <si>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</si>
  <si>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</si>
  <si>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</si>
  <si>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</si>
  <si>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</si>
  <si>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</si>
  <si>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</si>
  <si>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</si>
  <si>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</si>
  <si>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</si>
  <si>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</si>
  <si>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</si>
  <si>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</si>
  <si>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</si>
  <si>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</si>
  <si>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</si>
  <si>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</si>
  <si>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</si>
  <si>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</si>
  <si>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</si>
  <si>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</si>
  <si>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</si>
  <si>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</si>
  <si>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</si>
  <si>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</si>
  <si>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</si>
  <si>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</si>
  <si>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</si>
  <si>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</si>
  <si>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</si>
  <si>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</si>
  <si>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</si>
  <si>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</si>
  <si>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</si>
  <si>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</si>
  <si>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</si>
  <si>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</si>
  <si>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</si>
  <si>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</si>
  <si>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</si>
  <si>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</si>
  <si>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</si>
  <si>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</si>
  <si>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</si>
  <si>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</si>
  <si>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</si>
  <si>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</si>
  <si>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</si>
  <si>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</si>
  <si>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</si>
  <si>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</si>
  <si>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</si>
  <si>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</si>
  <si>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</si>
  <si>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</si>
  <si>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</si>
  <si>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</si>
  <si>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</si>
  <si>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</si>
  <si>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</si>
  <si>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</si>
  <si>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</si>
  <si>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</si>
  <si>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</si>
  <si>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</si>
  <si>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</si>
  <si>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</si>
  <si>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</si>
  <si>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</si>
  <si>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</si>
  <si>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</si>
  <si>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</si>
  <si>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</si>
  <si>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</si>
  <si>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</si>
  <si>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</si>
  <si>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</si>
  <si>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</si>
  <si>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</si>
  <si>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</si>
  <si>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</si>
  <si>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</si>
  <si>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</si>
  <si>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</si>
  <si>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</si>
  <si>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</si>
  <si>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</si>
  <si>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</si>
  <si>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</si>
  <si>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</si>
  <si>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</si>
  <si>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</si>
  <si>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</si>
  <si>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</si>
  <si>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</si>
  <si>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</si>
  <si>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</si>
  <si>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</si>
  <si>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</si>
  <si>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</si>
  <si>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</si>
  <si>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</si>
  <si>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</si>
  <si>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</si>
  <si>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</si>
  <si>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</si>
  <si>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</si>
  <si>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</si>
  <si>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</si>
  <si>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</si>
  <si>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</si>
  <si>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</si>
  <si>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</si>
  <si>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</si>
  <si>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</si>
  <si>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</si>
  <si>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</si>
  <si>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</si>
  <si>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</si>
  <si>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</si>
  <si>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</si>
  <si>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</si>
  <si>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</si>
  <si>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</si>
  <si>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</si>
  <si>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</si>
  <si>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</si>
  <si>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</si>
  <si>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</si>
  <si>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</si>
  <si>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</si>
  <si>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</si>
  <si>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</si>
  <si>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</si>
  <si>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</si>
  <si>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</si>
  <si>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</si>
  <si>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</si>
  <si>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</si>
  <si>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</si>
  <si>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</si>
  <si>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</si>
  <si>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</si>
  <si>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</si>
  <si>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</si>
  <si>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</si>
  <si>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</si>
  <si>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</si>
  <si>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</si>
  <si>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</si>
  <si>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</si>
  <si>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</si>
  <si>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</si>
  <si>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</si>
  <si>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</si>
  <si>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</si>
  <si>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</si>
  <si>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</si>
  <si>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</si>
  <si>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</si>
  <si>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</si>
  <si>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</si>
  <si>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</si>
  <si>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</si>
  <si>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</si>
  <si>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</si>
  <si>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</si>
  <si>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</si>
  <si>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</si>
  <si>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</si>
  <si>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</si>
  <si>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</si>
  <si>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</si>
  <si>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</si>
  <si>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</si>
  <si>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</si>
  <si>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</si>
  <si>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</si>
  <si>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</si>
  <si>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</si>
  <si>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</si>
  <si>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</si>
  <si>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</si>
  <si>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</si>
  <si>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</si>
  <si>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</si>
  <si>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</si>
  <si>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</si>
  <si>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</si>
  <si>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</si>
  <si>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</si>
  <si>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</si>
  <si>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</si>
  <si>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</si>
  <si>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</si>
  <si>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</si>
  <si>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</si>
  <si>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</si>
  <si>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</si>
  <si>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</si>
  <si>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</si>
  <si>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</si>
  <si>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</si>
  <si>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</si>
  <si>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</si>
  <si>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</si>
  <si>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</si>
  <si>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</si>
  <si>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</si>
  <si>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</si>
  <si>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</si>
  <si>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</si>
  <si>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</si>
  <si>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</si>
  <si>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</si>
  <si>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</si>
  <si>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</si>
  <si>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</si>
  <si>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</si>
  <si>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</si>
  <si>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</si>
  <si>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</si>
  <si>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</si>
  <si>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</si>
  <si>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</si>
  <si>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</si>
  <si>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</si>
  <si>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</si>
  <si>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</si>
  <si>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</si>
  <si>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</si>
  <si>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</si>
  <si>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</si>
  <si>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</si>
  <si>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</si>
  <si>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</si>
  <si>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</si>
  <si>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</si>
  <si>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</si>
  <si>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</si>
  <si>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</si>
  <si>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</si>
  <si>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</si>
  <si>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</si>
  <si>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</si>
  <si>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</si>
  <si>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</si>
  <si>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</si>
  <si>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</si>
  <si>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</si>
  <si>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</si>
  <si>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</si>
  <si>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</si>
  <si>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</si>
  <si>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</si>
  <si>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</si>
  <si>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</si>
  <si>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</si>
  <si>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</si>
  <si>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</si>
  <si>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</si>
  <si>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</si>
  <si>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</si>
  <si>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</si>
  <si>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</si>
  <si>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</si>
  <si>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</si>
  <si>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</si>
  <si>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</si>
  <si>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</si>
  <si>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</si>
  <si>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</si>
  <si>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</si>
  <si>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</si>
  <si>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</si>
  <si>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</si>
  <si>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</si>
  <si>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</si>
  <si>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</si>
  <si>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</si>
  <si>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</si>
  <si>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</si>
  <si>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</si>
  <si>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</si>
  <si>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</si>
  <si>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</si>
  <si>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</si>
  <si>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</si>
  <si>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</si>
  <si>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</si>
  <si>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</si>
  <si>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</si>
  <si>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</si>
  <si>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</si>
  <si>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</si>
  <si>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</si>
  <si>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</si>
  <si>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</si>
  <si>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</si>
  <si>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</si>
  <si>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</si>
  <si>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</si>
  <si>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</si>
  <si>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</si>
  <si>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</si>
  <si>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</si>
  <si>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</si>
  <si>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</si>
  <si>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</si>
  <si>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</si>
  <si>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</si>
  <si>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</si>
  <si>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</si>
  <si>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</si>
  <si>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</si>
  <si>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</si>
  <si>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</si>
  <si>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</si>
  <si>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</si>
  <si>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</si>
  <si>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</si>
  <si>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</si>
  <si>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</si>
  <si>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</si>
  <si>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</si>
  <si>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</si>
  <si>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</si>
  <si>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</si>
  <si>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</si>
  <si>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</si>
  <si>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</si>
  <si>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</si>
  <si>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</si>
  <si>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</si>
  <si>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</si>
  <si>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</si>
  <si>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</si>
  <si>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</si>
  <si>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</si>
  <si>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</si>
  <si>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</si>
  <si>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</si>
  <si>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</si>
  <si>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</si>
  <si>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</si>
  <si>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</si>
  <si>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</si>
  <si>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</si>
  <si>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</si>
  <si>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</si>
  <si>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</si>
  <si>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</si>
  <si>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</si>
  <si>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</si>
  <si>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</si>
  <si>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</si>
  <si>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</si>
  <si>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</si>
  <si>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</si>
  <si>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</si>
  <si>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</si>
  <si>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</si>
  <si>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</si>
  <si>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</si>
  <si>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</si>
  <si>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</si>
  <si>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</si>
  <si>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</si>
  <si>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</si>
  <si>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</si>
  <si>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</si>
  <si>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</si>
  <si>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</si>
  <si>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</si>
  <si>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</si>
  <si>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</si>
  <si>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</si>
  <si>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</si>
  <si>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</si>
  <si>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</si>
  <si>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</si>
  <si>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</si>
  <si>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</si>
  <si>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</si>
  <si>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</si>
  <si>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</si>
  <si>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</si>
  <si>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</si>
  <si>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</si>
  <si>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</si>
  <si>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</si>
  <si>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</si>
  <si>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</si>
  <si>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</si>
  <si>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</si>
  <si>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</si>
  <si>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</si>
  <si>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</si>
  <si>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</si>
  <si>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</si>
  <si>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</si>
  <si>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</si>
  <si>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</si>
  <si>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</si>
  <si>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</si>
  <si>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</si>
  <si>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</si>
  <si>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</si>
  <si>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</si>
  <si>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</si>
  <si>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</si>
  <si>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</si>
  <si>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</si>
  <si>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</si>
  <si>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</si>
  <si>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</si>
  <si>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</si>
  <si>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</si>
  <si>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</si>
  <si>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</si>
  <si>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</si>
  <si>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</si>
  <si>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</si>
  <si>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</si>
  <si>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</si>
  <si>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</si>
  <si>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</si>
  <si>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</si>
  <si>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</si>
  <si>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</si>
  <si>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</si>
  <si>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</si>
  <si>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</si>
  <si>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</si>
  <si>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</si>
  <si>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</si>
  <si>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</si>
  <si>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</si>
  <si>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</si>
  <si>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</si>
  <si>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</si>
  <si>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</si>
  <si>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</si>
  <si>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</si>
  <si>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</si>
  <si>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</si>
  <si>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</si>
  <si>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</si>
  <si>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</si>
  <si>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</si>
  <si>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</si>
  <si>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</si>
  <si>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</si>
  <si>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</si>
  <si>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</si>
  <si>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</si>
  <si>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</si>
  <si>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</si>
  <si>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</si>
  <si>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</si>
  <si>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</si>
  <si>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</si>
  <si>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</si>
  <si>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</si>
  <si>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</si>
  <si>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</si>
  <si>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</si>
  <si>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</si>
  <si>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</si>
  <si>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</si>
  <si>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</si>
  <si>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</si>
  <si>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</si>
  <si>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</si>
  <si>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</si>
  <si>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</si>
  <si>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</si>
  <si>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</si>
  <si>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</si>
  <si>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</si>
  <si>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</si>
  <si>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</si>
  <si>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</si>
  <si>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</si>
  <si>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</si>
  <si>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</si>
  <si>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</si>
  <si>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</si>
  <si>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</si>
  <si>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</si>
  <si>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</si>
  <si>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</si>
  <si>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</si>
  <si>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</si>
  <si>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</si>
  <si>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</si>
  <si>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</si>
  <si>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</si>
  <si>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</si>
  <si>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</si>
  <si>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</si>
  <si>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</si>
  <si>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</si>
  <si>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</si>
  <si>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</si>
  <si>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</si>
  <si>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</si>
  <si>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</si>
  <si>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</si>
  <si>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</si>
  <si>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</si>
  <si>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</si>
  <si>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</si>
  <si>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</si>
  <si>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</si>
  <si>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</si>
  <si>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</si>
  <si>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</si>
  <si>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</si>
  <si>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</si>
  <si>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</si>
  <si>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</si>
  <si>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</si>
  <si>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</si>
  <si>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</si>
  <si>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</si>
  <si>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</si>
  <si>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</si>
  <si>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</si>
  <si>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</si>
  <si>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</si>
  <si>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</si>
  <si>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</si>
  <si>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</si>
  <si>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</si>
  <si>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</si>
  <si>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</si>
  <si>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</si>
  <si>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</si>
  <si>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</si>
  <si>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</si>
  <si>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</si>
  <si>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</si>
  <si>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</si>
  <si>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</si>
  <si>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</si>
  <si>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</si>
  <si>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</si>
  <si>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</si>
  <si>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</si>
  <si>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</si>
  <si>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</si>
  <si>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</si>
  <si>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</si>
  <si>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</si>
  <si>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</si>
  <si>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</si>
  <si>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</si>
  <si>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</si>
  <si>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</si>
  <si>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</si>
  <si>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</si>
  <si>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</si>
  <si>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</si>
  <si>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</si>
  <si>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</si>
  <si>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</si>
  <si>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</si>
  <si>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</si>
  <si>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</si>
  <si>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</si>
  <si>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</si>
  <si>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</si>
  <si>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</si>
  <si>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</si>
  <si>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</si>
  <si>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</si>
  <si>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</si>
  <si>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</si>
  <si>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</si>
  <si>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</si>
  <si>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</si>
  <si>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</si>
  <si>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</si>
  <si>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</si>
  <si>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</si>
  <si>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</si>
  <si>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</si>
  <si>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</si>
  <si>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</si>
  <si>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</si>
  <si>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</si>
  <si>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</si>
  <si>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</si>
  <si>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</si>
  <si>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</si>
  <si>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</si>
  <si>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</si>
  <si>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</si>
  <si>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</si>
  <si>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</si>
  <si>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</si>
  <si>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</si>
  <si>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</si>
  <si>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</si>
  <si>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</si>
  <si>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</si>
  <si>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</si>
  <si>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</si>
  <si>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</si>
  <si>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</si>
  <si>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</si>
  <si>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</si>
  <si>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</si>
  <si>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</si>
  <si>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</si>
  <si>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</si>
  <si>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</si>
  <si>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</si>
  <si>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</si>
  <si>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</si>
  <si>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</si>
  <si>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</si>
  <si>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</si>
  <si>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</si>
  <si>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</si>
  <si>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</si>
  <si>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</si>
  <si>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</si>
  <si>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</si>
  <si>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</si>
  <si>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</si>
  <si>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</si>
  <si>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</si>
  <si>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</si>
  <si>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</si>
  <si>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</si>
  <si>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</si>
  <si>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</si>
  <si>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</si>
  <si>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</si>
  <si>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</si>
  <si>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</si>
  <si>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</si>
  <si>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</si>
  <si>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</si>
  <si>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</si>
  <si>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</si>
  <si>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</si>
  <si>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</si>
  <si>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</si>
  <si>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</si>
  <si>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</si>
  <si>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</si>
  <si>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</si>
  <si>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</si>
  <si>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</si>
  <si>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</si>
  <si>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</si>
  <si>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</si>
  <si>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</si>
  <si>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</si>
  <si>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</si>
  <si>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</si>
  <si>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</si>
  <si>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</si>
  <si>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</si>
  <si>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</si>
  <si>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</si>
  <si>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</si>
  <si>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</si>
  <si>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</si>
  <si>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</si>
  <si>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</si>
  <si>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</si>
  <si>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</si>
  <si>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</si>
  <si>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</si>
  <si>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</si>
  <si>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</si>
  <si>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</si>
  <si>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</si>
  <si>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</si>
  <si>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</si>
  <si>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</si>
  <si>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</si>
  <si>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</si>
  <si>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</si>
  <si>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</si>
  <si>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</si>
  <si>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</si>
  <si>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</si>
  <si>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</si>
  <si>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</si>
  <si>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</si>
  <si>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</si>
  <si>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</si>
  <si>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</si>
  <si>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</si>
  <si>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</si>
  <si>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</si>
  <si>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</si>
  <si>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</si>
  <si>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</si>
  <si>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</si>
  <si>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</si>
  <si>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</si>
  <si>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</si>
  <si>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</si>
  <si>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</si>
  <si>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</si>
  <si>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</si>
  <si>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</si>
  <si>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</si>
  <si>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</si>
  <si>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</si>
  <si>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</si>
  <si>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</si>
  <si>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</si>
  <si>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</si>
  <si>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</si>
  <si>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</si>
  <si>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</si>
  <si>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</si>
  <si>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</si>
  <si>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</si>
  <si>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</si>
  <si>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</si>
  <si>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</si>
  <si>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</si>
  <si>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</si>
  <si>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</si>
  <si>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</si>
  <si>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</si>
  <si>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</si>
  <si>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</si>
  <si>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</si>
  <si>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</si>
  <si>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</si>
  <si>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</si>
  <si>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</si>
  <si>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</si>
  <si>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</si>
  <si>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</si>
  <si>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</si>
  <si>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</si>
  <si>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</si>
  <si>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</si>
  <si>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</si>
  <si>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</si>
  <si>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</si>
  <si>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</si>
  <si>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</si>
  <si>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</si>
  <si>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</si>
  <si>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</si>
  <si>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</si>
  <si>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</si>
  <si>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</si>
  <si>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</si>
  <si>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</si>
  <si>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</si>
  <si>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</si>
  <si>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</si>
  <si>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</si>
  <si>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</si>
  <si>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</si>
  <si>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</si>
  <si>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</si>
  <si>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</si>
  <si>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</si>
  <si>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</si>
  <si>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</si>
  <si>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</si>
  <si>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</si>
  <si>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</si>
  <si>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</si>
  <si>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</si>
  <si>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</si>
  <si>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</si>
  <si>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</si>
  <si>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</si>
  <si>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</si>
  <si>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</si>
  <si>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</si>
  <si>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</si>
  <si>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</si>
  <si>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</si>
  <si>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</si>
  <si>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</si>
  <si>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</si>
  <si>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</si>
  <si>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</si>
  <si>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</si>
  <si>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</si>
  <si>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</si>
  <si>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</si>
  <si>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</si>
  <si>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</si>
  <si>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</si>
  <si>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</si>
  <si>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</si>
  <si>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</si>
  <si>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</si>
  <si>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</si>
  <si>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</si>
  <si>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</si>
  <si>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</si>
  <si>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</si>
  <si>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</si>
  <si>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</si>
  <si>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</si>
  <si>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</si>
  <si>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</si>
  <si>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</si>
  <si>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</si>
  <si>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</si>
  <si>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</si>
  <si>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</si>
  <si>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</si>
  <si>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</si>
  <si>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</si>
  <si>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</si>
  <si>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</si>
  <si>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</si>
  <si>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</si>
  <si>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</si>
  <si>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</si>
  <si>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</si>
  <si>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</si>
  <si>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</si>
  <si>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</si>
  <si>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</si>
  <si>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</si>
  <si>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</si>
  <si>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</si>
  <si>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</si>
  <si>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</si>
  <si>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</si>
  <si>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</si>
  <si>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</si>
  <si>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</si>
  <si>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</si>
  <si>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</si>
  <si>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</si>
  <si>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</si>
  <si>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</si>
  <si>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</si>
  <si>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</si>
  <si>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</si>
  <si>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</si>
  <si>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</si>
  <si>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</si>
  <si>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</si>
  <si>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</si>
  <si>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</si>
  <si>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</si>
  <si>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</si>
  <si>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</si>
  <si>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</si>
  <si>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</si>
  <si>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</si>
  <si>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</si>
  <si>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</si>
  <si>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</si>
  <si>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</si>
  <si>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</si>
  <si>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</si>
  <si>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</si>
  <si>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</si>
  <si>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</si>
  <si>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</si>
  <si>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</si>
  <si>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</si>
  <si>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</si>
  <si>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</si>
  <si>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</si>
  <si>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</si>
  <si>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</si>
  <si>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</si>
  <si>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</si>
  <si>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</si>
  <si>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</si>
  <si>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</si>
  <si>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</si>
  <si>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</si>
  <si>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</si>
  <si>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</si>
  <si>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</si>
  <si>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</si>
  <si>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</si>
  <si>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</si>
  <si>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</si>
  <si>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</si>
  <si>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</si>
  <si>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</si>
  <si>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</si>
  <si>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</si>
  <si>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</si>
  <si>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</si>
  <si>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</si>
  <si>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</si>
  <si>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</si>
  <si>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</si>
  <si>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</si>
  <si>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</si>
  <si>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</si>
  <si>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</si>
  <si>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</si>
  <si>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</si>
  <si>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</si>
  <si>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</si>
  <si>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</si>
  <si>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</si>
  <si>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</si>
  <si>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</si>
  <si>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</si>
  <si>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</si>
  <si>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</si>
  <si>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</si>
  <si>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</si>
  <si>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</si>
  <si>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</si>
  <si>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</si>
  <si>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</si>
  <si>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</si>
  <si>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</si>
  <si>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</si>
  <si>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</si>
  <si>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</si>
  <si>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</si>
  <si>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</si>
  <si>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</si>
  <si>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</si>
  <si>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</si>
  <si>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</si>
  <si>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</si>
  <si>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</si>
  <si>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</si>
  <si>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</si>
  <si>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</si>
  <si>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</si>
  <si>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</si>
  <si>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</si>
  <si>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</si>
  <si>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</si>
  <si>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</si>
  <si>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</si>
  <si>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</si>
  <si>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</si>
  <si>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</si>
  <si>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</si>
  <si>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</si>
  <si>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</si>
  <si>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</si>
  <si>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</si>
  <si>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</si>
  <si>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</si>
  <si>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</si>
  <si>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</si>
  <si>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</si>
  <si>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</si>
  <si>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</si>
  <si>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</si>
  <si>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</si>
  <si>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</si>
  <si>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</si>
  <si>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</si>
  <si>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</si>
  <si>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</si>
  <si>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</si>
  <si>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</si>
  <si>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</si>
  <si>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</si>
  <si>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</si>
  <si>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</si>
  <si>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</si>
  <si>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</si>
  <si>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</si>
  <si>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</si>
  <si>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</si>
  <si>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</si>
  <si>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</si>
  <si>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</si>
  <si>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</si>
  <si>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</si>
  <si>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</si>
  <si>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</si>
  <si>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</si>
  <si>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</si>
  <si>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</si>
  <si>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</si>
  <si>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</si>
  <si>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</si>
  <si>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</si>
  <si>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</si>
  <si>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</si>
  <si>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</si>
  <si>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</si>
  <si>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</si>
  <si>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</si>
  <si>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</si>
  <si>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</si>
  <si>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</si>
  <si>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</si>
  <si>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</si>
  <si>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</si>
  <si>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</si>
  <si>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</si>
  <si>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</si>
  <si>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</si>
  <si>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</si>
  <si>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</si>
  <si>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</si>
  <si>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</si>
  <si>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</si>
  <si>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</si>
  <si>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</si>
  <si>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</si>
  <si>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</si>
  <si>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</si>
  <si>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</si>
  <si>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</si>
  <si>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</si>
  <si>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</si>
  <si>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</si>
  <si>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</si>
  <si>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</si>
  <si>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</si>
  <si>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</si>
  <si>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</si>
  <si>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</si>
  <si>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</si>
  <si>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</si>
  <si>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</si>
  <si>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</si>
  <si>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</si>
  <si>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</si>
  <si>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</si>
  <si>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</si>
  <si>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</si>
  <si>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</si>
  <si>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</si>
  <si>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</si>
  <si>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</si>
  <si>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</si>
  <si>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</si>
  <si>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</si>
  <si>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</si>
  <si>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</si>
  <si>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</si>
  <si>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</si>
  <si>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</si>
  <si>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</si>
  <si>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</si>
  <si>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</si>
  <si>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</si>
  <si>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</si>
  <si>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</si>
  <si>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</si>
  <si>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</si>
  <si>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</si>
  <si>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</si>
  <si>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</si>
  <si>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</si>
  <si>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</si>
  <si>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</si>
  <si>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</si>
  <si>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</si>
  <si>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</si>
  <si>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</si>
  <si>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</si>
  <si>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</si>
  <si>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</si>
  <si>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</si>
  <si>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</si>
  <si>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</si>
  <si>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</si>
  <si>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</si>
  <si>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</si>
  <si>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</si>
  <si>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</si>
  <si>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</si>
  <si>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</si>
  <si>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</si>
  <si>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</si>
  <si>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</si>
  <si>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</si>
  <si>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</si>
  <si>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</si>
  <si>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</si>
  <si>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</si>
  <si>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</si>
  <si>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</si>
  <si>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</si>
  <si>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</si>
  <si>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</si>
  <si>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</si>
  <si>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</si>
  <si>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</si>
  <si>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</si>
  <si>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</si>
  <si>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</si>
  <si>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</si>
  <si>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</si>
  <si>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</si>
  <si>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</si>
  <si>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</si>
  <si>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</si>
  <si>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</si>
  <si>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</si>
  <si>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</si>
  <si>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</si>
  <si>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</si>
  <si>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</si>
  <si>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</si>
  <si>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</si>
  <si>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</si>
  <si>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</si>
  <si>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</si>
  <si>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</si>
  <si>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</si>
  <si>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</si>
  <si>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</si>
  <si>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</si>
  <si>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</si>
  <si>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</si>
  <si>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</si>
  <si>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</si>
  <si>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</si>
  <si>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</si>
  <si>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</si>
  <si>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</si>
  <si>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</si>
  <si>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</si>
  <si>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</si>
  <si>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</si>
  <si>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</si>
  <si>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</si>
  <si>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</si>
  <si>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</si>
  <si>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</si>
  <si>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</si>
  <si>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</si>
  <si>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</si>
  <si>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</si>
  <si>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</si>
  <si>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</si>
  <si>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</si>
  <si>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</si>
  <si>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</si>
  <si>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</si>
  <si>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</si>
  <si>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</si>
  <si>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</si>
  <si>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Após A60 será alinhado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</si>
  <si>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</si>
  <si>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</si>
  <si>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</si>
  <si>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</si>
  <si>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</si>
  <si>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</si>
  <si>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</si>
  <si>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</si>
  <si>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Aguardando MC1</t>
  </si>
  <si>
    <t>PSS-PIT</t>
  </si>
  <si>
    <t>PSSPIT</t>
  </si>
  <si>
    <t xml:space="preserve"> Esmerilhadora</t>
  </si>
  <si>
    <t xml:space="preserve">Aguardando MC1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</si>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</sst>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C3" activePane="topRight" state="frozen"/>
      <selection pane="topRight" activeCell="BJ802" sqref="BJ8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 t="s">
        <v>1260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1261</v>
      </c>
      <c r="W20" s="135" t="s">
        <v>1262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1263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1264</v>
      </c>
      <c r="BK21" s="14" t="s">
        <v>1265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1267</v>
      </c>
      <c r="W22" s="135" t="s">
        <v>1268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 t="s">
        <v>1269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551</v>
      </c>
      <c r="I23" s="135" t="s">
        <v>564</v>
      </c>
      <c r="J23" s="151">
        <v>103</v>
      </c>
      <c r="K23" s="151">
        <v>2029</v>
      </c>
      <c r="L23" s="71">
        <v>2116</v>
      </c>
      <c r="M23" s="151" t="s">
        <v>1270</v>
      </c>
      <c r="N23" s="151" t="s">
        <v>1271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PSS2</v>
      </c>
      <c r="AL23" s="175" t="str">
        <f>IF(BS_CONTROLE[[#This Row],[Local - Encerramento]]=0, "-", BS_CONTROLE[[#This Row],[Local - Encerramento]])</f>
        <v>PIT2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1273</v>
      </c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1275</v>
      </c>
      <c r="E3" s="186" t="s">
        <v>1276</v>
      </c>
      <c r="F3" s="186" t="s">
        <v>1277</v>
      </c>
      <c r="G3" s="186" t="s">
        <v>1278</v>
      </c>
      <c r="H3" s="186" t="s">
        <v>1279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1281</v>
      </c>
      <c r="D10" s="187">
        <v>9049</v>
      </c>
      <c r="E10" s="188">
        <v>46044</v>
      </c>
      <c r="F10" s="187" t="s">
        <v>1282</v>
      </c>
      <c r="G10" s="187" t="s">
        <v>1283</v>
      </c>
      <c r="H10" s="187"/>
    </row>
    <row r="11" spans="3:8">
      <c r="C11" s="187" t="s">
        <v>1281</v>
      </c>
      <c r="D11" s="187">
        <v>9044</v>
      </c>
      <c r="E11" s="188">
        <v>46044</v>
      </c>
      <c r="F11" s="187" t="s">
        <v>1284</v>
      </c>
      <c r="G11" s="187" t="s">
        <v>1285</v>
      </c>
      <c r="H11" s="187"/>
    </row>
    <row r="12" spans="3:8">
      <c r="C12" s="187" t="s">
        <v>1281</v>
      </c>
      <c r="D12" s="187">
        <v>762</v>
      </c>
      <c r="E12" s="188">
        <v>46044</v>
      </c>
      <c r="F12" s="187" t="s">
        <v>1286</v>
      </c>
      <c r="G12" s="187" t="s">
        <v>1285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1288</v>
      </c>
      <c r="C4" s="191" t="s">
        <v>1289</v>
      </c>
      <c r="D4" s="191" t="s">
        <v>1290</v>
      </c>
      <c r="E4" s="191" t="s">
        <v>1291</v>
      </c>
      <c r="F4" s="191" t="s">
        <v>4</v>
      </c>
      <c r="G4" s="191" t="s">
        <v>1292</v>
      </c>
    </row>
    <row r="5" spans="2:7">
      <c r="B5" s="192" t="s">
        <v>1293</v>
      </c>
      <c r="C5" s="192">
        <v>309525</v>
      </c>
      <c r="D5" s="192" t="s">
        <v>1294</v>
      </c>
      <c r="E5" s="192" t="s">
        <v>840</v>
      </c>
      <c r="F5" s="192" t="s">
        <v>1295</v>
      </c>
      <c r="G5" s="193">
        <v>46296</v>
      </c>
    </row>
    <row r="6" spans="2:7">
      <c r="B6" s="192" t="s">
        <v>1296</v>
      </c>
      <c r="C6" s="192">
        <v>257410</v>
      </c>
      <c r="D6" s="192" t="s">
        <v>1297</v>
      </c>
      <c r="E6" s="192" t="s">
        <v>840</v>
      </c>
      <c r="F6" s="192" t="s">
        <v>1295</v>
      </c>
      <c r="G6" s="193"/>
    </row>
    <row r="7" spans="2:7">
      <c r="B7" s="192" t="s">
        <v>1251</v>
      </c>
      <c r="C7" s="192">
        <v>256875</v>
      </c>
      <c r="D7" s="192" t="s">
        <v>1298</v>
      </c>
      <c r="E7" s="192" t="s">
        <v>840</v>
      </c>
      <c r="F7" s="192" t="s">
        <v>1295</v>
      </c>
      <c r="G7" s="193">
        <v>46296</v>
      </c>
    </row>
    <row r="8" spans="2:7">
      <c r="B8" s="192" t="s">
        <v>1299</v>
      </c>
      <c r="C8" s="192">
        <v>257278</v>
      </c>
      <c r="D8" s="192" t="s">
        <v>1300</v>
      </c>
      <c r="E8" s="192" t="s">
        <v>831</v>
      </c>
      <c r="F8" s="192" t="s">
        <v>1301</v>
      </c>
      <c r="G8" s="193">
        <v>46235</v>
      </c>
    </row>
    <row r="9" spans="2:7">
      <c r="B9" s="192" t="s">
        <v>1302</v>
      </c>
      <c r="C9" s="192">
        <v>261794</v>
      </c>
      <c r="D9" s="192" t="s">
        <v>1303</v>
      </c>
      <c r="E9" s="192" t="s">
        <v>831</v>
      </c>
      <c r="F9" s="192" t="s">
        <v>1301</v>
      </c>
      <c r="G9" s="193">
        <v>46082</v>
      </c>
    </row>
    <row r="10" spans="2:7">
      <c r="B10" s="192" t="s">
        <v>1304</v>
      </c>
      <c r="C10" s="192">
        <v>257033</v>
      </c>
      <c r="D10" s="192" t="s">
        <v>1305</v>
      </c>
      <c r="E10" s="192" t="s">
        <v>831</v>
      </c>
      <c r="F10" s="192" t="s">
        <v>21</v>
      </c>
      <c r="G10" s="192" t="s">
        <v>1306</v>
      </c>
    </row>
    <row r="11" spans="2:7">
      <c r="B11" s="192" t="s">
        <v>1307</v>
      </c>
      <c r="C11" s="192">
        <v>396578</v>
      </c>
      <c r="D11" s="192" t="s">
        <v>1308</v>
      </c>
      <c r="E11" s="192" t="s">
        <v>831</v>
      </c>
      <c r="F11" s="192" t="s">
        <v>21</v>
      </c>
      <c r="G11" s="192" t="s">
        <v>1306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1309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1310</v>
      </c>
      <c r="B2" s="91" t="s">
        <v>1311</v>
      </c>
      <c r="C2" s="91" t="s">
        <v>598</v>
      </c>
      <c r="D2" s="92" t="s">
        <v>1172</v>
      </c>
      <c r="E2" s="92" t="s">
        <v>4</v>
      </c>
      <c r="F2" s="92" t="s">
        <v>1312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PSS2</v>
      </c>
      <c r="J20" s="96" t="str">
        <f>IF(FN_MC!I23="","*",FN_MC!I23)</f>
        <v>PIT2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1314</v>
      </c>
      <c r="C2" s="83" t="s">
        <v>1157</v>
      </c>
      <c r="D2" s="83" t="s">
        <v>1159</v>
      </c>
      <c r="E2" s="83" t="s">
        <v>1315</v>
      </c>
      <c r="F2" s="83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109" t="s">
        <v>1321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PSS2</v>
      </c>
      <c r="F19" s="114" t="str">
        <f>IF(FN_MC!M23="","*",FN_MC!M23)</f>
        <v>PSS-PIT</v>
      </c>
      <c r="G19" s="101" t="str">
        <f>IF(FN_MC!I23="","*",FN_MC!I23)</f>
        <v>PIT2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1322</v>
      </c>
      <c r="D5" s="247"/>
      <c r="E5" s="247"/>
      <c r="F5" s="247"/>
      <c r="G5" s="247"/>
      <c r="H5" s="247"/>
      <c r="I5" s="247"/>
      <c r="J5" s="248"/>
      <c r="K5" s="249" t="s">
        <v>1323</v>
      </c>
      <c r="L5" s="250"/>
      <c r="M5" s="250"/>
      <c r="N5" s="250"/>
      <c r="O5" s="251" t="s">
        <v>1324</v>
      </c>
      <c r="P5" s="252"/>
      <c r="Q5" s="253"/>
    </row>
    <row r="6" spans="1:17" s="81" customFormat="1" ht="15.75" customHeight="1">
      <c r="A6" s="75" t="s">
        <v>1312</v>
      </c>
      <c r="B6" s="82" t="s">
        <v>1311</v>
      </c>
      <c r="C6" s="83" t="s">
        <v>1172</v>
      </c>
      <c r="D6" s="84" t="s">
        <v>1173</v>
      </c>
      <c r="E6" s="83" t="s">
        <v>1325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1326</v>
      </c>
      <c r="M6" s="116" t="s">
        <v>620</v>
      </c>
      <c r="N6" s="117" t="s">
        <v>1167</v>
      </c>
      <c r="O6" s="165" t="s">
        <v>1210</v>
      </c>
      <c r="P6" s="128"/>
      <c r="Q6" s="139" t="s">
        <v>1327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PSS2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PSS2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2026-03-02T12:05:32Z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