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215" documentId="120_S{118792C3-22EF-5104-A093-F22BFE3913F3}" xr6:coauthVersionLast="47" xr6:coauthVersionMax="47" xr10:uidLastSave="{7F6DC60E-936A-4BF6-A1BF-0658CB9BB96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6" i="1" l="1" a="1"/>
  <c r="N156" i="1"/>
  <c r="M156" i="1" a="1"/>
  <c r="M156" i="1"/>
  <c r="N120" i="1" a="1"/>
  <c r="N120" i="1" s="1"/>
  <c r="M120" i="1" a="1"/>
  <c r="M120" i="1" s="1"/>
  <c r="N119" i="1" a="1"/>
  <c r="N119" i="1" s="1"/>
  <c r="M119" i="1" a="1"/>
  <c r="M119" i="1" s="1"/>
  <c r="N117" i="1" a="1"/>
  <c r="N117" i="1" s="1"/>
  <c r="M117" i="1" a="1"/>
  <c r="M117" i="1" s="1"/>
  <c r="N116" i="1" a="1"/>
  <c r="N116" i="1" s="1"/>
  <c r="M116" i="1" a="1"/>
  <c r="M116" i="1" s="1"/>
  <c r="M122" i="1" a="1"/>
  <c r="M122" i="1" s="1"/>
  <c r="N122" i="1" a="1"/>
  <c r="N122" i="1" s="1"/>
  <c r="N151" i="1" a="1"/>
  <c r="N151" i="1" s="1"/>
  <c r="M151" i="1" a="1"/>
  <c r="M151" i="1" s="1"/>
  <c r="M150" i="1" a="1"/>
  <c r="M150" i="1" s="1"/>
  <c r="M149" i="1" a="1"/>
  <c r="M149" i="1" s="1"/>
  <c r="M153" i="1" a="1"/>
  <c r="M153" i="1" s="1"/>
  <c r="N153" i="1" a="1"/>
  <c r="N153" i="1" s="1"/>
  <c r="M154" i="1" a="1"/>
  <c r="M154" i="1" s="1"/>
  <c r="M155" i="1" a="1"/>
  <c r="M155" i="1" s="1"/>
  <c r="N155" i="1" a="1"/>
  <c r="N155" i="1" s="1"/>
  <c r="N147" i="1" a="1"/>
  <c r="N147" i="1" s="1"/>
  <c r="M147" i="1" a="1"/>
  <c r="M147" i="1" s="1"/>
  <c r="N145" i="1" a="1"/>
  <c r="N145" i="1" s="1"/>
  <c r="M145" i="1" a="1"/>
  <c r="M145" i="1" s="1"/>
  <c r="N144" i="1" a="1"/>
  <c r="N144" i="1" s="1"/>
  <c r="M144" i="1" a="1"/>
  <c r="M144" i="1" s="1"/>
  <c r="M142" i="1" a="1"/>
  <c r="M142" i="1" s="1"/>
  <c r="N141" i="1" a="1"/>
  <c r="N141" i="1" s="1"/>
  <c r="M141" i="1" a="1"/>
  <c r="M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5" i="1" a="1"/>
  <c r="N135" i="1" s="1"/>
  <c r="M135" i="1" a="1"/>
  <c r="M135" i="1" s="1"/>
  <c r="N134" i="1" a="1"/>
  <c r="N134" i="1" s="1"/>
  <c r="M134" i="1" a="1"/>
  <c r="M134" i="1" s="1"/>
  <c r="N132" i="1" a="1"/>
  <c r="N132" i="1" s="1"/>
  <c r="M132" i="1" a="1"/>
  <c r="M132" i="1" s="1"/>
  <c r="N131" i="1" a="1"/>
  <c r="N131" i="1" s="1"/>
  <c r="M131" i="1" a="1"/>
  <c r="M131" i="1" s="1"/>
  <c r="N125" i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 s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AP58" i="1"/>
  <c r="M58" i="10" s="1"/>
  <c r="AQ58" i="1"/>
  <c r="BB58" i="1"/>
  <c r="BE58" i="1" a="1"/>
  <c r="BE58" i="1" s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 s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K102" i="15"/>
  <c r="L102" i="15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K103" i="15"/>
  <c r="L103" i="15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K104" i="15"/>
  <c r="L104" i="15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K105" i="15"/>
  <c r="L105" i="15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K106" i="15"/>
  <c r="L106" i="15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K108" i="15"/>
  <c r="L108" i="15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K109" i="15"/>
  <c r="L109" i="15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K110" i="15"/>
  <c r="L110" i="15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K112" i="15"/>
  <c r="L112" i="15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K113" i="15"/>
  <c r="L113" i="15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K114" i="15"/>
  <c r="L114" i="15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K115" i="15"/>
  <c r="L115" i="15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K116" i="15"/>
  <c r="L116" i="15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K117" i="15"/>
  <c r="L117" i="15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K118" i="15"/>
  <c r="L118" i="15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K119" i="15"/>
  <c r="L119" i="15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K120" i="15"/>
  <c r="L120" i="15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K121" i="15"/>
  <c r="L121" i="15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K122" i="15"/>
  <c r="L122" i="15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L124" i="15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K128" i="15"/>
  <c r="L128" i="15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K129" i="15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K130" i="15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K131" i="15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K132" i="15"/>
  <c r="L132" i="15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K135" i="15"/>
  <c r="L135" i="15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K136" i="15"/>
  <c r="L136" i="15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K138" i="15"/>
  <c r="L138" i="15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K139" i="15"/>
  <c r="L139" i="15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K141" i="15"/>
  <c r="L141" i="15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K142" i="15"/>
  <c r="L142" i="15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K143" i="15"/>
  <c r="L143" i="15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K144" i="15"/>
  <c r="L144" i="15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K146" i="15"/>
  <c r="L146" i="15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K151" i="15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K152" i="15"/>
  <c r="L152" i="15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K153" i="15"/>
  <c r="L153" i="15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4" i="15" l="1"/>
  <c r="AM67" i="1"/>
  <c r="L42" i="15"/>
  <c r="AN45" i="1"/>
  <c r="K55" i="15"/>
  <c r="AM58" i="1"/>
  <c r="K42" i="15"/>
  <c r="AM45" i="1"/>
  <c r="L49" i="15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<sst xmlns="http://schemas.openxmlformats.org/spreadsheetml/2006/main" count="4683" uniqueCount="1279">
  <si>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</si>
  <si>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</si>
  <si>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</si>
  <si>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</si>
  <si>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</si>
  <si>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</si>
  <si>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</si>
  <si>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</si>
  <si>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</si>
  <si>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</si>
  <si>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</si>
  <si>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</si>
  <si>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</si>
  <si>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</si>
  <si>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</si>
  <si>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</si>
  <si>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</si>
  <si>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</si>
  <si>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</si>
  <si>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</si>
  <si>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</si>
  <si>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</si>
  <si>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</si>
  <si>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</si>
  <si>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</si>
  <si>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</si>
  <si>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</si>
  <si>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</si>
  <si>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</si>
  <si>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</si>
  <si>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</si>
  <si>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</si>
  <si>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</si>
  <si>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</si>
  <si>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</si>
  <si>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</si>
  <si>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</si>
  <si>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</si>
  <si>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</si>
  <si>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</si>
  <si>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</si>
  <si>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</si>
  <si>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</si>
  <si>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</si>
  <si>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</si>
  <si>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</si>
  <si>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</si>
  <si>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</si>
  <si>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</si>
  <si>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</si>
  <si>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</si>
  <si>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</si>
  <si>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</si>
  <si>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</si>
  <si>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</si>
  <si>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</si>
  <si>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</si>
  <si>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</si>
  <si>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</si>
  <si>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</si>
  <si>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</si>
  <si>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</si>
  <si>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</si>
  <si>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</si>
  <si>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</si>
  <si>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</si>
  <si>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</si>
  <si>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</si>
  <si>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</si>
  <si>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</si>
  <si>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</si>
  <si>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</si>
  <si>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</si>
  <si>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</si>
  <si>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</si>
  <si>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</si>
  <si>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</si>
  <si>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</si>
  <si>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</si>
  <si>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</si>
  <si>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</si>
  <si>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</si>
  <si>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</si>
  <si>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</si>
  <si>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</si>
  <si>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</si>
  <si>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</si>
  <si>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</si>
  <si>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</si>
  <si>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</si>
  <si>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</si>
  <si>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</si>
  <si>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</si>
  <si>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</si>
  <si>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</si>
  <si>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</si>
  <si>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</si>
  <si>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</si>
  <si>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</si>
  <si>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</si>
  <si>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</si>
  <si>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</si>
  <si>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</si>
  <si>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</si>
  <si>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</si>
  <si>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</si>
  <si>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</si>
  <si>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</si>
  <si>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</si>
  <si>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</si>
  <si>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</si>
  <si>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</si>
  <si>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</si>
  <si>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</si>
  <si>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</si>
  <si>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</si>
  <si>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</si>
  <si>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</si>
  <si>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</si>
  <si>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</si>
  <si>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</si>
  <si>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</si>
  <si>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</si>
  <si>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</si>
  <si>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</si>
  <si>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</si>
  <si>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</si>
  <si>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</si>
  <si>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</si>
  <si>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</si>
  <si>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</si>
  <si>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</si>
  <si>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</si>
  <si>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</si>
  <si>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</si>
  <si>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</si>
  <si>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</si>
  <si>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</si>
  <si>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</si>
  <si>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</si>
  <si>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</si>
  <si>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</si>
  <si>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</si>
  <si>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</si>
  <si>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</si>
  <si>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</si>
  <si>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</si>
  <si>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</si>
  <si>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</si>
  <si>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</si>
  <si>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</si>
  <si>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</si>
  <si>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</si>
  <si>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</si>
  <si>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</si>
  <si>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</si>
  <si>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</si>
  <si>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</si>
  <si>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</si>
  <si>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</si>
  <si>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</si>
  <si>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</si>
  <si>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</si>
  <si>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</si>
  <si>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</si>
  <si>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</si>
  <si>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</si>
  <si>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</si>
  <si>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</si>
  <si>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</si>
  <si>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</si>
  <si>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</si>
  <si>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</si>
  <si>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</si>
  <si>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</si>
  <si>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</si>
  <si>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</si>
  <si>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</si>
  <si>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</si>
  <si>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</si>
  <si>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</si>
  <si>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</si>
  <si>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</si>
  <si>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</si>
  <si>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</si>
  <si>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</si>
  <si>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</si>
  <si>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</si>
  <si>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</si>
  <si>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</si>
  <si>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</si>
  <si>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</si>
  <si>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</si>
  <si>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</si>
  <si>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</si>
  <si>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</si>
  <si>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</si>
  <si>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</si>
  <si>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</si>
  <si>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</si>
  <si>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</si>
  <si>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</si>
  <si>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</si>
  <si>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</si>
  <si>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</si>
  <si>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</si>
  <si>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</si>
  <si>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</si>
  <si>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</si>
  <si>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</si>
  <si>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</si>
  <si>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</si>
  <si>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</si>
  <si>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</si>
  <si>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</si>
  <si>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</si>
  <si>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</si>
  <si>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</si>
  <si>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</si>
  <si>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</si>
  <si>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</si>
  <si>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</si>
  <si>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</si>
  <si>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</si>
  <si>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</si>
  <si>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</si>
  <si>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</si>
  <si>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</si>
  <si>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</si>
  <si>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</si>
  <si>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</si>
  <si>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</si>
  <si>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</si>
  <si>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</si>
  <si>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</si>
  <si>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</si>
  <si>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</si>
  <si>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</si>
  <si>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</si>
  <si>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</si>
  <si>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</si>
  <si>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</si>
  <si>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</si>
  <si>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</si>
  <si>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</si>
  <si>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</si>
  <si>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</si>
  <si>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</si>
  <si>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</si>
  <si>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</si>
  <si>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</si>
  <si>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</si>
  <si>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</si>
  <si>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</si>
  <si>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</si>
  <si>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</si>
  <si>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</si>
  <si>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</si>
  <si>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</si>
  <si>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</si>
  <si>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</si>
  <si>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</si>
  <si>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</si>
  <si>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</si>
  <si>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</si>
  <si>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</si>
  <si>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</si>
  <si>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</si>
  <si>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</si>
  <si>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</si>
  <si>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</si>
  <si>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</si>
  <si>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</si>
  <si>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</si>
  <si>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</si>
  <si>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</si>
  <si>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</si>
  <si>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</si>
  <si>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</si>
  <si>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</si>
  <si>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</si>
  <si>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</si>
  <si>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</si>
  <si>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</si>
  <si>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</si>
  <si>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</si>
  <si>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</si>
  <si>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</si>
  <si>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</si>
  <si>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</si>
  <si>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</si>
  <si>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</si>
  <si>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</si>
  <si>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</si>
  <si>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</si>
  <si>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</si>
  <si>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</si>
  <si>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</si>
  <si>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</si>
  <si>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</si>
  <si>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</si>
  <si>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</si>
  <si>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</si>
  <si>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</si>
  <si>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</si>
  <si>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</si>
  <si>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</si>
  <si>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</si>
  <si>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</si>
  <si>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</si>
  <si>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</si>
  <si>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</si>
  <si>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</si>
  <si>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</si>
  <si>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</si>
  <si>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</si>
  <si>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</si>
  <si>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</si>
  <si>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</si>
  <si>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</si>
  <si>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</si>
  <si>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</si>
  <si>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</si>
  <si>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</si>
  <si>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</si>
  <si>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</si>
  <si>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</si>
  <si>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</si>
  <si>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</si>
  <si>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</si>
  <si>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</si>
  <si>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</si>
  <si>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</si>
  <si>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</si>
  <si>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</si>
  <si>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</si>
  <si>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</si>
  <si>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</si>
  <si>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</si>
  <si>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</si>
  <si>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</si>
  <si>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</si>
  <si>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</si>
  <si>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</si>
  <si>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</si>
  <si>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</si>
  <si>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</si>
  <si>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</si>
  <si>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</si>
  <si>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</si>
  <si>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</si>
  <si>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</si>
  <si>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</si>
  <si>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</si>
  <si>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</si>
  <si>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</si>
  <si>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</si>
  <si>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</si>
  <si>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</si>
  <si>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</si>
  <si>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</si>
  <si>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</si>
  <si>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</si>
  <si>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</si>
  <si>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</si>
  <si>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</si>
  <si>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</si>
  <si>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</si>
  <si>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</si>
  <si>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</si>
  <si>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</si>
  <si>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</si>
  <si>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</si>
  <si>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</si>
  <si>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</si>
  <si>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</si>
  <si>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</si>
  <si>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</si>
  <si>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</si>
  <si>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</si>
  <si>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</si>
  <si>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</si>
  <si>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</si>
  <si>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</si>
  <si>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</si>
  <si>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</si>
  <si>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</si>
  <si>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</si>
  <si>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</si>
  <si>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</si>
  <si>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</si>
  <si>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</si>
  <si>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</si>
  <si>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</si>
  <si>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</si>
  <si>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</si>
  <si>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</si>
  <si>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</si>
  <si>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</si>
  <si>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</si>
  <si>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</si>
  <si>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</si>
  <si>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</si>
  <si>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</si>
  <si>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</si>
  <si>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</si>
  <si>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</si>
  <si>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</si>
  <si>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</si>
  <si>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</si>
  <si>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</si>
  <si>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</si>
  <si>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</si>
  <si>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</si>
  <si>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</si>
  <si>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</si>
  <si>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</si>
  <si>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</si>
  <si>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</si>
  <si>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</si>
  <si>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</si>
  <si>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</si>
  <si>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</si>
  <si>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</si>
  <si>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</si>
  <si>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</si>
  <si>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</si>
  <si>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</si>
  <si>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</si>
  <si>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</si>
  <si>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</si>
  <si>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</si>
  <si>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</si>
  <si>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</si>
  <si>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</si>
  <si>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</si>
  <si>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</si>
  <si>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</si>
  <si>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</si>
  <si>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</si>
  <si>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</si>
  <si>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</si>
  <si>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</si>
  <si>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</si>
  <si>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</si>
  <si>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</si>
  <si>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</si>
  <si>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</si>
  <si>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</si>
  <si>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</si>
  <si>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</si>
  <si>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</si>
  <si>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</si>
  <si>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</si>
  <si>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</si>
  <si>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</si>
  <si>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</si>
  <si>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</si>
  <si>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</si>
  <si>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</si>
  <si>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</si>
  <si>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</si>
  <si>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</si>
  <si>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</si>
  <si>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</si>
  <si>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</si>
  <si>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</si>
  <si>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</si>
  <si>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</si>
  <si>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</si>
  <si>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</si>
  <si>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</si>
  <si>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</si>
  <si>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</si>
  <si>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</si>
  <si>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</si>
  <si>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</si>
  <si>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</si>
  <si>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</si>
  <si>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</si>
  <si>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</si>
  <si>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</si>
  <si>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</si>
  <si>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</si>
  <si>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</si>
  <si>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</si>
  <si>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</si>
  <si>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</si>
  <si>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</si>
  <si>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</si>
  <si>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</si>
  <si>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</si>
  <si>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</si>
  <si>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</si>
  <si>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</si>
  <si>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</si>
  <si>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</si>
  <si>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</si>
  <si>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</si>
  <si>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</si>
  <si>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</si>
  <si>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</si>
  <si>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</si>
  <si>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</si>
  <si>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</si>
  <si>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</si>
  <si>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</si>
  <si>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</si>
  <si>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</si>
  <si>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</si>
  <si>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</si>
  <si>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</si>
  <si>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</si>
  <si>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</si>
  <si>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</si>
  <si>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</si>
  <si>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</si>
  <si>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</si>
  <si>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</si>
  <si>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</si>
  <si>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</si>
  <si>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</si>
  <si>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</si>
  <si>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</si>
  <si>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</si>
  <si>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</si>
  <si>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</si>
  <si>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</si>
  <si>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</si>
  <si>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</si>
  <si>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</si>
  <si>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</si>
  <si>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</si>
  <si>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</si>
  <si>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</si>
  <si>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</si>
  <si>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</si>
  <si>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</si>
  <si>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</si>
  <si>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</si>
  <si>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</si>
  <si>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</si>
  <si>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</si>
  <si>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</si>
  <si>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</si>
  <si>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</si>
  <si>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</si>
  <si>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</si>
  <si>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</si>
  <si>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</si>
  <si>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</si>
  <si>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</si>
  <si>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</si>
  <si>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</si>
  <si>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</si>
  <si>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</si>
  <si>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</si>
  <si>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</si>
  <si>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</si>
  <si>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</si>
  <si>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</si>
  <si>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</si>
  <si>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</si>
  <si>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</si>
  <si>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</si>
  <si>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</si>
  <si>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</si>
  <si>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</si>
  <si>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</si>
  <si>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</si>
  <si>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</si>
  <si>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</si>
  <si>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</si>
  <si>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</si>
  <si>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</si>
  <si>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</si>
  <si>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</si>
  <si>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</si>
  <si>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</si>
  <si>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</si>
  <si>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</si>
  <si>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</si>
  <si>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</si>
  <si>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</si>
  <si>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</si>
  <si>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</si>
  <si>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</si>
  <si>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</si>
  <si>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</si>
  <si>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</si>
  <si>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</si>
  <si>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</si>
  <si>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</si>
  <si>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</si>
  <si>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</si>
  <si>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</si>
  <si>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</si>
  <si>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</si>
  <si>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</si>
  <si>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</si>
  <si>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</si>
  <si>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</si>
  <si>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</si>
  <si>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</si>
  <si>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</si>
  <si>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</si>
  <si>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</si>
  <si>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</si>
  <si>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</si>
  <si>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</si>
  <si>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</si>
  <si>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</si>
  <si>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</si>
  <si>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</si>
  <si>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</si>
  <si>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</si>
  <si>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</si>
  <si>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</si>
  <si>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</si>
  <si>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</si>
  <si>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</si>
  <si>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</si>
  <si>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</si>
  <si>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</si>
  <si>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</si>
  <si>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</si>
  <si>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</si>
  <si>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</si>
  <si>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</si>
  <si>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</si>
  <si>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</si>
  <si>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</si>
  <si>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</si>
  <si>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</si>
  <si>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</si>
  <si>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</si>
  <si>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</si>
  <si>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</si>
  <si>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</si>
  <si>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</si>
  <si>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</si>
  <si>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</si>
  <si>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</si>
  <si>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</si>
  <si>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</si>
  <si>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</si>
  <si>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</si>
  <si>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</si>
  <si>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</si>
  <si>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</si>
  <si>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</si>
  <si>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</si>
  <si>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</si>
  <si>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</si>
  <si>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</si>
  <si>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</si>
  <si>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</si>
  <si>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</si>
  <si>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</si>
  <si>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</si>
  <si>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</si>
  <si>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</si>
  <si>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</si>
  <si>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</si>
  <si>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</si>
  <si>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</si>
  <si>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</si>
  <si>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</si>
  <si>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</si>
  <si>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</si>
  <si>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</si>
  <si>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</si>
  <si>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</si>
  <si>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</si>
  <si>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</si>
  <si>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</si>
  <si>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</si>
  <si>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</si>
  <si>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</si>
  <si>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</si>
  <si>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</si>
  <si>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</si>
  <si>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</si>
  <si>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</si>
  <si>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</si>
  <si>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</si>
  <si>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</si>
  <si>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</si>
  <si>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</si>
  <si>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</si>
  <si>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</si>
  <si>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</si>
  <si>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</si>
  <si>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</si>
  <si>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</si>
  <si>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</si>
  <si>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</si>
  <si>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</si>
  <si>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</si>
  <si>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</si>
  <si>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</si>
  <si>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</si>
  <si>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</si>
  <si>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</si>
  <si>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</si>
  <si>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</si>
  <si>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</si>
  <si>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</si>
  <si>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</si>
  <si>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</si>
  <si>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</si>
  <si>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</si>
  <si>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</si>
  <si>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</si>
  <si>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</si>
  <si>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</si>
  <si>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</si>
  <si>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</si>
  <si>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</si>
  <si>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</si>
  <si>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</si>
  <si>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</si>
  <si>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</si>
  <si>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</si>
  <si>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</si>
  <si>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</si>
  <si>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</si>
  <si>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</si>
  <si>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</si>
  <si>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</si>
  <si>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</si>
  <si>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</si>
  <si>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</si>
  <si>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</si>
  <si>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</si>
  <si>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</si>
  <si>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</si>
  <si>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</si>
  <si>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</si>
  <si>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</si>
  <si>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</si>
  <si>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</si>
  <si>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</si>
  <si>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</si>
  <si>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</si>
  <si>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</si>
  <si>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</si>
  <si>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</si>
  <si>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</si>
  <si>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</si>
  <si>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</si>
  <si>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</si>
  <si>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</si>
  <si>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</si>
  <si>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</si>
  <si>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</si>
  <si>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</si>
  <si>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</si>
  <si>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</si>
  <si>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</si>
  <si>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</si>
  <si>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</si>
  <si>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</si>
  <si>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</si>
  <si>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</si>
  <si>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</si>
  <si>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</si>
  <si>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</si>
  <si>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</si>
  <si>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</si>
  <si>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</si>
  <si>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</si>
  <si>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</si>
  <si>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</si>
  <si>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</si>
  <si>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</si>
  <si>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</si>
  <si>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</si>
  <si>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</si>
  <si>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</si>
  <si>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</si>
  <si>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</si>
  <si>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</si>
  <si>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</si>
  <si>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</si>
  <si>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</si>
  <si>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</si>
  <si>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</si>
  <si>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</si>
  <si>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</si>
  <si>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</si>
  <si>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</si>
  <si>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</si>
  <si>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</si>
  <si>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</si>
  <si>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</si>
  <si>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</si>
  <si>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</si>
  <si>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</si>
  <si>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</si>
  <si>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</si>
  <si>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</si>
  <si>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</si>
  <si>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</si>
  <si>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</si>
  <si>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</si>
  <si>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</si>
  <si>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</si>
  <si>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</si>
  <si>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</si>
  <si>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</si>
  <si>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</si>
  <si>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</si>
  <si>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</si>
  <si>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</si>
  <si>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</si>
  <si>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</si>
  <si>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</si>
  <si>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</si>
  <si>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</si>
  <si>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</si>
  <si>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</si>
  <si>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</si>
  <si>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</si>
  <si>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</si>
  <si>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</si>
  <si>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</si>
  <si>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</si>
  <si>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</si>
  <si>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</si>
  <si>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</si>
  <si>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</si>
  <si>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</si>
  <si>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</si>
  <si>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</si>
  <si>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</si>
  <si>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</si>
  <si>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</si>
  <si>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</si>
  <si>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</si>
  <si>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</si>
  <si>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</si>
  <si>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</si>
  <si>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</si>
  <si>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</si>
  <si>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</si>
  <si>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</si>
  <si>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</si>
  <si>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</si>
  <si>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</si>
  <si>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</si>
  <si>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</si>
  <si>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</si>
  <si>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</si>
  <si>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</si>
  <si>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</si>
  <si>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</si>
  <si>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</si>
  <si>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</si>
  <si>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</si>
  <si>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</si>
  <si>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</si>
  <si>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</si>
  <si>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</si>
  <si>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</si>
  <si>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</si>
  <si>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</si>
  <si>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</si>
  <si>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</si>
  <si>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</si>
  <si>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</si>
  <si>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</si>
  <si>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</si>
  <si>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</si>
  <si>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</si>
  <si>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</si>
  <si>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</si>
  <si>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</si>
  <si>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</si>
  <si>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</si>
  <si>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</si>
  <si>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</si>
  <si>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</si>
  <si>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</si>
  <si>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</si>
  <si>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</si>
  <si>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</si>
  <si>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</si>
  <si>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</si>
  <si>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</si>
  <si>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</si>
  <si>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</si>
  <si>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</si>
  <si>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</si>
  <si>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</si>
  <si>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</si>
  <si>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</si>
  <si>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</si>
  <si>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</si>
  <si>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</si>
  <si>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</si>
  <si>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</si>
  <si>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</si>
  <si>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</si>
  <si>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</si>
  <si>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</si>
  <si>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</si>
  <si>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</si>
  <si>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</si>
  <si>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</si>
  <si>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</si>
  <si>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</si>
  <si>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</si>
  <si>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</si>
  <si>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</si>
  <si>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</si>
  <si>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</si>
  <si>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</si>
  <si>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</si>
  <si>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</si>
  <si>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</si>
  <si>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</si>
  <si>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</si>
  <si>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</si>
  <si>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</si>
  <si>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</si>
  <si>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</si>
  <si>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</si>
  <si>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</si>
  <si>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</si>
  <si>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</si>
  <si>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</si>
  <si>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</si>
  <si>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</si>
  <si>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</si>
  <si>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</si>
  <si>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</si>
  <si>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</si>
  <si>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</si>
  <si>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</si>
  <si>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</si>
  <si>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</si>
  <si>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</si>
  <si>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</si>
  <si>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</si>
  <si>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</si>
  <si>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</si>
  <si>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</si>
  <si>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</si>
  <si>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</si>
  <si>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</si>
  <si>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</si>
  <si>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</si>
  <si>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</si>
  <si>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</si>
  <si>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</si>
  <si>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</si>
  <si>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</si>
  <si>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</si>
  <si>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</si>
  <si>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</si>
  <si>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</si>
  <si>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</si>
  <si>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</si>
  <si>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</si>
  <si>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</si>
  <si>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</si>
  <si>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</si>
  <si>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</si>
  <si>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</si>
  <si>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</si>
  <si>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</si>
  <si>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</si>
  <si>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</si>
  <si>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</si>
  <si>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</si>
  <si>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</si>
  <si>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</si>
  <si>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</si>
  <si>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</si>
  <si>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</si>
  <si>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</si>
  <si>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</si>
  <si>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</si>
  <si>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</si>
  <si>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</si>
  <si>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</si>
  <si>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</si>
  <si>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</si>
  <si>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</si>
  <si>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</si>
  <si>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</si>
  <si>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</si>
  <si>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</si>
  <si>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</si>
  <si>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</si>
  <si>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</si>
  <si>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</si>
  <si>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</si>
  <si>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</si>
  <si>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</si>
  <si>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</si>
  <si>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</si>
  <si>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</si>
  <si>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</si>
  <si>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</si>
  <si>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</si>
  <si>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</si>
  <si>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</si>
  <si>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</si>
  <si>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</si>
  <si>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</si>
  <si>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</si>
  <si>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</si>
  <si>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</si>
  <si>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</si>
  <si>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</si>
  <si>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</si>
  <si>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</si>
  <si>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</si>
  <si>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</si>
  <si>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</si>
  <si>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</si>
  <si>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</si>
  <si>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</si>
  <si>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</si>
  <si>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</si>
  <si>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</si>
  <si>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</si>
  <si>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</si>
  <si>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</si>
  <si>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</si>
  <si>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</si>
  <si>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</si>
  <si>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</si>
  <si>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</si>
  <si>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</si>
  <si>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</si>
  <si>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</si>
  <si>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</si>
  <si>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</si>
  <si>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</si>
  <si>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</si>
  <si>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</si>
  <si>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</si>
  <si>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</si>
  <si>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</si>
  <si>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</si>
  <si>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</si>
  <si>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</si>
  <si>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</si>
  <si>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</si>
  <si>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</si>
  <si>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</si>
  <si>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</si>
  <si>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</si>
  <si>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</si>
  <si>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</si>
  <si>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</si>
  <si>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</si>
  <si>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</si>
  <si>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</si>
  <si>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</si>
  <si>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</si>
  <si>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</si>
  <si>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</si>
  <si>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</si>
  <si>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</si>
  <si>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</si>
  <si>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</si>
  <si>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</si>
  <si>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</si>
  <si>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</si>
  <si>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</si>
  <si>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</si>
  <si>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</si>
  <si>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</si>
  <si>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</si>
  <si>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</si>
  <si>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</si>
  <si>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</si>
  <si>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</si>
  <si>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</si>
  <si>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</si>
  <si>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</si>
  <si>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</si>
  <si>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</si>
  <si>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</si>
  <si>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</si>
  <si>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</si>
  <si>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</si>
  <si>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</si>
  <si>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</si>
  <si>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</si>
  <si>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</si>
  <si>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</si>
  <si>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</si>
  <si>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</si>
  <si>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</si>
  <si>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</si>
  <si>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</si>
  <si>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</si>
  <si>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</si>
  <si>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</si>
  <si>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</si>
  <si>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</si>
  <si>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</si>
  <si>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</si>
  <si>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</si>
  <si>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</si>
  <si>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</si>
  <si>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</si>
  <si>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</si>
  <si>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</si>
  <si>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</si>
  <si>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</si>
  <si>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</si>
  <si>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</si>
  <si>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</si>
  <si>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</si>
  <si>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</si>
  <si>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</si>
  <si>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</si>
  <si>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</si>
  <si>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</si>
  <si>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</si>
  <si>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</si>
  <si>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</si>
  <si>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</si>
  <si>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</si>
  <si>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</si>
  <si>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</si>
  <si>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</si>
  <si>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</si>
  <si>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</si>
  <si>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</si>
  <si>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</si>
  <si>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</si>
  <si>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</si>
  <si>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</si>
  <si>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</si>
  <si>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</si>
  <si>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</si>
  <si>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</si>
  <si>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</si>
  <si>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</si>
  <si>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</si>
  <si>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</si>
  <si>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</si>
  <si>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</si>
  <si>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</si>
  <si>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</si>
  <si>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</si>
  <si>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</si>
  <si>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</si>
  <si>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</si>
  <si>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</si>
  <si>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</si>
  <si>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</si>
  <si>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</si>
  <si>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</si>
  <si>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</si>
  <si>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</si>
  <si>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</si>
  <si>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</si>
  <si>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</si>
  <si>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</si>
  <si>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</si>
  <si>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</si>
  <si>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</si>
  <si>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</si>
  <si>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</si>
  <si>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</si>
  <si>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</si>
  <si>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</si>
  <si>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</si>
  <si>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</si>
  <si>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</si>
  <si>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</si>
  <si>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</si>
  <si>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</si>
  <si>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</si>
  <si>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</si>
  <si>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</si>
  <si>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</si>
  <si>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</si>
  <si>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</si>
  <si>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</si>
  <si>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</si>
  <si>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</si>
  <si>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</si>
  <si>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</si>
  <si>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</si>
  <si>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</si>
  <si>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</si>
  <si>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</si>
  <si>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</si>
  <si>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</si>
  <si>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</si>
  <si>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</si>
  <si>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>Daniel</t>
  </si>
  <si>
    <t>ZEJ1 / ZRB1501</t>
  </si>
  <si>
    <t>Felipe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</si>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</sst>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1" activePane="topRight" state="frozen"/>
      <selection pane="topRight" activeCell="BO102" sqref="BO1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4" t="s">
        <v>950</v>
      </c>
      <c r="C1" s="205"/>
      <c r="D1" s="205"/>
      <c r="E1" s="3"/>
      <c r="F1" s="204" t="s">
        <v>951</v>
      </c>
      <c r="G1" s="205"/>
      <c r="H1" s="206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7"/>
      <c r="AH1" s="5"/>
      <c r="AI1" s="181" t="s">
        <v>952</v>
      </c>
      <c r="AJ1" s="182"/>
      <c r="AK1" s="182"/>
      <c r="AL1" s="182"/>
      <c r="AM1" s="183"/>
      <c r="AN1" s="184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  <c r="BA1" s="182"/>
      <c r="BB1" s="182"/>
      <c r="BC1" s="182"/>
      <c r="BD1" s="182"/>
      <c r="BE1" s="182"/>
      <c r="BF1" s="185"/>
      <c r="BG1" s="5"/>
      <c r="BH1" s="186" t="s">
        <v>953</v>
      </c>
      <c r="BI1" s="187"/>
      <c r="BJ1" s="187"/>
      <c r="BK1" s="188"/>
      <c r="BL1" s="5"/>
      <c r="BM1" s="178" t="s">
        <v>954</v>
      </c>
      <c r="BN1" s="179"/>
      <c r="BO1" s="179"/>
      <c r="BP1" s="179"/>
      <c r="BQ1" s="179"/>
      <c r="BR1" s="179"/>
      <c r="BS1" s="180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1" t="s">
        <v>955</v>
      </c>
      <c r="AJ2" s="182"/>
      <c r="AK2" s="182"/>
      <c r="AL2" s="182"/>
      <c r="AM2" s="183"/>
      <c r="AN2" s="184"/>
      <c r="AO2" s="182"/>
      <c r="AP2" s="182"/>
      <c r="AQ2" s="185"/>
      <c r="AR2" s="6"/>
      <c r="AS2" s="181" t="s">
        <v>958</v>
      </c>
      <c r="AT2" s="182"/>
      <c r="AU2" s="182"/>
      <c r="AV2" s="182"/>
      <c r="AW2" s="182"/>
      <c r="AX2" s="182"/>
      <c r="AY2" s="185"/>
      <c r="AZ2" s="6"/>
      <c r="BA2" s="195" t="s">
        <v>959</v>
      </c>
      <c r="BB2" s="196"/>
      <c r="BC2" s="181" t="s">
        <v>956</v>
      </c>
      <c r="BD2" s="182"/>
      <c r="BE2" s="182"/>
      <c r="BF2" s="185"/>
      <c r="BG2" s="5"/>
      <c r="BH2" s="189"/>
      <c r="BI2" s="190"/>
      <c r="BJ2" s="190"/>
      <c r="BK2" s="191"/>
      <c r="BL2" s="5"/>
      <c r="BM2" s="192"/>
      <c r="BN2" s="193"/>
      <c r="BO2" s="193"/>
      <c r="BP2" s="193"/>
      <c r="BQ2" s="193"/>
      <c r="BR2" s="193"/>
      <c r="BS2" s="194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5" t="s">
        <v>960</v>
      </c>
      <c r="AJ3" s="196"/>
      <c r="AK3" s="195" t="s">
        <v>961</v>
      </c>
      <c r="AL3" s="201"/>
      <c r="AM3" s="202"/>
      <c r="AN3" s="203"/>
      <c r="AO3" s="201"/>
      <c r="AP3" s="201"/>
      <c r="AQ3" s="196"/>
      <c r="AR3" s="63"/>
      <c r="AS3" s="199" t="s">
        <v>967</v>
      </c>
      <c r="AT3" s="200"/>
      <c r="AU3" s="199" t="s">
        <v>968</v>
      </c>
      <c r="AV3" s="200"/>
      <c r="AW3" s="199" t="s">
        <v>969</v>
      </c>
      <c r="AX3" s="200"/>
      <c r="AY3" s="63" t="s">
        <v>970</v>
      </c>
      <c r="AZ3" s="63"/>
      <c r="BA3" s="197"/>
      <c r="BB3" s="198"/>
      <c r="BC3" s="195" t="s">
        <v>963</v>
      </c>
      <c r="BD3" s="201"/>
      <c r="BE3" s="201"/>
      <c r="BF3" s="196"/>
      <c r="BG3" s="62"/>
      <c r="BH3" s="189"/>
      <c r="BI3" s="190"/>
      <c r="BJ3" s="190"/>
      <c r="BK3" s="191"/>
      <c r="BL3" s="62"/>
      <c r="BM3" s="178" t="s">
        <v>971</v>
      </c>
      <c r="BN3" s="179"/>
      <c r="BO3" s="179"/>
      <c r="BP3" s="180"/>
      <c r="BQ3" s="178" t="s">
        <v>742</v>
      </c>
      <c r="BR3" s="179"/>
      <c r="BS3" s="180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1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/>
      <c r="BO92" s="130"/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/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/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08"/>
      <c r="AS106" s="108"/>
      <c r="AT106" s="108"/>
      <c r="AU106" s="136"/>
      <c r="AV106" s="136"/>
      <c r="AW106" s="14"/>
      <c r="AX106" s="14"/>
      <c r="AY106" s="164">
        <f t="shared" si="8"/>
        <v>0</v>
      </c>
      <c r="AZ106" s="153"/>
      <c r="BA106" s="109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/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08"/>
      <c r="AS107" s="108"/>
      <c r="AT107" s="108"/>
      <c r="AU107" s="136"/>
      <c r="AV107" s="136"/>
      <c r="AW107" s="14"/>
      <c r="AX107" s="14"/>
      <c r="AY107" s="164">
        <f t="shared" si="8"/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Produção e Intervalo</v>
      </c>
      <c r="BR107" s="19">
        <f t="shared" si="11"/>
        <v>0</v>
      </c>
      <c r="BS107" s="19">
        <f t="shared" si="12"/>
        <v>0</v>
      </c>
      <c r="BT107" s="8" t="str">
        <f t="shared" si="13"/>
        <v/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/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/>
      <c r="AS108" s="108"/>
      <c r="AT108" s="108"/>
      <c r="AU108" s="136"/>
      <c r="AV108" s="136"/>
      <c r="AW108" s="14"/>
      <c r="AX108" s="14"/>
      <c r="AY108" s="164">
        <f t="shared" si="8"/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/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/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/>
      <c r="AS109" s="108"/>
      <c r="AT109" s="108"/>
      <c r="AU109" s="136"/>
      <c r="AV109" s="136"/>
      <c r="AW109" s="14"/>
      <c r="AX109" s="14"/>
      <c r="AY109" s="164">
        <f t="shared" si="8"/>
        <v>0</v>
      </c>
      <c r="AZ109" s="153"/>
      <c r="BA109" s="109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/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/>
      <c r="AS111" s="108"/>
      <c r="AT111" s="108"/>
      <c r="AU111" s="136"/>
      <c r="AV111" s="136"/>
      <c r="AW111" s="14"/>
      <c r="AX111" s="14"/>
      <c r="AY111" s="164">
        <f t="shared" si="8"/>
        <v>0</v>
      </c>
      <c r="AZ111" s="153"/>
      <c r="BA111" s="109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</v>
      </c>
      <c r="BS111" s="19">
        <f t="shared" si="12"/>
        <v>0</v>
      </c>
      <c r="BT111" s="8" t="str">
        <f t="shared" si="13"/>
        <v/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/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08"/>
      <c r="AS112" s="108"/>
      <c r="AT112" s="108"/>
      <c r="AU112" s="136"/>
      <c r="AV112" s="136"/>
      <c r="AW112" s="14"/>
      <c r="AX112" s="14"/>
      <c r="AY112" s="164">
        <f t="shared" si="8"/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/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08"/>
      <c r="AS113" s="108"/>
      <c r="AT113" s="108"/>
      <c r="AU113" s="136"/>
      <c r="AV113" s="136"/>
      <c r="AW113" s="14"/>
      <c r="AX113" s="14"/>
      <c r="AY113" s="164">
        <f t="shared" si="8"/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1200</v>
      </c>
      <c r="W114" s="151" t="s">
        <v>1055</v>
      </c>
      <c r="X114" s="104" t="s">
        <v>421</v>
      </c>
      <c r="Y114" s="129"/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08"/>
      <c r="AS114" s="108"/>
      <c r="AT114" s="108"/>
      <c r="AU114" s="136"/>
      <c r="AV114" s="136"/>
      <c r="AW114" s="14"/>
      <c r="AX114" s="14"/>
      <c r="AY114" s="164">
        <f t="shared" si="8"/>
        <v>0</v>
      </c>
      <c r="AZ114" s="153"/>
      <c r="BA114" s="109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/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/>
      <c r="AS115" s="108"/>
      <c r="AT115" s="108"/>
      <c r="AU115" s="136"/>
      <c r="AV115" s="136"/>
      <c r="AW115" s="14"/>
      <c r="AX115" s="14"/>
      <c r="AY115" s="164">
        <f t="shared" si="8"/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/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0.16666666666666666</v>
      </c>
      <c r="Q116" s="105">
        <v>4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/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/>
      <c r="AS116" s="108"/>
      <c r="AT116" s="108"/>
      <c r="AU116" s="136"/>
      <c r="AV116" s="136"/>
      <c r="AW116" s="14"/>
      <c r="AX116" s="14"/>
      <c r="AY116" s="164">
        <f t="shared" si="8"/>
        <v>0</v>
      </c>
      <c r="AZ116" s="153"/>
      <c r="BA116" s="109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Produção e Intervalo</v>
      </c>
      <c r="BR116" s="19">
        <f t="shared" si="11"/>
        <v>0</v>
      </c>
      <c r="BS116" s="19">
        <f t="shared" si="12"/>
        <v>0</v>
      </c>
      <c r="BT116" s="8" t="str">
        <f t="shared" si="13"/>
        <v/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08"/>
      <c r="AS119" s="108"/>
      <c r="AT119" s="108"/>
      <c r="AU119" s="136"/>
      <c r="AV119" s="136"/>
      <c r="AW119" s="14"/>
      <c r="AX119" s="14"/>
      <c r="AY119" s="164">
        <f t="shared" si="8"/>
        <v>0</v>
      </c>
      <c r="AZ119" s="153"/>
      <c r="BA119" s="109"/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/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08"/>
      <c r="AS120" s="108"/>
      <c r="AT120" s="108"/>
      <c r="AU120" s="136"/>
      <c r="AV120" s="136"/>
      <c r="AW120" s="14"/>
      <c r="AX120" s="14"/>
      <c r="AY120" s="164">
        <f t="shared" si="8"/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1201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1202</v>
      </c>
      <c r="W121" s="151" t="s">
        <v>1129</v>
      </c>
      <c r="X121" s="104" t="s">
        <v>421</v>
      </c>
      <c r="Y121" s="129"/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/>
      <c r="AS121" s="108"/>
      <c r="AT121" s="108"/>
      <c r="AU121" s="136"/>
      <c r="AV121" s="136"/>
      <c r="AW121" s="14"/>
      <c r="AX121" s="14"/>
      <c r="AY121" s="164">
        <f t="shared" si="8"/>
        <v>0</v>
      </c>
      <c r="AZ121" s="153"/>
      <c r="BA121" s="109"/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/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0.20833333333333334</v>
      </c>
      <c r="Q122" s="105">
        <v>1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1203</v>
      </c>
      <c r="X122" s="104" t="s">
        <v>421</v>
      </c>
      <c r="Y122" s="129"/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/>
      <c r="AS122" s="108"/>
      <c r="AT122" s="108"/>
      <c r="AU122" s="136"/>
      <c r="AV122" s="136"/>
      <c r="AW122" s="14"/>
      <c r="AX122" s="14"/>
      <c r="AY122" s="164">
        <f t="shared" si="8"/>
        <v>0</v>
      </c>
      <c r="AZ122" s="153"/>
      <c r="BA122" s="109"/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Produção e Intervalo</v>
      </c>
      <c r="BR122" s="19">
        <f t="shared" si="11"/>
        <v>0</v>
      </c>
      <c r="BS122" s="19">
        <f t="shared" si="12"/>
        <v>0</v>
      </c>
      <c r="BT122" s="8" t="str">
        <f t="shared" si="13"/>
        <v/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/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08"/>
      <c r="AS123" s="108"/>
      <c r="AT123" s="108"/>
      <c r="AU123" s="136"/>
      <c r="AV123" s="136"/>
      <c r="AW123" s="14"/>
      <c r="AX123" s="14"/>
      <c r="AY123" s="164">
        <f t="shared" si="8"/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/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/>
      <c r="AS124" s="108"/>
      <c r="AT124" s="108"/>
      <c r="AU124" s="136"/>
      <c r="AV124" s="136"/>
      <c r="AW124" s="14"/>
      <c r="AX124" s="14"/>
      <c r="AY124" s="164">
        <f t="shared" si="8"/>
        <v>0</v>
      </c>
      <c r="AZ124" s="153"/>
      <c r="BA124" s="109"/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Produção e Intervalo</v>
      </c>
      <c r="BR124" s="19">
        <f t="shared" si="11"/>
        <v>0</v>
      </c>
      <c r="BS124" s="19">
        <f t="shared" si="12"/>
        <v>0</v>
      </c>
      <c r="BT124" s="8" t="str">
        <f t="shared" si="13"/>
        <v/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/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08"/>
      <c r="AS125" s="108"/>
      <c r="AT125" s="108"/>
      <c r="AU125" s="136"/>
      <c r="AV125" s="136"/>
      <c r="AW125" s="14"/>
      <c r="AX125" s="14"/>
      <c r="AY125" s="164">
        <f t="shared" si="8"/>
        <v>0</v>
      </c>
      <c r="AZ125" s="153"/>
      <c r="BA125" s="109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/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/>
      <c r="AS126" s="108"/>
      <c r="AT126" s="108"/>
      <c r="AU126" s="136"/>
      <c r="AV126" s="136"/>
      <c r="AW126" s="14"/>
      <c r="AX126" s="14"/>
      <c r="AY126" s="164">
        <f t="shared" si="8"/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/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1204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1205</v>
      </c>
      <c r="W127" s="151" t="s">
        <v>1206</v>
      </c>
      <c r="X127" s="104" t="s">
        <v>421</v>
      </c>
      <c r="Y127" s="129"/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08"/>
      <c r="AS127" s="108"/>
      <c r="AT127" s="108"/>
      <c r="AU127" s="136"/>
      <c r="AV127" s="136"/>
      <c r="AW127" s="14"/>
      <c r="AX127" s="14"/>
      <c r="AY127" s="164">
        <f t="shared" si="8"/>
        <v>0</v>
      </c>
      <c r="AZ127" s="153"/>
      <c r="BA127" s="109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/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08"/>
      <c r="AS128" s="108"/>
      <c r="AT128" s="108"/>
      <c r="AU128" s="136"/>
      <c r="AV128" s="136"/>
      <c r="AW128" s="14"/>
      <c r="AX128" s="14"/>
      <c r="AY128" s="164">
        <f t="shared" si="8"/>
        <v>0</v>
      </c>
      <c r="AZ128" s="153"/>
      <c r="BA128" s="109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/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/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/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/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/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/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/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1200</v>
      </c>
      <c r="W141" s="151" t="s">
        <v>1055</v>
      </c>
      <c r="X141" s="104" t="s">
        <v>421</v>
      </c>
      <c r="Y141" s="129"/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/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/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/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/>
      <c r="Z146" s="104"/>
      <c r="AA146" s="105" t="s">
        <v>1207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1202</v>
      </c>
      <c r="W147" s="151" t="s">
        <v>1208</v>
      </c>
      <c r="X147" s="104" t="s">
        <v>421</v>
      </c>
      <c r="Y147" s="129"/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/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0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/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0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/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0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/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0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/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/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/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/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1209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1210</v>
      </c>
      <c r="C4" s="160" t="s">
        <v>1211</v>
      </c>
      <c r="D4" s="160" t="s">
        <v>1212</v>
      </c>
      <c r="E4" s="160" t="s">
        <v>1213</v>
      </c>
      <c r="F4" s="160" t="s">
        <v>4</v>
      </c>
      <c r="G4" s="160" t="s">
        <v>1214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1215</v>
      </c>
      <c r="C6" s="161">
        <v>407867</v>
      </c>
      <c r="D6" s="161" t="s">
        <v>1216</v>
      </c>
      <c r="E6" s="161" t="s">
        <v>824</v>
      </c>
      <c r="F6" s="161" t="s">
        <v>1217</v>
      </c>
      <c r="G6" s="162"/>
    </row>
    <row r="7" spans="2:7">
      <c r="B7" s="161" t="s">
        <v>1218</v>
      </c>
      <c r="C7" s="161">
        <v>293644</v>
      </c>
      <c r="D7" s="161" t="s">
        <v>1219</v>
      </c>
      <c r="E7" s="161" t="s">
        <v>824</v>
      </c>
      <c r="F7" s="161" t="s">
        <v>1217</v>
      </c>
      <c r="G7" s="162"/>
    </row>
    <row r="8" spans="2:7">
      <c r="B8" s="161" t="s">
        <v>1220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1221</v>
      </c>
      <c r="C9" s="161">
        <v>256790</v>
      </c>
      <c r="D9" s="161" t="s">
        <v>1222</v>
      </c>
      <c r="E9" s="161" t="s">
        <v>825</v>
      </c>
      <c r="F9" s="161" t="s">
        <v>1223</v>
      </c>
      <c r="G9" s="162">
        <v>46357</v>
      </c>
    </row>
    <row r="10" spans="2:7">
      <c r="B10" s="161" t="s">
        <v>1224</v>
      </c>
      <c r="C10" s="161">
        <v>265193</v>
      </c>
      <c r="D10" s="161" t="s">
        <v>1225</v>
      </c>
      <c r="E10" s="161" t="s">
        <v>826</v>
      </c>
      <c r="F10" s="161" t="s">
        <v>54</v>
      </c>
      <c r="G10" s="161" t="s">
        <v>1226</v>
      </c>
    </row>
    <row r="11" spans="2:7">
      <c r="B11" s="161" t="s">
        <v>1227</v>
      </c>
      <c r="C11" s="161">
        <v>293716</v>
      </c>
      <c r="D11" s="161" t="s">
        <v>1228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1229</v>
      </c>
      <c r="C12" s="161">
        <v>257258</v>
      </c>
      <c r="D12" s="161" t="s">
        <v>1230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1231</v>
      </c>
      <c r="C13" s="161">
        <v>371147</v>
      </c>
      <c r="D13" s="161" t="s">
        <v>1232</v>
      </c>
      <c r="E13" s="161" t="s">
        <v>827</v>
      </c>
      <c r="F13" s="161" t="s">
        <v>71</v>
      </c>
      <c r="G13" s="161" t="s">
        <v>1226</v>
      </c>
    </row>
    <row r="14" spans="2:7">
      <c r="B14" s="161" t="s">
        <v>1233</v>
      </c>
      <c r="C14" s="161">
        <v>259230</v>
      </c>
      <c r="D14" s="161" t="s">
        <v>1234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1235</v>
      </c>
      <c r="C15" s="161">
        <v>370705</v>
      </c>
      <c r="D15" s="161"/>
      <c r="E15" s="161" t="s">
        <v>827</v>
      </c>
      <c r="F15" s="161" t="s">
        <v>71</v>
      </c>
      <c r="G15" s="161" t="s">
        <v>1226</v>
      </c>
    </row>
    <row r="16" spans="2:7">
      <c r="B16" s="161" t="s">
        <v>1236</v>
      </c>
      <c r="C16" s="161">
        <v>258542</v>
      </c>
      <c r="D16" s="161" t="s">
        <v>1237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1238</v>
      </c>
      <c r="C17" s="161">
        <v>257050</v>
      </c>
      <c r="D17" s="161" t="s">
        <v>1239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1240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1241</v>
      </c>
      <c r="D4" s="163" t="s">
        <v>1242</v>
      </c>
      <c r="E4" s="163" t="s">
        <v>1243</v>
      </c>
      <c r="F4" s="160" t="s">
        <v>1244</v>
      </c>
      <c r="G4" s="163" t="s">
        <v>1245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1246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1247</v>
      </c>
      <c r="G7" s="167" t="s">
        <v>1248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1246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1246</v>
      </c>
      <c r="G9" s="167"/>
    </row>
    <row r="10" spans="2:7" ht="19.5" customHeight="1">
      <c r="B10" s="167" t="s">
        <v>1249</v>
      </c>
      <c r="C10" s="167">
        <v>9038</v>
      </c>
      <c r="D10" s="168">
        <v>46049</v>
      </c>
      <c r="E10" s="167">
        <v>15098</v>
      </c>
      <c r="F10" s="169" t="s">
        <v>1250</v>
      </c>
      <c r="G10" s="167" t="s">
        <v>1251</v>
      </c>
    </row>
    <row r="11" spans="2:7" ht="19.5" customHeight="1">
      <c r="B11" s="167" t="s">
        <v>744</v>
      </c>
      <c r="C11" s="167" t="s">
        <v>1252</v>
      </c>
      <c r="D11" s="168">
        <v>46056</v>
      </c>
      <c r="E11" s="167">
        <v>9100</v>
      </c>
      <c r="F11" s="169" t="s">
        <v>1253</v>
      </c>
      <c r="G11" s="167" t="s">
        <v>1254</v>
      </c>
    </row>
    <row r="12" spans="2:7" ht="19.5" customHeight="1">
      <c r="B12" s="167" t="s">
        <v>744</v>
      </c>
      <c r="C12" s="167" t="s">
        <v>1255</v>
      </c>
      <c r="D12" s="168">
        <v>46056</v>
      </c>
      <c r="E12" s="167">
        <v>11000</v>
      </c>
      <c r="F12" s="169" t="s">
        <v>1253</v>
      </c>
      <c r="G12" s="167" t="s">
        <v>1256</v>
      </c>
    </row>
    <row r="13" spans="2:7" ht="19.5" customHeight="1">
      <c r="B13" s="167" t="s">
        <v>744</v>
      </c>
      <c r="C13" s="167" t="s">
        <v>1257</v>
      </c>
      <c r="D13" s="168">
        <v>46056</v>
      </c>
      <c r="E13" s="167">
        <v>11000</v>
      </c>
      <c r="F13" s="169" t="s">
        <v>1253</v>
      </c>
      <c r="G13" s="167"/>
    </row>
    <row r="14" spans="2:7" ht="19.5" customHeight="1">
      <c r="B14" s="167" t="s">
        <v>744</v>
      </c>
      <c r="C14" s="167" t="s">
        <v>1258</v>
      </c>
      <c r="D14" s="168">
        <v>46056</v>
      </c>
      <c r="E14" s="167">
        <v>4000</v>
      </c>
      <c r="F14" s="169" t="s">
        <v>1246</v>
      </c>
      <c r="G14" s="167" t="s">
        <v>1259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1260</v>
      </c>
      <c r="D5" s="212"/>
      <c r="E5" s="212"/>
      <c r="F5" s="212"/>
      <c r="G5" s="212"/>
      <c r="H5" s="212"/>
      <c r="I5" s="212"/>
      <c r="J5" s="213"/>
      <c r="K5" s="214" t="s">
        <v>1261</v>
      </c>
      <c r="L5" s="215"/>
      <c r="M5" s="215"/>
      <c r="N5" s="215"/>
      <c r="O5" s="216" t="s">
        <v>1262</v>
      </c>
      <c r="P5" s="217"/>
    </row>
    <row r="6" spans="1:16" s="74" customFormat="1" ht="15" customHeight="1">
      <c r="A6" s="66" t="s">
        <v>1263</v>
      </c>
      <c r="B6" s="75" t="s">
        <v>1264</v>
      </c>
      <c r="C6" s="76" t="s">
        <v>992</v>
      </c>
      <c r="D6" s="77" t="s">
        <v>993</v>
      </c>
      <c r="E6" s="76" t="s">
        <v>1265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1266</v>
      </c>
      <c r="M6" s="80" t="s">
        <v>611</v>
      </c>
      <c r="N6" s="81" t="s">
        <v>987</v>
      </c>
      <c r="O6" s="158" t="s">
        <v>1030</v>
      </c>
      <c r="P6" s="133" t="s">
        <v>1267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1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0.16666666666666666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0.20833333333333334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1268</v>
      </c>
      <c r="V1" s="223"/>
      <c r="W1" s="223"/>
    </row>
    <row r="2" spans="1:23" ht="15" customHeight="1">
      <c r="A2" s="87" t="s">
        <v>1269</v>
      </c>
      <c r="B2" s="87" t="s">
        <v>1264</v>
      </c>
      <c r="C2" s="87" t="s">
        <v>411</v>
      </c>
      <c r="D2" s="88" t="s">
        <v>992</v>
      </c>
      <c r="E2" s="88" t="s">
        <v>4</v>
      </c>
      <c r="F2" s="88" t="s">
        <v>1263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1270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*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500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0.16666666666666666</v>
      </c>
      <c r="R113" s="145" t="str">
        <f>IF(SP_SUL!Q116="","*",CONCATENATE(SP_SUL!Q116," ",SP_SUL!R116))</f>
        <v>4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122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1248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0.20833333333333334</v>
      </c>
      <c r="R119" s="145" t="str">
        <f>IF(SP_SUL!Q122="","*",CONCATENATE(SP_SUL!Q122," ",SP_SUL!R122))</f>
        <v>1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511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>
      <c r="A136" s="146" t="str">
        <f>IF(SP_SUL!Y139="","*",SP_SUL!Y139)</f>
        <v>*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122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1248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511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1271</v>
      </c>
      <c r="C2" s="121" t="s">
        <v>977</v>
      </c>
      <c r="D2" s="76" t="s">
        <v>979</v>
      </c>
      <c r="E2" s="76" t="s">
        <v>1272</v>
      </c>
      <c r="F2" s="99" t="s">
        <v>1273</v>
      </c>
      <c r="G2" s="76" t="s">
        <v>1274</v>
      </c>
      <c r="H2" s="76" t="s">
        <v>1275</v>
      </c>
      <c r="I2" s="76" t="s">
        <v>1276</v>
      </c>
      <c r="J2" s="76" t="s">
        <v>1277</v>
      </c>
      <c r="K2" s="78" t="s">
        <v>1278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*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*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*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*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*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*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*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*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*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*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*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*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*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*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*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*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*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*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2026-02-04T18:13:00Z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