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813" documentId="120_S{118792C3-22EF-5104-A093-F22BFE3913F3}" xr6:coauthVersionLast="47" xr6:coauthVersionMax="47" xr10:uidLastSave="{F04F1BAD-4D11-4AD4-95BC-2736D73D735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0" i="1" l="1" a="1"/>
  <c r="N70" i="1" s="1"/>
  <c r="M70" i="1" a="1"/>
  <c r="M70" i="1" s="1"/>
  <c r="A70" i="1"/>
  <c r="A71" i="1"/>
  <c r="A72" i="1"/>
  <c r="A73" i="1"/>
  <c r="A74" i="1"/>
  <c r="A75" i="1"/>
  <c r="A76" i="1"/>
  <c r="A77" i="1"/>
  <c r="A78" i="1"/>
  <c r="N68" i="1" a="1"/>
  <c r="N68" i="1" s="1"/>
  <c r="M68" i="1" a="1"/>
  <c r="M68" i="1" s="1"/>
  <c r="N55" i="1" a="1"/>
  <c r="N55" i="1" s="1"/>
  <c r="M55" i="1" a="1"/>
  <c r="M55" i="1" s="1"/>
  <c r="R65" i="1"/>
  <c r="G63" i="1"/>
  <c r="G65" i="1"/>
  <c r="G66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N65" i="1" a="1"/>
  <c r="N65" i="1" s="1"/>
  <c r="M65" i="1" a="1"/>
  <c r="M65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F4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78" i="1"/>
  <c r="BT79" i="1"/>
  <c r="BT80" i="1"/>
  <c r="BT81" i="1"/>
  <c r="BT82" i="1"/>
  <c r="BT83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4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3" i="1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3" i="1" a="1"/>
  <c r="M53" i="1"/>
  <c r="G54" i="10" s="1"/>
  <c r="G55" i="10"/>
  <c r="G56" i="10"/>
  <c r="G57" i="10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G64" i="10"/>
  <c r="M64" i="1" a="1"/>
  <c r="M64" i="1"/>
  <c r="G65" i="10" s="1"/>
  <c r="G66" i="10"/>
  <c r="M66" i="1" a="1"/>
  <c r="M66" i="1"/>
  <c r="G67" i="10" s="1"/>
  <c r="M67" i="1" a="1"/>
  <c r="M67" i="1"/>
  <c r="G68" i="10" s="1"/>
  <c r="G69" i="10"/>
  <c r="M69" i="1" a="1"/>
  <c r="M69" i="1"/>
  <c r="G70" i="10" s="1"/>
  <c r="G71" i="10"/>
  <c r="G72" i="10"/>
  <c r="M72" i="1" a="1"/>
  <c r="M72" i="1"/>
  <c r="G73" i="10" s="1"/>
  <c r="M73" i="1" a="1"/>
  <c r="M73" i="1"/>
  <c r="G74" i="10" s="1"/>
  <c r="M74" i="1" a="1"/>
  <c r="M74" i="1"/>
  <c r="G75" i="10" s="1"/>
  <c r="M75" i="1" a="1"/>
  <c r="M75" i="1"/>
  <c r="G76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0" i="1" a="1"/>
  <c r="M80" i="1"/>
  <c r="G81" i="10" s="1"/>
  <c r="M81" i="1" a="1"/>
  <c r="M81" i="1"/>
  <c r="G82" i="10" s="1"/>
  <c r="M82" i="1" a="1"/>
  <c r="M82" i="1"/>
  <c r="G83" i="10" s="1"/>
  <c r="M83" i="1" a="1"/>
  <c r="M83" i="1"/>
  <c r="G84" i="10" s="1"/>
  <c r="M84" i="1" a="1"/>
  <c r="M84" i="1"/>
  <c r="G85" i="10" s="1"/>
  <c r="M85" i="1" a="1"/>
  <c r="M85" i="1"/>
  <c r="G86" i="10" s="1"/>
  <c r="M86" i="1" a="1"/>
  <c r="M86" i="1"/>
  <c r="G87" i="10" s="1"/>
  <c r="M87" i="1" a="1"/>
  <c r="M87" i="1"/>
  <c r="G88" i="10" s="1"/>
  <c r="M88" i="1" a="1"/>
  <c r="M88" i="1"/>
  <c r="G89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M94" i="1" a="1"/>
  <c r="M94" i="1"/>
  <c r="G95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/>
  <c r="G386" i="10" s="1"/>
  <c r="M386" i="1" a="1"/>
  <c r="M386" i="1"/>
  <c r="G387" i="10" s="1"/>
  <c r="M387" i="1" a="1"/>
  <c r="M387" i="1"/>
  <c r="G388" i="10" s="1"/>
  <c r="M388" i="1" a="1"/>
  <c r="M388" i="1"/>
  <c r="G389" i="10" s="1"/>
  <c r="M389" i="1" a="1"/>
  <c r="M389" i="1"/>
  <c r="G390" i="10" s="1"/>
  <c r="M390" i="1" a="1"/>
  <c r="M390" i="1"/>
  <c r="G391" i="10" s="1"/>
  <c r="M391" i="1" a="1"/>
  <c r="M391" i="1"/>
  <c r="G392" i="10" s="1"/>
  <c r="M392" i="1" a="1"/>
  <c r="M392" i="1"/>
  <c r="G393" i="10" s="1"/>
  <c r="M393" i="1" a="1"/>
  <c r="M393" i="1"/>
  <c r="G394" i="10" s="1"/>
  <c r="M394" i="1" a="1"/>
  <c r="M394" i="1"/>
  <c r="G395" i="10" s="1"/>
  <c r="M395" i="1" a="1"/>
  <c r="M395" i="1"/>
  <c r="G396" i="10" s="1"/>
  <c r="M396" i="1" a="1"/>
  <c r="M396" i="1"/>
  <c r="G397" i="10" s="1"/>
  <c r="M397" i="1" a="1"/>
  <c r="M397" i="1"/>
  <c r="G398" i="10" s="1"/>
  <c r="M398" i="1" a="1"/>
  <c r="M398" i="1"/>
  <c r="G399" i="10" s="1"/>
  <c r="M399" i="1" a="1"/>
  <c r="M399" i="1"/>
  <c r="G400" i="10" s="1"/>
  <c r="M400" i="1" a="1"/>
  <c r="M400" i="1"/>
  <c r="G401" i="10" s="1"/>
  <c r="M401" i="1" a="1"/>
  <c r="M401" i="1"/>
  <c r="G402" i="10" s="1"/>
  <c r="M402" i="1" a="1"/>
  <c r="M402" i="1"/>
  <c r="G403" i="10" s="1"/>
  <c r="M403" i="1" a="1"/>
  <c r="M403" i="1"/>
  <c r="G404" i="10" s="1"/>
  <c r="M404" i="1" a="1"/>
  <c r="M404" i="1"/>
  <c r="G405" i="10" s="1"/>
  <c r="M405" i="1" a="1"/>
  <c r="M405" i="1"/>
  <c r="G406" i="10" s="1"/>
  <c r="M406" i="1" a="1"/>
  <c r="M406" i="1"/>
  <c r="G407" i="10" s="1"/>
  <c r="M407" i="1" a="1"/>
  <c r="M407" i="1"/>
  <c r="G408" i="10" s="1"/>
  <c r="M408" i="1" a="1"/>
  <c r="M408" i="1"/>
  <c r="G409" i="10" s="1"/>
  <c r="M409" i="1" a="1"/>
  <c r="M409" i="1"/>
  <c r="G410" i="10" s="1"/>
  <c r="M410" i="1" a="1"/>
  <c r="M410" i="1"/>
  <c r="G411" i="10" s="1"/>
  <c r="M411" i="1" a="1"/>
  <c r="M411" i="1"/>
  <c r="G412" i="10" s="1"/>
  <c r="M412" i="1" a="1"/>
  <c r="M412" i="1"/>
  <c r="G413" i="10" s="1"/>
  <c r="M413" i="1" a="1"/>
  <c r="M413" i="1"/>
  <c r="G414" i="10" s="1"/>
  <c r="M414" i="1" a="1"/>
  <c r="M414" i="1"/>
  <c r="G415" i="10" s="1"/>
  <c r="M415" i="1" a="1"/>
  <c r="M415" i="1"/>
  <c r="G416" i="10" s="1"/>
  <c r="M416" i="1" a="1"/>
  <c r="M416" i="1"/>
  <c r="G417" i="10" s="1"/>
  <c r="M417" i="1" a="1"/>
  <c r="M417" i="1"/>
  <c r="G418" i="10" s="1"/>
  <c r="M418" i="1" a="1"/>
  <c r="M418" i="1"/>
  <c r="G419" i="10" s="1"/>
  <c r="M419" i="1" a="1"/>
  <c r="M419" i="1"/>
  <c r="G420" i="10" s="1"/>
  <c r="M420" i="1" a="1"/>
  <c r="M420" i="1"/>
  <c r="G421" i="10" s="1"/>
  <c r="M421" i="1" a="1"/>
  <c r="M421" i="1"/>
  <c r="G422" i="10" s="1"/>
  <c r="M422" i="1" a="1"/>
  <c r="M422" i="1"/>
  <c r="G423" i="10" s="1"/>
  <c r="M423" i="1" a="1"/>
  <c r="M423" i="1"/>
  <c r="G424" i="10" s="1"/>
  <c r="M424" i="1" a="1"/>
  <c r="M424" i="1"/>
  <c r="G425" i="10" s="1"/>
  <c r="M425" i="1" a="1"/>
  <c r="M425" i="1"/>
  <c r="G426" i="10" s="1"/>
  <c r="M426" i="1" a="1"/>
  <c r="M426" i="1"/>
  <c r="G427" i="10" s="1"/>
  <c r="M427" i="1" a="1"/>
  <c r="M427" i="1"/>
  <c r="G428" i="10" s="1"/>
  <c r="M428" i="1" a="1"/>
  <c r="M428" i="1"/>
  <c r="G429" i="10" s="1"/>
  <c r="M429" i="1" a="1"/>
  <c r="M429" i="1"/>
  <c r="G430" i="10" s="1"/>
  <c r="M430" i="1" a="1"/>
  <c r="M430" i="1"/>
  <c r="G431" i="10" s="1"/>
  <c r="M431" i="1" a="1"/>
  <c r="M431" i="1"/>
  <c r="G432" i="10" s="1"/>
  <c r="M432" i="1" a="1"/>
  <c r="M432" i="1"/>
  <c r="G433" i="10" s="1"/>
  <c r="M433" i="1" a="1"/>
  <c r="M433" i="1"/>
  <c r="G434" i="10" s="1"/>
  <c r="M434" i="1" a="1"/>
  <c r="M434" i="1"/>
  <c r="G435" i="10" s="1"/>
  <c r="M435" i="1" a="1"/>
  <c r="M435" i="1"/>
  <c r="G436" i="10" s="1"/>
  <c r="M436" i="1" a="1"/>
  <c r="M436" i="1"/>
  <c r="G437" i="10" s="1"/>
  <c r="M437" i="1" a="1"/>
  <c r="M437" i="1"/>
  <c r="G438" i="10" s="1"/>
  <c r="M438" i="1" a="1"/>
  <c r="M438" i="1"/>
  <c r="G439" i="10" s="1"/>
  <c r="M439" i="1" a="1"/>
  <c r="M439" i="1" s="1"/>
  <c r="M440" i="1" a="1"/>
  <c r="M440" i="1" s="1"/>
  <c r="G441" i="10" s="1"/>
  <c r="M441" i="1" a="1"/>
  <c r="M441" i="1"/>
  <c r="G442" i="10" s="1"/>
  <c r="M442" i="1" a="1"/>
  <c r="M442" i="1" s="1"/>
  <c r="M443" i="1" a="1"/>
  <c r="M443" i="1" s="1"/>
  <c r="G444" i="10" s="1"/>
  <c r="M444" i="1" a="1"/>
  <c r="M444" i="1"/>
  <c r="G445" i="10" s="1"/>
  <c r="M445" i="1" a="1"/>
  <c r="M445" i="1" s="1"/>
  <c r="M446" i="1" a="1"/>
  <c r="M446" i="1" s="1"/>
  <c r="G447" i="10" s="1"/>
  <c r="M447" i="1" a="1"/>
  <c r="M447" i="1"/>
  <c r="G448" i="10" s="1"/>
  <c r="M448" i="1" a="1"/>
  <c r="M448" i="1" s="1"/>
  <c r="M449" i="1" a="1"/>
  <c r="M449" i="1" s="1"/>
  <c r="G450" i="10" s="1"/>
  <c r="M450" i="1" a="1"/>
  <c r="M450" i="1"/>
  <c r="G451" i="10" s="1"/>
  <c r="M451" i="1" a="1"/>
  <c r="M451" i="1" s="1"/>
  <c r="M452" i="1" a="1"/>
  <c r="M452" i="1" s="1"/>
  <c r="G453" i="10" s="1"/>
  <c r="M453" i="1" a="1"/>
  <c r="M453" i="1"/>
  <c r="G454" i="10" s="1"/>
  <c r="M454" i="1" a="1"/>
  <c r="M454" i="1" s="1"/>
  <c r="M455" i="1" a="1"/>
  <c r="M455" i="1" s="1"/>
  <c r="G456" i="10" s="1"/>
  <c r="M456" i="1" a="1"/>
  <c r="M456" i="1"/>
  <c r="G457" i="10" s="1"/>
  <c r="M457" i="1" a="1"/>
  <c r="M457" i="1" s="1"/>
  <c r="M458" i="1" a="1"/>
  <c r="M458" i="1" s="1"/>
  <c r="G459" i="10" s="1"/>
  <c r="M459" i="1" a="1"/>
  <c r="M459" i="1"/>
  <c r="G460" i="10" s="1"/>
  <c r="M460" i="1" a="1"/>
  <c r="M460" i="1" s="1"/>
  <c r="M461" i="1" a="1"/>
  <c r="M461" i="1" s="1"/>
  <c r="G462" i="10" s="1"/>
  <c r="M462" i="1" a="1"/>
  <c r="M462" i="1"/>
  <c r="G463" i="10" s="1"/>
  <c r="M463" i="1" a="1"/>
  <c r="M463" i="1" s="1"/>
  <c r="M464" i="1" a="1"/>
  <c r="M464" i="1" s="1"/>
  <c r="G465" i="10" s="1"/>
  <c r="M465" i="1" a="1"/>
  <c r="M465" i="1"/>
  <c r="G466" i="10" s="1"/>
  <c r="M466" i="1" a="1"/>
  <c r="M466" i="1" s="1"/>
  <c r="M467" i="1" a="1"/>
  <c r="M467" i="1" s="1"/>
  <c r="G468" i="10" s="1"/>
  <c r="M468" i="1" a="1"/>
  <c r="M468" i="1"/>
  <c r="G469" i="10" s="1"/>
  <c r="M469" i="1" a="1"/>
  <c r="M469" i="1" s="1"/>
  <c r="M470" i="1" a="1"/>
  <c r="M470" i="1" s="1"/>
  <c r="G471" i="10" s="1"/>
  <c r="M471" i="1" a="1"/>
  <c r="M471" i="1"/>
  <c r="G472" i="10" s="1"/>
  <c r="M472" i="1" a="1"/>
  <c r="M472" i="1" s="1"/>
  <c r="M473" i="1" a="1"/>
  <c r="M473" i="1" s="1"/>
  <c r="G474" i="10" s="1"/>
  <c r="M474" i="1" a="1"/>
  <c r="M474" i="1"/>
  <c r="G475" i="10" s="1"/>
  <c r="M475" i="1" a="1"/>
  <c r="M475" i="1" s="1"/>
  <c r="M476" i="1" a="1"/>
  <c r="M476" i="1" s="1"/>
  <c r="G477" i="10" s="1"/>
  <c r="M477" i="1" a="1"/>
  <c r="M477" i="1"/>
  <c r="G478" i="10" s="1"/>
  <c r="M478" i="1" a="1"/>
  <c r="M478" i="1" s="1"/>
  <c r="M479" i="1" a="1"/>
  <c r="M479" i="1" s="1"/>
  <c r="G480" i="10" s="1"/>
  <c r="M480" i="1" a="1"/>
  <c r="M480" i="1"/>
  <c r="G481" i="10" s="1"/>
  <c r="M481" i="1" a="1"/>
  <c r="M481" i="1" s="1"/>
  <c r="M482" i="1" a="1"/>
  <c r="M482" i="1" s="1"/>
  <c r="G483" i="10" s="1"/>
  <c r="M483" i="1" a="1"/>
  <c r="M483" i="1"/>
  <c r="G484" i="10" s="1"/>
  <c r="M484" i="1" a="1"/>
  <c r="M484" i="1" s="1"/>
  <c r="M485" i="1" a="1"/>
  <c r="M485" i="1" s="1"/>
  <c r="G486" i="10" s="1"/>
  <c r="M486" i="1" a="1"/>
  <c r="M486" i="1"/>
  <c r="G487" i="10" s="1"/>
  <c r="M487" i="1" a="1"/>
  <c r="M487" i="1" s="1"/>
  <c r="M488" i="1" a="1"/>
  <c r="M488" i="1" s="1"/>
  <c r="G489" i="10" s="1"/>
  <c r="M489" i="1" a="1"/>
  <c r="M489" i="1"/>
  <c r="G490" i="10" s="1"/>
  <c r="M490" i="1" a="1"/>
  <c r="M490" i="1" s="1"/>
  <c r="M491" i="1" a="1"/>
  <c r="M491" i="1" s="1"/>
  <c r="G492" i="10" s="1"/>
  <c r="M492" i="1" a="1"/>
  <c r="M492" i="1"/>
  <c r="G493" i="10" s="1"/>
  <c r="M493" i="1" a="1"/>
  <c r="M493" i="1" s="1"/>
  <c r="M494" i="1" a="1"/>
  <c r="M494" i="1" s="1"/>
  <c r="G495" i="10" s="1"/>
  <c r="M495" i="1" a="1"/>
  <c r="M495" i="1"/>
  <c r="G496" i="10" s="1"/>
  <c r="M496" i="1" a="1"/>
  <c r="M496" i="1" s="1"/>
  <c r="M497" i="1" a="1"/>
  <c r="M497" i="1" s="1"/>
  <c r="G498" i="10" s="1"/>
  <c r="M498" i="1" a="1"/>
  <c r="M498" i="1"/>
  <c r="G499" i="10" s="1"/>
  <c r="M499" i="1" a="1"/>
  <c r="M499" i="1" s="1"/>
  <c r="M500" i="1" a="1"/>
  <c r="M500" i="1" s="1"/>
  <c r="G501" i="10" s="1"/>
  <c r="M501" i="1" a="1"/>
  <c r="M501" i="1"/>
  <c r="G502" i="10" s="1"/>
  <c r="M502" i="1" a="1"/>
  <c r="M502" i="1" s="1"/>
  <c r="M503" i="1" a="1"/>
  <c r="M503" i="1" s="1"/>
  <c r="G504" i="10" s="1"/>
  <c r="M504" i="1" a="1"/>
  <c r="M504" i="1"/>
  <c r="G505" i="10" s="1"/>
  <c r="M505" i="1" a="1"/>
  <c r="M505" i="1" s="1"/>
  <c r="M506" i="1" a="1"/>
  <c r="M506" i="1" s="1"/>
  <c r="G507" i="10" s="1"/>
  <c r="M507" i="1" a="1"/>
  <c r="M507" i="1"/>
  <c r="G508" i="10" s="1"/>
  <c r="M508" i="1" a="1"/>
  <c r="M508" i="1" s="1"/>
  <c r="M509" i="1" a="1"/>
  <c r="M509" i="1" s="1"/>
  <c r="G510" i="10" s="1"/>
  <c r="M510" i="1" a="1"/>
  <c r="M510" i="1"/>
  <c r="G511" i="10" s="1"/>
  <c r="M511" i="1" a="1"/>
  <c r="M511" i="1" s="1"/>
  <c r="M512" i="1" a="1"/>
  <c r="M512" i="1" s="1"/>
  <c r="G513" i="10" s="1"/>
  <c r="M513" i="1" a="1"/>
  <c r="M513" i="1"/>
  <c r="G514" i="10" s="1"/>
  <c r="M514" i="1" a="1"/>
  <c r="M514" i="1" s="1"/>
  <c r="M515" i="1" a="1"/>
  <c r="M515" i="1" s="1"/>
  <c r="G516" i="10" s="1"/>
  <c r="M516" i="1" a="1"/>
  <c r="M516" i="1"/>
  <c r="G517" i="10" s="1"/>
  <c r="M517" i="1" a="1"/>
  <c r="M517" i="1" s="1"/>
  <c r="M518" i="1" a="1"/>
  <c r="M518" i="1" s="1"/>
  <c r="G519" i="10" s="1"/>
  <c r="M519" i="1" a="1"/>
  <c r="M519" i="1"/>
  <c r="G520" i="10" s="1"/>
  <c r="M520" i="1" a="1"/>
  <c r="M520" i="1" s="1"/>
  <c r="M521" i="1" a="1"/>
  <c r="M521" i="1" s="1"/>
  <c r="G522" i="10" s="1"/>
  <c r="M522" i="1" a="1"/>
  <c r="M522" i="1"/>
  <c r="G523" i="10" s="1"/>
  <c r="M523" i="1" a="1"/>
  <c r="M523" i="1" s="1"/>
  <c r="M524" i="1" a="1"/>
  <c r="M524" i="1" s="1"/>
  <c r="G525" i="10" s="1"/>
  <c r="M525" i="1" a="1"/>
  <c r="M525" i="1"/>
  <c r="G526" i="10" s="1"/>
  <c r="M526" i="1" a="1"/>
  <c r="M526" i="1" s="1"/>
  <c r="M527" i="1" a="1"/>
  <c r="M527" i="1" s="1"/>
  <c r="G528" i="10" s="1"/>
  <c r="M528" i="1" a="1"/>
  <c r="M528" i="1"/>
  <c r="G529" i="10" s="1"/>
  <c r="M529" i="1" a="1"/>
  <c r="M529" i="1" s="1"/>
  <c r="M530" i="1" a="1"/>
  <c r="M530" i="1"/>
  <c r="G531" i="10" s="1"/>
  <c r="M531" i="1" a="1"/>
  <c r="M531" i="1"/>
  <c r="G532" i="10" s="1"/>
  <c r="M532" i="1" a="1"/>
  <c r="M532" i="1" s="1"/>
  <c r="M533" i="1" a="1"/>
  <c r="M533" i="1"/>
  <c r="G534" i="10" s="1"/>
  <c r="M534" i="1" a="1"/>
  <c r="M534" i="1"/>
  <c r="G535" i="10" s="1"/>
  <c r="M535" i="1" a="1"/>
  <c r="M535" i="1" s="1"/>
  <c r="M536" i="1" a="1"/>
  <c r="M536" i="1"/>
  <c r="G537" i="10" s="1"/>
  <c r="M537" i="1" a="1"/>
  <c r="M537" i="1"/>
  <c r="G538" i="10" s="1"/>
  <c r="M538" i="1" a="1"/>
  <c r="M538" i="1" s="1"/>
  <c r="M539" i="1" a="1"/>
  <c r="M539" i="1"/>
  <c r="G540" i="10" s="1"/>
  <c r="M540" i="1" a="1"/>
  <c r="M540" i="1"/>
  <c r="G541" i="10" s="1"/>
  <c r="M541" i="1" a="1"/>
  <c r="M541" i="1" s="1"/>
  <c r="M542" i="1" a="1"/>
  <c r="M542" i="1"/>
  <c r="G543" i="10" s="1"/>
  <c r="M543" i="1" a="1"/>
  <c r="M543" i="1"/>
  <c r="G544" i="10" s="1"/>
  <c r="M544" i="1" a="1"/>
  <c r="M544" i="1" s="1"/>
  <c r="G545" i="10" s="1"/>
  <c r="M545" i="1" a="1"/>
  <c r="M545" i="1"/>
  <c r="G546" i="10" s="1"/>
  <c r="M546" i="1" a="1"/>
  <c r="M546" i="1"/>
  <c r="G547" i="10" s="1"/>
  <c r="M547" i="1" a="1"/>
  <c r="M547" i="1" s="1"/>
  <c r="G548" i="10" s="1"/>
  <c r="M548" i="1" a="1"/>
  <c r="M548" i="1"/>
  <c r="G549" i="10" s="1"/>
  <c r="M549" i="1" a="1"/>
  <c r="M549" i="1"/>
  <c r="G550" i="10" s="1"/>
  <c r="M550" i="1" a="1"/>
  <c r="M550" i="1" s="1"/>
  <c r="G551" i="10" s="1"/>
  <c r="M551" i="1" a="1"/>
  <c r="M551" i="1"/>
  <c r="G552" i="10" s="1"/>
  <c r="M552" i="1" a="1"/>
  <c r="M552" i="1"/>
  <c r="G553" i="10" s="1"/>
  <c r="M553" i="1" a="1"/>
  <c r="M553" i="1" s="1"/>
  <c r="G554" i="10" s="1"/>
  <c r="M554" i="1" a="1"/>
  <c r="M554" i="1"/>
  <c r="G555" i="10" s="1"/>
  <c r="M555" i="1" a="1"/>
  <c r="M555" i="1"/>
  <c r="G556" i="10" s="1"/>
  <c r="M556" i="1" a="1"/>
  <c r="M556" i="1" s="1"/>
  <c r="G557" i="10" s="1"/>
  <c r="M557" i="1" a="1"/>
  <c r="M557" i="1"/>
  <c r="G558" i="10" s="1"/>
  <c r="M558" i="1" a="1"/>
  <c r="M558" i="1"/>
  <c r="G559" i="10" s="1"/>
  <c r="M559" i="1" a="1"/>
  <c r="M559" i="1" s="1"/>
  <c r="G560" i="10" s="1"/>
  <c r="M560" i="1" a="1"/>
  <c r="M560" i="1" s="1"/>
  <c r="G561" i="10" s="1"/>
  <c r="M561" i="1" a="1"/>
  <c r="M561" i="1"/>
  <c r="G562" i="10" s="1"/>
  <c r="M562" i="1" a="1"/>
  <c r="M562" i="1" s="1"/>
  <c r="G563" i="10" s="1"/>
  <c r="M563" i="1" a="1"/>
  <c r="M563" i="1" s="1"/>
  <c r="G564" i="10" s="1"/>
  <c r="M564" i="1" a="1"/>
  <c r="M564" i="1"/>
  <c r="G565" i="10" s="1"/>
  <c r="M565" i="1" a="1"/>
  <c r="M565" i="1" s="1"/>
  <c r="G566" i="10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/>
  <c r="G581" i="10" s="1"/>
  <c r="M581" i="1" a="1"/>
  <c r="M581" i="1" s="1"/>
  <c r="M582" i="1" a="1"/>
  <c r="M582" i="1" s="1"/>
  <c r="M583" i="1" a="1"/>
  <c r="M583" i="1"/>
  <c r="G584" i="10" s="1"/>
  <c r="M584" i="1" a="1"/>
  <c r="M584" i="1"/>
  <c r="G585" i="10" s="1"/>
  <c r="M585" i="1" a="1"/>
  <c r="M585" i="1" s="1"/>
  <c r="M586" i="1" a="1"/>
  <c r="M586" i="1"/>
  <c r="G587" i="10" s="1"/>
  <c r="M587" i="1" a="1"/>
  <c r="M587" i="1" s="1"/>
  <c r="G588" i="10" s="1"/>
  <c r="M588" i="1" a="1"/>
  <c r="M588" i="1" s="1"/>
  <c r="M589" i="1" a="1"/>
  <c r="M589" i="1" s="1"/>
  <c r="G590" i="10" s="1"/>
  <c r="M590" i="1" a="1"/>
  <c r="M590" i="1"/>
  <c r="G591" i="10" s="1"/>
  <c r="M591" i="1" a="1"/>
  <c r="M591" i="1" s="1"/>
  <c r="M592" i="1" a="1"/>
  <c r="M592" i="1"/>
  <c r="G593" i="10" s="1"/>
  <c r="M593" i="1" a="1"/>
  <c r="M593" i="1"/>
  <c r="G594" i="10" s="1"/>
  <c r="M594" i="1" a="1"/>
  <c r="M594" i="1" s="1"/>
  <c r="M595" i="1" a="1"/>
  <c r="M595" i="1" s="1"/>
  <c r="M596" i="1" a="1"/>
  <c r="M596" i="1"/>
  <c r="G597" i="10" s="1"/>
  <c r="M597" i="1" a="1"/>
  <c r="M597" i="1" s="1"/>
  <c r="M598" i="1" a="1"/>
  <c r="M598" i="1" s="1"/>
  <c r="M599" i="1" a="1"/>
  <c r="M599" i="1" s="1"/>
  <c r="G600" i="10" s="1"/>
  <c r="M600" i="1" a="1"/>
  <c r="M600" i="1" s="1"/>
  <c r="M601" i="1" a="1"/>
  <c r="M601" i="1" s="1"/>
  <c r="M602" i="1" a="1"/>
  <c r="M602" i="1"/>
  <c r="G603" i="10" s="1"/>
  <c r="M603" i="1" a="1"/>
  <c r="M603" i="1" s="1"/>
  <c r="M604" i="1" a="1"/>
  <c r="M604" i="1" s="1"/>
  <c r="M605" i="1" a="1"/>
  <c r="M605" i="1"/>
  <c r="G606" i="10" s="1"/>
  <c r="M606" i="1" a="1"/>
  <c r="M606" i="1" s="1"/>
  <c r="M607" i="1" a="1"/>
  <c r="M607" i="1" s="1"/>
  <c r="M608" i="1" a="1"/>
  <c r="M608" i="1" s="1"/>
  <c r="G609" i="10" s="1"/>
  <c r="M609" i="1" a="1"/>
  <c r="M609" i="1" s="1"/>
  <c r="M610" i="1" a="1"/>
  <c r="M610" i="1" s="1"/>
  <c r="M611" i="1" a="1"/>
  <c r="M611" i="1"/>
  <c r="G612" i="10" s="1"/>
  <c r="M612" i="1" a="1"/>
  <c r="M612" i="1" s="1"/>
  <c r="M613" i="1" a="1"/>
  <c r="M613" i="1" s="1"/>
  <c r="M614" i="1" a="1"/>
  <c r="M614" i="1"/>
  <c r="G615" i="10" s="1"/>
  <c r="M615" i="1" a="1"/>
  <c r="M615" i="1" s="1"/>
  <c r="M616" i="1" a="1"/>
  <c r="M616" i="1" s="1"/>
  <c r="M617" i="1" a="1"/>
  <c r="M617" i="1" s="1"/>
  <c r="G618" i="10" s="1"/>
  <c r="M618" i="1" a="1"/>
  <c r="M618" i="1" s="1"/>
  <c r="M619" i="1" a="1"/>
  <c r="M619" i="1" s="1"/>
  <c r="M620" i="1" a="1"/>
  <c r="M620" i="1"/>
  <c r="G621" i="10" s="1"/>
  <c r="M621" i="1" a="1"/>
  <c r="M621" i="1" s="1"/>
  <c r="M622" i="1" a="1"/>
  <c r="M622" i="1" s="1"/>
  <c r="M623" i="1" a="1"/>
  <c r="M623" i="1"/>
  <c r="G624" i="10" s="1"/>
  <c r="M624" i="1" a="1"/>
  <c r="M624" i="1" s="1"/>
  <c r="M625" i="1" a="1"/>
  <c r="M625" i="1" s="1"/>
  <c r="M626" i="1" a="1"/>
  <c r="M626" i="1" s="1"/>
  <c r="G627" i="10" s="1"/>
  <c r="M627" i="1" a="1"/>
  <c r="M627" i="1" s="1"/>
  <c r="M628" i="1" a="1"/>
  <c r="M628" i="1" s="1"/>
  <c r="M629" i="1" a="1"/>
  <c r="M629" i="1"/>
  <c r="G630" i="10" s="1"/>
  <c r="M630" i="1" a="1"/>
  <c r="M630" i="1" s="1"/>
  <c r="M631" i="1" a="1"/>
  <c r="M631" i="1" s="1"/>
  <c r="M632" i="1" a="1"/>
  <c r="M632" i="1"/>
  <c r="G633" i="10" s="1"/>
  <c r="M633" i="1" a="1"/>
  <c r="M633" i="1" s="1"/>
  <c r="M634" i="1" a="1"/>
  <c r="M634" i="1" s="1"/>
  <c r="M635" i="1" a="1"/>
  <c r="M635" i="1" s="1"/>
  <c r="G636" i="10" s="1"/>
  <c r="M636" i="1" a="1"/>
  <c r="M636" i="1" s="1"/>
  <c r="M637" i="1" a="1"/>
  <c r="M637" i="1" s="1"/>
  <c r="M638" i="1" a="1"/>
  <c r="M638" i="1"/>
  <c r="G639" i="10" s="1"/>
  <c r="M639" i="1" a="1"/>
  <c r="M639" i="1" s="1"/>
  <c r="G640" i="10" s="1"/>
  <c r="M640" i="1" a="1"/>
  <c r="M640" i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M647" i="1" a="1"/>
  <c r="M647" i="1" s="1"/>
  <c r="G648" i="10" s="1"/>
  <c r="M648" i="1" a="1"/>
  <c r="M648" i="1" s="1"/>
  <c r="G649" i="10" s="1"/>
  <c r="M649" i="1" a="1"/>
  <c r="M649" i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M660" i="1" a="1"/>
  <c r="M660" i="1" s="1"/>
  <c r="G661" i="10" s="1"/>
  <c r="M661" i="1" a="1"/>
  <c r="M661" i="1" s="1"/>
  <c r="M662" i="1" a="1"/>
  <c r="M662" i="1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M669" i="1" a="1"/>
  <c r="M669" i="1" s="1"/>
  <c r="G670" i="10" s="1"/>
  <c r="M670" i="1" a="1"/>
  <c r="M670" i="1" s="1"/>
  <c r="G671" i="10" s="1"/>
  <c r="M671" i="1" a="1"/>
  <c r="M671" i="1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M706" i="1" a="1"/>
  <c r="M706" i="1" s="1"/>
  <c r="G707" i="10" s="1"/>
  <c r="M707" i="1" a="1"/>
  <c r="M707" i="1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M715" i="1" a="1"/>
  <c r="M715" i="1" s="1"/>
  <c r="G716" i="10" s="1"/>
  <c r="M716" i="1" a="1"/>
  <c r="M716" i="1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M721" i="1" a="1"/>
  <c r="M721" i="1" s="1"/>
  <c r="G722" i="10" s="1"/>
  <c r="M722" i="1" a="1"/>
  <c r="M722" i="1" s="1"/>
  <c r="G723" i="10" s="1"/>
  <c r="M723" i="1" a="1"/>
  <c r="M723" i="1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8" i="11" s="1"/>
  <c r="N53" i="1" a="1"/>
  <c r="N53" i="1" s="1"/>
  <c r="L50" i="11"/>
  <c r="L51" i="11"/>
  <c r="L52" i="11"/>
  <c r="N57" i="1" a="1"/>
  <c r="N57" i="1" s="1"/>
  <c r="L53" i="11" s="1"/>
  <c r="N58" i="1" a="1"/>
  <c r="N58" i="1" s="1"/>
  <c r="L54" i="11" s="1"/>
  <c r="N59" i="1" a="1"/>
  <c r="N59" i="1" s="1"/>
  <c r="L55" i="11" s="1"/>
  <c r="N60" i="1" a="1"/>
  <c r="N60" i="1" s="1"/>
  <c r="L56" i="11" s="1"/>
  <c r="N61" i="1" a="1"/>
  <c r="N61" i="1" s="1"/>
  <c r="L57" i="11" s="1"/>
  <c r="N62" i="1" a="1"/>
  <c r="N62" i="1" s="1"/>
  <c r="L58" i="11" s="1"/>
  <c r="L59" i="11"/>
  <c r="N64" i="1" a="1"/>
  <c r="N64" i="1" s="1"/>
  <c r="L60" i="11" s="1"/>
  <c r="L61" i="11"/>
  <c r="N66" i="1" a="1"/>
  <c r="N66" i="1" s="1"/>
  <c r="L62" i="11" s="1"/>
  <c r="N67" i="1" a="1"/>
  <c r="N67" i="1" s="1"/>
  <c r="L63" i="11" s="1"/>
  <c r="L64" i="11"/>
  <c r="N69" i="1" a="1"/>
  <c r="N69" i="1" s="1"/>
  <c r="L65" i="11" s="1"/>
  <c r="L66" i="11"/>
  <c r="L67" i="11"/>
  <c r="N72" i="1" a="1"/>
  <c r="N72" i="1" s="1"/>
  <c r="L68" i="11" s="1"/>
  <c r="N73" i="1" a="1"/>
  <c r="N73" i="1" s="1"/>
  <c r="L69" i="11" s="1"/>
  <c r="L70" i="11"/>
  <c r="L71" i="11"/>
  <c r="N76" i="1" a="1"/>
  <c r="N76" i="1" s="1"/>
  <c r="L72" i="11" s="1"/>
  <c r="N77" i="1" a="1"/>
  <c r="N77" i="1" s="1"/>
  <c r="L73" i="11" s="1"/>
  <c r="N78" i="1" a="1"/>
  <c r="N78" i="1" s="1"/>
  <c r="L74" i="11" s="1"/>
  <c r="N79" i="1" a="1"/>
  <c r="N79" i="1" s="1"/>
  <c r="L75" i="11" s="1"/>
  <c r="N80" i="1" a="1"/>
  <c r="N80" i="1" s="1"/>
  <c r="L76" i="11" s="1"/>
  <c r="N81" i="1" a="1"/>
  <c r="N81" i="1" s="1"/>
  <c r="L77" i="11" s="1"/>
  <c r="N82" i="1" a="1"/>
  <c r="N82" i="1" s="1"/>
  <c r="L78" i="11" s="1"/>
  <c r="N83" i="1" a="1"/>
  <c r="N83" i="1" s="1"/>
  <c r="L79" i="11" s="1"/>
  <c r="N84" i="1" a="1"/>
  <c r="N84" i="1" s="1"/>
  <c r="L80" i="11" s="1"/>
  <c r="N85" i="1" a="1"/>
  <c r="N85" i="1" s="1"/>
  <c r="L81" i="11" s="1"/>
  <c r="N86" i="1" a="1"/>
  <c r="N86" i="1" s="1"/>
  <c r="L82" i="11" s="1"/>
  <c r="N87" i="1" a="1"/>
  <c r="N87" i="1" s="1"/>
  <c r="L83" i="11" s="1"/>
  <c r="N88" i="1" a="1"/>
  <c r="N88" i="1" s="1"/>
  <c r="L84" i="11" s="1"/>
  <c r="N89" i="1" a="1"/>
  <c r="N89" i="1" s="1"/>
  <c r="L85" i="11" s="1"/>
  <c r="N90" i="1" a="1"/>
  <c r="N90" i="1" s="1"/>
  <c r="L86" i="11" s="1"/>
  <c r="N91" i="1" a="1"/>
  <c r="N91" i="1" s="1"/>
  <c r="L87" i="11" s="1"/>
  <c r="N92" i="1" a="1"/>
  <c r="N92" i="1" s="1"/>
  <c r="L88" i="11" s="1"/>
  <c r="N93" i="1" a="1"/>
  <c r="N93" i="1" s="1"/>
  <c r="L89" i="11" s="1"/>
  <c r="N94" i="1" a="1"/>
  <c r="N94" i="1" s="1"/>
  <c r="L90" i="11" s="1"/>
  <c r="N95" i="1" a="1"/>
  <c r="N95" i="1" s="1"/>
  <c r="L91" i="11" s="1"/>
  <c r="N96" i="1" a="1"/>
  <c r="N96" i="1" s="1"/>
  <c r="L92" i="11" s="1"/>
  <c r="N97" i="1" a="1"/>
  <c r="N97" i="1" s="1"/>
  <c r="L93" i="11" s="1"/>
  <c r="N98" i="1" a="1"/>
  <c r="N98" i="1" s="1"/>
  <c r="L94" i="11" s="1"/>
  <c r="N99" i="1" a="1"/>
  <c r="N99" i="1" s="1"/>
  <c r="L95" i="11" s="1"/>
  <c r="N100" i="1" a="1"/>
  <c r="N100" i="1" s="1"/>
  <c r="L96" i="11" s="1"/>
  <c r="N101" i="1" a="1"/>
  <c r="N101" i="1" s="1"/>
  <c r="L97" i="11" s="1"/>
  <c r="N102" i="1" a="1"/>
  <c r="N102" i="1" s="1"/>
  <c r="L98" i="11" s="1"/>
  <c r="N103" i="1" a="1"/>
  <c r="N103" i="1" s="1"/>
  <c r="L99" i="11" s="1"/>
  <c r="N104" i="1" a="1"/>
  <c r="N104" i="1" s="1"/>
  <c r="L100" i="11" s="1"/>
  <c r="N105" i="1" a="1"/>
  <c r="N105" i="1" s="1"/>
  <c r="L101" i="11" s="1"/>
  <c r="N106" i="1" a="1"/>
  <c r="N106" i="1" s="1"/>
  <c r="L102" i="11" s="1"/>
  <c r="N107" i="1" a="1"/>
  <c r="N107" i="1" s="1"/>
  <c r="L103" i="11" s="1"/>
  <c r="N108" i="1" a="1"/>
  <c r="N108" i="1" s="1"/>
  <c r="L104" i="11" s="1"/>
  <c r="N109" i="1" a="1"/>
  <c r="N109" i="1" s="1"/>
  <c r="L105" i="11" s="1"/>
  <c r="N110" i="1" a="1"/>
  <c r="N110" i="1" s="1"/>
  <c r="L106" i="11" s="1"/>
  <c r="N111" i="1" a="1"/>
  <c r="N111" i="1" s="1"/>
  <c r="L107" i="11" s="1"/>
  <c r="N112" i="1" a="1"/>
  <c r="N112" i="1" s="1"/>
  <c r="L108" i="11" s="1"/>
  <c r="N113" i="1" a="1"/>
  <c r="N113" i="1" s="1"/>
  <c r="L109" i="11" s="1"/>
  <c r="N114" i="1" a="1"/>
  <c r="N114" i="1" s="1"/>
  <c r="L110" i="11" s="1"/>
  <c r="N115" i="1" a="1"/>
  <c r="N115" i="1" s="1"/>
  <c r="L111" i="11" s="1"/>
  <c r="N116" i="1" a="1"/>
  <c r="N116" i="1" s="1"/>
  <c r="L112" i="11" s="1"/>
  <c r="N117" i="1" a="1"/>
  <c r="N117" i="1" s="1"/>
  <c r="L113" i="11" s="1"/>
  <c r="N118" i="1" a="1"/>
  <c r="N118" i="1" s="1"/>
  <c r="L114" i="11" s="1"/>
  <c r="N119" i="1" a="1"/>
  <c r="N119" i="1" s="1"/>
  <c r="L115" i="11" s="1"/>
  <c r="N120" i="1" a="1"/>
  <c r="N120" i="1" s="1"/>
  <c r="L116" i="11" s="1"/>
  <c r="N121" i="1" a="1"/>
  <c r="N121" i="1" s="1"/>
  <c r="L117" i="11" s="1"/>
  <c r="N122" i="1" a="1"/>
  <c r="N122" i="1" s="1"/>
  <c r="L118" i="11" s="1"/>
  <c r="N123" i="1" a="1"/>
  <c r="N123" i="1" s="1"/>
  <c r="L119" i="11" s="1"/>
  <c r="N124" i="1" a="1"/>
  <c r="N124" i="1" s="1"/>
  <c r="L120" i="11" s="1"/>
  <c r="N125" i="1" a="1"/>
  <c r="N125" i="1" s="1"/>
  <c r="L121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29" i="1" a="1"/>
  <c r="N129" i="1" s="1"/>
  <c r="L125" i="11" s="1"/>
  <c r="N130" i="1" a="1"/>
  <c r="N130" i="1" s="1"/>
  <c r="L126" i="11" s="1"/>
  <c r="N131" i="1" a="1"/>
  <c r="N131" i="1" s="1"/>
  <c r="L127" i="11" s="1"/>
  <c r="N132" i="1" a="1"/>
  <c r="N132" i="1" s="1"/>
  <c r="L128" i="11" s="1"/>
  <c r="N133" i="1" a="1"/>
  <c r="N133" i="1" s="1"/>
  <c r="L129" i="11" s="1"/>
  <c r="N134" i="1" a="1"/>
  <c r="N134" i="1" s="1"/>
  <c r="L130" i="11" s="1"/>
  <c r="N135" i="1" a="1"/>
  <c r="N135" i="1" s="1"/>
  <c r="L131" i="11" s="1"/>
  <c r="N136" i="1" a="1"/>
  <c r="N136" i="1" s="1"/>
  <c r="L132" i="11" s="1"/>
  <c r="N137" i="1" a="1"/>
  <c r="N137" i="1" s="1"/>
  <c r="L133" i="11" s="1"/>
  <c r="N138" i="1" a="1"/>
  <c r="N138" i="1" s="1"/>
  <c r="L134" i="11" s="1"/>
  <c r="N139" i="1" a="1"/>
  <c r="N139" i="1" s="1"/>
  <c r="L135" i="11" s="1"/>
  <c r="N140" i="1" a="1"/>
  <c r="N140" i="1" s="1"/>
  <c r="L136" i="11" s="1"/>
  <c r="N141" i="1" a="1"/>
  <c r="N141" i="1" s="1"/>
  <c r="L137" i="11" s="1"/>
  <c r="N142" i="1" a="1"/>
  <c r="N142" i="1" s="1"/>
  <c r="L138" i="11" s="1"/>
  <c r="N143" i="1" a="1"/>
  <c r="N143" i="1" s="1"/>
  <c r="L139" i="11" s="1"/>
  <c r="N144" i="1" a="1"/>
  <c r="N144" i="1" s="1"/>
  <c r="L140" i="11" s="1"/>
  <c r="N145" i="1" a="1"/>
  <c r="N145" i="1" s="1"/>
  <c r="L141" i="11" s="1"/>
  <c r="N146" i="1" a="1"/>
  <c r="N146" i="1" s="1"/>
  <c r="L142" i="11" s="1"/>
  <c r="N147" i="1" a="1"/>
  <c r="N147" i="1" s="1"/>
  <c r="L143" i="11" s="1"/>
  <c r="N148" i="1" a="1"/>
  <c r="N148" i="1" s="1"/>
  <c r="L144" i="11" s="1"/>
  <c r="N149" i="1" a="1"/>
  <c r="N149" i="1" s="1"/>
  <c r="L145" i="11" s="1"/>
  <c r="N150" i="1" a="1"/>
  <c r="N150" i="1" s="1"/>
  <c r="L146" i="11" s="1"/>
  <c r="N151" i="1" a="1"/>
  <c r="N151" i="1" s="1"/>
  <c r="L147" i="11" s="1"/>
  <c r="N152" i="1" a="1"/>
  <c r="N152" i="1" s="1"/>
  <c r="L148" i="11" s="1"/>
  <c r="N153" i="1" a="1"/>
  <c r="N153" i="1" s="1"/>
  <c r="L149" i="11" s="1"/>
  <c r="N154" i="1" a="1"/>
  <c r="N154" i="1" s="1"/>
  <c r="L150" i="11" s="1"/>
  <c r="N155" i="1" a="1"/>
  <c r="N155" i="1" s="1"/>
  <c r="L151" i="11" s="1"/>
  <c r="N156" i="1" a="1"/>
  <c r="N156" i="1" s="1"/>
  <c r="L152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6" i="11" s="1"/>
  <c r="R51" i="1"/>
  <c r="R47" i="11" s="1"/>
  <c r="R52" i="1"/>
  <c r="R53" i="1"/>
  <c r="R54" i="1"/>
  <c r="R50" i="11" s="1"/>
  <c r="R55" i="1"/>
  <c r="R51" i="11" s="1"/>
  <c r="R56" i="1"/>
  <c r="R52" i="11" s="1"/>
  <c r="R57" i="1"/>
  <c r="R58" i="1"/>
  <c r="R59" i="1"/>
  <c r="R60" i="1"/>
  <c r="R61" i="1"/>
  <c r="R62" i="1"/>
  <c r="R63" i="1"/>
  <c r="R64" i="1"/>
  <c r="R60" i="11" s="1"/>
  <c r="R66" i="1"/>
  <c r="R67" i="1"/>
  <c r="R68" i="1"/>
  <c r="R64" i="11" s="1"/>
  <c r="R69" i="1"/>
  <c r="R65" i="11" s="1"/>
  <c r="R70" i="1"/>
  <c r="R71" i="1"/>
  <c r="R72" i="1"/>
  <c r="R73" i="1"/>
  <c r="R74" i="1"/>
  <c r="R75" i="1"/>
  <c r="R71" i="11" s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4" i="1" a="1"/>
  <c r="S64" i="1" s="1"/>
  <c r="C65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69" i="1" a="1"/>
  <c r="S69" i="1" s="1"/>
  <c r="C70" i="10" s="1"/>
  <c r="S70" i="1" a="1"/>
  <c r="S70" i="1" s="1"/>
  <c r="C71" i="10" s="1"/>
  <c r="S71" i="1" a="1"/>
  <c r="S71" i="1" s="1"/>
  <c r="C72" i="10" s="1"/>
  <c r="S72" i="1" a="1"/>
  <c r="S72" i="1" s="1"/>
  <c r="C73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0" i="1" a="1"/>
  <c r="S80" i="1" s="1"/>
  <c r="C81" i="10" s="1"/>
  <c r="S81" i="1" a="1"/>
  <c r="S81" i="1" s="1"/>
  <c r="C82" i="10" s="1"/>
  <c r="S82" i="1" a="1"/>
  <c r="S82" i="1" s="1"/>
  <c r="C83" i="10" s="1"/>
  <c r="S83" i="1" a="1"/>
  <c r="S83" i="1" s="1"/>
  <c r="C84" i="10" s="1"/>
  <c r="S84" i="1" a="1"/>
  <c r="S84" i="1" s="1"/>
  <c r="C85" i="10" s="1"/>
  <c r="S85" i="1" a="1"/>
  <c r="S85" i="1" s="1"/>
  <c r="C86" i="10" s="1"/>
  <c r="S86" i="1" a="1"/>
  <c r="S86" i="1" s="1"/>
  <c r="C87" i="10" s="1"/>
  <c r="S87" i="1" a="1"/>
  <c r="S87" i="1" s="1"/>
  <c r="C88" i="10" s="1"/>
  <c r="S88" i="1" a="1"/>
  <c r="S88" i="1" s="1"/>
  <c r="C89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4" i="1" a="1"/>
  <c r="T64" i="1" s="1"/>
  <c r="D65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69" i="1" a="1"/>
  <c r="T69" i="1" s="1"/>
  <c r="D70" i="10" s="1"/>
  <c r="T70" i="1" a="1"/>
  <c r="T70" i="1" s="1"/>
  <c r="D71" i="10" s="1"/>
  <c r="T71" i="1" a="1"/>
  <c r="T71" i="1" s="1"/>
  <c r="D72" i="10" s="1"/>
  <c r="T72" i="1" a="1"/>
  <c r="T72" i="1" s="1"/>
  <c r="D73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0" i="1" a="1"/>
  <c r="T80" i="1" s="1"/>
  <c r="D81" i="10" s="1"/>
  <c r="T81" i="1" a="1"/>
  <c r="T81" i="1" s="1"/>
  <c r="D82" i="10" s="1"/>
  <c r="T82" i="1" a="1"/>
  <c r="T82" i="1" s="1"/>
  <c r="D83" i="10" s="1"/>
  <c r="T83" i="1" a="1"/>
  <c r="T83" i="1" s="1"/>
  <c r="D84" i="10" s="1"/>
  <c r="T84" i="1" a="1"/>
  <c r="T84" i="1" s="1"/>
  <c r="D85" i="10" s="1"/>
  <c r="T85" i="1" a="1"/>
  <c r="T85" i="1" s="1"/>
  <c r="D86" i="10" s="1"/>
  <c r="T86" i="1" a="1"/>
  <c r="T86" i="1" s="1"/>
  <c r="D87" i="10" s="1"/>
  <c r="T87" i="1" a="1"/>
  <c r="T87" i="1" s="1"/>
  <c r="D88" i="10" s="1"/>
  <c r="T88" i="1" a="1"/>
  <c r="T88" i="1" s="1"/>
  <c r="D89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40" i="1"/>
  <c r="AM441" i="1"/>
  <c r="AM443" i="1"/>
  <c r="AM444" i="1"/>
  <c r="AM446" i="1"/>
  <c r="AM447" i="1"/>
  <c r="AM449" i="1"/>
  <c r="AM450" i="1"/>
  <c r="AM452" i="1"/>
  <c r="AM453" i="1"/>
  <c r="AM455" i="1"/>
  <c r="AM456" i="1"/>
  <c r="AM458" i="1"/>
  <c r="AM459" i="1"/>
  <c r="AM461" i="1"/>
  <c r="AM462" i="1"/>
  <c r="AM464" i="1"/>
  <c r="AM465" i="1"/>
  <c r="AM467" i="1"/>
  <c r="AM468" i="1"/>
  <c r="AM470" i="1"/>
  <c r="AM471" i="1"/>
  <c r="AM473" i="1"/>
  <c r="AM474" i="1"/>
  <c r="AM476" i="1"/>
  <c r="AM477" i="1"/>
  <c r="AM479" i="1"/>
  <c r="AM480" i="1"/>
  <c r="AM482" i="1"/>
  <c r="AM483" i="1"/>
  <c r="AM485" i="1"/>
  <c r="AM486" i="1"/>
  <c r="AM488" i="1"/>
  <c r="AM489" i="1"/>
  <c r="AM491" i="1"/>
  <c r="AM492" i="1"/>
  <c r="AM494" i="1"/>
  <c r="AM495" i="1"/>
  <c r="AM497" i="1"/>
  <c r="AM498" i="1"/>
  <c r="AM500" i="1"/>
  <c r="AM501" i="1"/>
  <c r="AM503" i="1"/>
  <c r="AM504" i="1"/>
  <c r="AM506" i="1"/>
  <c r="AM507" i="1"/>
  <c r="AM509" i="1"/>
  <c r="AM510" i="1"/>
  <c r="AM512" i="1"/>
  <c r="AM513" i="1"/>
  <c r="AM515" i="1"/>
  <c r="AM516" i="1"/>
  <c r="AM518" i="1"/>
  <c r="AM519" i="1"/>
  <c r="AM521" i="1"/>
  <c r="AM522" i="1"/>
  <c r="AM524" i="1"/>
  <c r="AM525" i="1"/>
  <c r="AM527" i="1"/>
  <c r="AM528" i="1"/>
  <c r="AM530" i="1"/>
  <c r="AM531" i="1"/>
  <c r="AM533" i="1"/>
  <c r="AM534" i="1"/>
  <c r="AM536" i="1"/>
  <c r="AM537" i="1"/>
  <c r="AM539" i="1"/>
  <c r="AM540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80" i="1"/>
  <c r="AM583" i="1"/>
  <c r="AM584" i="1"/>
  <c r="AM586" i="1"/>
  <c r="AM587" i="1"/>
  <c r="AM589" i="1"/>
  <c r="AM590" i="1"/>
  <c r="AM592" i="1"/>
  <c r="AM593" i="1"/>
  <c r="AM596" i="1"/>
  <c r="AM599" i="1"/>
  <c r="AM602" i="1"/>
  <c r="AM605" i="1"/>
  <c r="AM608" i="1"/>
  <c r="AM611" i="1"/>
  <c r="AM614" i="1"/>
  <c r="AM617" i="1"/>
  <c r="AM620" i="1"/>
  <c r="AM623" i="1"/>
  <c r="AM626" i="1"/>
  <c r="AM629" i="1"/>
  <c r="AM632" i="1"/>
  <c r="AM635" i="1"/>
  <c r="AM638" i="1"/>
  <c r="AM640" i="1"/>
  <c r="AM641" i="1"/>
  <c r="AM644" i="1"/>
  <c r="AM647" i="1"/>
  <c r="AM649" i="1"/>
  <c r="AM650" i="1"/>
  <c r="AM653" i="1"/>
  <c r="AM674" i="1"/>
  <c r="AM677" i="1"/>
  <c r="AM685" i="1"/>
  <c r="AM688" i="1"/>
  <c r="AM689" i="1"/>
  <c r="AM691" i="1"/>
  <c r="AM694" i="1"/>
  <c r="AM697" i="1"/>
  <c r="AM700" i="1"/>
  <c r="AM703" i="1"/>
  <c r="AM706" i="1"/>
  <c r="AM709" i="1"/>
  <c r="AM712" i="1"/>
  <c r="AM715" i="1"/>
  <c r="AM718" i="1"/>
  <c r="AM719" i="1"/>
  <c r="AM721" i="1"/>
  <c r="AM722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9" i="1"/>
  <c r="AM800" i="1"/>
  <c r="AM802" i="1"/>
  <c r="AM803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0" i="1"/>
  <c r="AN73" i="1"/>
  <c r="AN75" i="1"/>
  <c r="AN76" i="1"/>
  <c r="AN78" i="1"/>
  <c r="AN79" i="1"/>
  <c r="AN81" i="1"/>
  <c r="AN82" i="1"/>
  <c r="AN86" i="1"/>
  <c r="AN98" i="1"/>
  <c r="AN100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3" i="1"/>
  <c r="AN464" i="1"/>
  <c r="AN466" i="1"/>
  <c r="AN467" i="1"/>
  <c r="AN468" i="1"/>
  <c r="AN469" i="1"/>
  <c r="AN470" i="1"/>
  <c r="AN471" i="1"/>
  <c r="AN472" i="1"/>
  <c r="AN473" i="1"/>
  <c r="AN474" i="1"/>
  <c r="AN476" i="1"/>
  <c r="AN477" i="1"/>
  <c r="AN478" i="1"/>
  <c r="AN479" i="1"/>
  <c r="AN480" i="1"/>
  <c r="AN481" i="1"/>
  <c r="AN482" i="1"/>
  <c r="AN483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3" i="1"/>
  <c r="AN504" i="1"/>
  <c r="AN505" i="1"/>
  <c r="AN506" i="1"/>
  <c r="AN507" i="1"/>
  <c r="AN508" i="1"/>
  <c r="AN509" i="1"/>
  <c r="AN510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7" i="1"/>
  <c r="AN628" i="1"/>
  <c r="AN629" i="1"/>
  <c r="AN630" i="1"/>
  <c r="AN633" i="1"/>
  <c r="AN634" i="1"/>
  <c r="AN636" i="1"/>
  <c r="AN637" i="1"/>
  <c r="AN638" i="1"/>
  <c r="AN639" i="1"/>
  <c r="AN640" i="1"/>
  <c r="AN642" i="1"/>
  <c r="AN643" i="1"/>
  <c r="AN645" i="1"/>
  <c r="AN646" i="1"/>
  <c r="AN648" i="1"/>
  <c r="AN649" i="1"/>
  <c r="AN651" i="1"/>
  <c r="AN652" i="1"/>
  <c r="AN654" i="1"/>
  <c r="AN655" i="1"/>
  <c r="AN657" i="1"/>
  <c r="AN658" i="1"/>
  <c r="AN659" i="1"/>
  <c r="AN660" i="1"/>
  <c r="AN662" i="1"/>
  <c r="AN663" i="1"/>
  <c r="AN664" i="1"/>
  <c r="AN665" i="1"/>
  <c r="AN666" i="1"/>
  <c r="AN668" i="1"/>
  <c r="AN669" i="1"/>
  <c r="AN672" i="1"/>
  <c r="AN673" i="1"/>
  <c r="AN674" i="1"/>
  <c r="AN675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536" i="10" l="1"/>
  <c r="AM535" i="1"/>
  <c r="G524" i="10"/>
  <c r="AM523" i="1"/>
  <c r="G515" i="10"/>
  <c r="AM514" i="1"/>
  <c r="G506" i="10"/>
  <c r="AM505" i="1"/>
  <c r="G497" i="10"/>
  <c r="AM496" i="1"/>
  <c r="G488" i="10"/>
  <c r="AM487" i="1"/>
  <c r="G479" i="10"/>
  <c r="AM478" i="1"/>
  <c r="G470" i="10"/>
  <c r="AM469" i="1"/>
  <c r="G461" i="10"/>
  <c r="AM460" i="1"/>
  <c r="G452" i="10"/>
  <c r="AM451" i="1"/>
  <c r="G443" i="10"/>
  <c r="AM442" i="1"/>
  <c r="G539" i="10"/>
  <c r="AM538" i="1"/>
  <c r="G530" i="10"/>
  <c r="AM529" i="1"/>
  <c r="G521" i="10"/>
  <c r="AM520" i="1"/>
  <c r="G512" i="10"/>
  <c r="AM511" i="1"/>
  <c r="G503" i="10"/>
  <c r="AM502" i="1"/>
  <c r="G494" i="10"/>
  <c r="AM493" i="1"/>
  <c r="G485" i="10"/>
  <c r="AM484" i="1"/>
  <c r="G476" i="10"/>
  <c r="AM475" i="1"/>
  <c r="G467" i="10"/>
  <c r="AM466" i="1"/>
  <c r="G458" i="10"/>
  <c r="AM457" i="1"/>
  <c r="G449" i="10"/>
  <c r="AM448" i="1"/>
  <c r="G440" i="10"/>
  <c r="AM439" i="1"/>
  <c r="G542" i="10"/>
  <c r="AM541" i="1"/>
  <c r="G533" i="10"/>
  <c r="AM532" i="1"/>
  <c r="G527" i="10"/>
  <c r="AM526" i="1"/>
  <c r="G518" i="10"/>
  <c r="AM517" i="1"/>
  <c r="G509" i="10"/>
  <c r="AM508" i="1"/>
  <c r="G500" i="10"/>
  <c r="AM499" i="1"/>
  <c r="G491" i="10"/>
  <c r="AM490" i="1"/>
  <c r="G482" i="10"/>
  <c r="AM481" i="1"/>
  <c r="G473" i="10"/>
  <c r="AM472" i="1"/>
  <c r="G464" i="10"/>
  <c r="AM463" i="1"/>
  <c r="G455" i="10"/>
  <c r="AM454" i="1"/>
  <c r="G446" i="10"/>
  <c r="AM445" i="1"/>
  <c r="G677" i="10"/>
  <c r="AM676" i="1"/>
  <c r="G656" i="10"/>
  <c r="AM655" i="1"/>
  <c r="N656" i="10" s="1"/>
  <c r="G638" i="10"/>
  <c r="AM637" i="1"/>
  <c r="N638" i="10" s="1"/>
  <c r="G631" i="10"/>
  <c r="AM630" i="1"/>
  <c r="G629" i="10"/>
  <c r="AM628" i="1"/>
  <c r="N629" i="10" s="1"/>
  <c r="G622" i="10"/>
  <c r="AM621" i="1"/>
  <c r="G620" i="10"/>
  <c r="AM619" i="1"/>
  <c r="G613" i="10"/>
  <c r="AM612" i="1"/>
  <c r="G611" i="10"/>
  <c r="AM610" i="1"/>
  <c r="N611" i="10" s="1"/>
  <c r="G604" i="10"/>
  <c r="AM603" i="1"/>
  <c r="G602" i="10"/>
  <c r="AM601" i="1"/>
  <c r="N602" i="10" s="1"/>
  <c r="G595" i="10"/>
  <c r="AM594" i="1"/>
  <c r="G586" i="10"/>
  <c r="AM585" i="1"/>
  <c r="G582" i="10"/>
  <c r="AM581" i="1"/>
  <c r="L582" i="10" s="1"/>
  <c r="G580" i="10"/>
  <c r="AM579" i="1"/>
  <c r="G577" i="10"/>
  <c r="AM576" i="1"/>
  <c r="G574" i="10"/>
  <c r="AM573" i="1"/>
  <c r="G571" i="10"/>
  <c r="AM570" i="1"/>
  <c r="G568" i="10"/>
  <c r="AM567" i="1"/>
  <c r="G637" i="10"/>
  <c r="AM636" i="1"/>
  <c r="G635" i="10"/>
  <c r="AM634" i="1"/>
  <c r="N635" i="10" s="1"/>
  <c r="G628" i="10"/>
  <c r="AM627" i="1"/>
  <c r="G626" i="10"/>
  <c r="AM625" i="1"/>
  <c r="N626" i="10" s="1"/>
  <c r="G619" i="10"/>
  <c r="AM618" i="1"/>
  <c r="G617" i="10"/>
  <c r="AM616" i="1"/>
  <c r="G610" i="10"/>
  <c r="AM609" i="1"/>
  <c r="G608" i="10"/>
  <c r="AM607" i="1"/>
  <c r="N608" i="10" s="1"/>
  <c r="G601" i="10"/>
  <c r="AM600" i="1"/>
  <c r="G599" i="10"/>
  <c r="AM598" i="1"/>
  <c r="N599" i="10" s="1"/>
  <c r="G589" i="10"/>
  <c r="AM588" i="1"/>
  <c r="G579" i="10"/>
  <c r="AM578" i="1"/>
  <c r="G576" i="10"/>
  <c r="AM575" i="1"/>
  <c r="L576" i="10" s="1"/>
  <c r="G573" i="10"/>
  <c r="AM572" i="1"/>
  <c r="L573" i="10" s="1"/>
  <c r="G570" i="10"/>
  <c r="AM569" i="1"/>
  <c r="G567" i="10"/>
  <c r="AM566" i="1"/>
  <c r="L567" i="10" s="1"/>
  <c r="G672" i="10"/>
  <c r="AM671" i="1"/>
  <c r="N672" i="10" s="1"/>
  <c r="G634" i="10"/>
  <c r="AM633" i="1"/>
  <c r="G632" i="10"/>
  <c r="AM631" i="1"/>
  <c r="N632" i="10" s="1"/>
  <c r="G625" i="10"/>
  <c r="AM624" i="1"/>
  <c r="G623" i="10"/>
  <c r="AM622" i="1"/>
  <c r="G616" i="10"/>
  <c r="AM615" i="1"/>
  <c r="G614" i="10"/>
  <c r="AM613" i="1"/>
  <c r="N614" i="10" s="1"/>
  <c r="G607" i="10"/>
  <c r="AM606" i="1"/>
  <c r="G605" i="10"/>
  <c r="AM604" i="1"/>
  <c r="N605" i="10" s="1"/>
  <c r="G598" i="10"/>
  <c r="AM597" i="1"/>
  <c r="G596" i="10"/>
  <c r="AM595" i="1"/>
  <c r="G592" i="10"/>
  <c r="AM591" i="1"/>
  <c r="G583" i="10"/>
  <c r="AM582" i="1"/>
  <c r="G578" i="10"/>
  <c r="AM577" i="1"/>
  <c r="G575" i="10"/>
  <c r="AM574" i="1"/>
  <c r="N575" i="10" s="1"/>
  <c r="G572" i="10"/>
  <c r="AM571" i="1"/>
  <c r="N572" i="10" s="1"/>
  <c r="G569" i="10"/>
  <c r="AM568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73" i="1"/>
  <c r="BQ70" i="1"/>
  <c r="BQ67" i="1"/>
  <c r="BQ61" i="1"/>
  <c r="BQ58" i="1"/>
  <c r="BQ55" i="1"/>
  <c r="BQ52" i="1"/>
  <c r="BQ48" i="1"/>
  <c r="BQ45" i="1"/>
  <c r="BQ27" i="1"/>
  <c r="BQ64" i="1"/>
  <c r="G702" i="10"/>
  <c r="AM701" i="1"/>
  <c r="N702" i="10" s="1"/>
  <c r="G662" i="10"/>
  <c r="AM661" i="1"/>
  <c r="L662" i="10" s="1"/>
  <c r="G669" i="10"/>
  <c r="AM668" i="1"/>
  <c r="N669" i="10" s="1"/>
  <c r="G663" i="10"/>
  <c r="AM662" i="1"/>
  <c r="L663" i="10" s="1"/>
  <c r="G660" i="10"/>
  <c r="AM659" i="1"/>
  <c r="N660" i="10" s="1"/>
  <c r="G647" i="10"/>
  <c r="AM646" i="1"/>
  <c r="L647" i="10" s="1"/>
  <c r="G739" i="10"/>
  <c r="AM738" i="1"/>
  <c r="N739" i="10" s="1"/>
  <c r="G721" i="10"/>
  <c r="AM720" i="1"/>
  <c r="L721" i="10" s="1"/>
  <c r="L11" i="10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N677" i="10"/>
  <c r="L675" i="10"/>
  <c r="N675" i="10"/>
  <c r="L672" i="10"/>
  <c r="L660" i="10"/>
  <c r="L656" i="10"/>
  <c r="L654" i="10"/>
  <c r="N654" i="10"/>
  <c r="L651" i="10"/>
  <c r="N651" i="10"/>
  <c r="L650" i="10"/>
  <c r="N650" i="10"/>
  <c r="L648" i="10"/>
  <c r="N648" i="10"/>
  <c r="L645" i="10"/>
  <c r="N645" i="10"/>
  <c r="L642" i="10"/>
  <c r="N642" i="10"/>
  <c r="L641" i="10"/>
  <c r="N641" i="10"/>
  <c r="L639" i="10"/>
  <c r="N639" i="10"/>
  <c r="L638" i="10"/>
  <c r="L637" i="10"/>
  <c r="N637" i="10"/>
  <c r="L636" i="10"/>
  <c r="N636" i="10"/>
  <c r="L635" i="10"/>
  <c r="L634" i="10"/>
  <c r="N634" i="10"/>
  <c r="L633" i="10"/>
  <c r="N633" i="10"/>
  <c r="L632" i="10"/>
  <c r="L631" i="10"/>
  <c r="N631" i="10"/>
  <c r="L630" i="10"/>
  <c r="N630" i="10"/>
  <c r="L629" i="10"/>
  <c r="L628" i="10"/>
  <c r="N628" i="10"/>
  <c r="L627" i="10"/>
  <c r="N627" i="10"/>
  <c r="L626" i="10"/>
  <c r="L625" i="10"/>
  <c r="N625" i="10"/>
  <c r="L624" i="10"/>
  <c r="N624" i="10"/>
  <c r="L623" i="10"/>
  <c r="N623" i="10"/>
  <c r="L622" i="10"/>
  <c r="N622" i="10"/>
  <c r="L621" i="10"/>
  <c r="N621" i="10"/>
  <c r="L620" i="10"/>
  <c r="N620" i="10"/>
  <c r="L619" i="10"/>
  <c r="N619" i="10"/>
  <c r="L618" i="10"/>
  <c r="N618" i="10"/>
  <c r="L617" i="10"/>
  <c r="N617" i="10"/>
  <c r="L616" i="10"/>
  <c r="N616" i="10"/>
  <c r="L615" i="10"/>
  <c r="N615" i="10"/>
  <c r="L614" i="10"/>
  <c r="L613" i="10"/>
  <c r="N613" i="10"/>
  <c r="L612" i="10"/>
  <c r="N612" i="10"/>
  <c r="L611" i="10"/>
  <c r="L610" i="10"/>
  <c r="N610" i="10"/>
  <c r="L609" i="10"/>
  <c r="N609" i="10"/>
  <c r="L608" i="10"/>
  <c r="L607" i="10"/>
  <c r="N607" i="10"/>
  <c r="L606" i="10"/>
  <c r="N606" i="10"/>
  <c r="L605" i="10"/>
  <c r="L604" i="10"/>
  <c r="N604" i="10"/>
  <c r="L603" i="10"/>
  <c r="N603" i="10"/>
  <c r="L602" i="10"/>
  <c r="L601" i="10"/>
  <c r="N601" i="10"/>
  <c r="L600" i="10"/>
  <c r="N600" i="10"/>
  <c r="L599" i="10"/>
  <c r="L598" i="10"/>
  <c r="N598" i="10"/>
  <c r="L597" i="10"/>
  <c r="N597" i="10"/>
  <c r="L596" i="10"/>
  <c r="N596" i="10"/>
  <c r="L595" i="10"/>
  <c r="N595" i="10"/>
  <c r="L594" i="10"/>
  <c r="N594" i="10"/>
  <c r="L593" i="10"/>
  <c r="N593" i="10"/>
  <c r="L592" i="10"/>
  <c r="N592" i="10"/>
  <c r="L591" i="10"/>
  <c r="N591" i="10"/>
  <c r="L590" i="10"/>
  <c r="N590" i="10"/>
  <c r="L589" i="10"/>
  <c r="N589" i="10"/>
  <c r="L588" i="10"/>
  <c r="N588" i="10"/>
  <c r="L587" i="10"/>
  <c r="N587" i="10"/>
  <c r="L586" i="10"/>
  <c r="N586" i="10"/>
  <c r="L585" i="10"/>
  <c r="N585" i="10"/>
  <c r="L584" i="10"/>
  <c r="N584" i="10"/>
  <c r="L583" i="10"/>
  <c r="N583" i="10"/>
  <c r="N582" i="10"/>
  <c r="L581" i="10"/>
  <c r="N581" i="10"/>
  <c r="L580" i="10"/>
  <c r="N580" i="10"/>
  <c r="L579" i="10"/>
  <c r="N579" i="10"/>
  <c r="L578" i="10"/>
  <c r="N578" i="10"/>
  <c r="L577" i="10"/>
  <c r="N577" i="10"/>
  <c r="N576" i="10"/>
  <c r="L575" i="10"/>
  <c r="L574" i="10"/>
  <c r="N574" i="10"/>
  <c r="N573" i="10"/>
  <c r="L572" i="10"/>
  <c r="L571" i="10"/>
  <c r="N571" i="10"/>
  <c r="L570" i="10"/>
  <c r="N570" i="10"/>
  <c r="L569" i="10"/>
  <c r="N569" i="10"/>
  <c r="L568" i="10"/>
  <c r="N568" i="10"/>
  <c r="N567" i="10"/>
  <c r="L566" i="10"/>
  <c r="N566" i="10"/>
  <c r="L565" i="10"/>
  <c r="N565" i="10"/>
  <c r="L564" i="10"/>
  <c r="N564" i="10"/>
  <c r="L563" i="10"/>
  <c r="N563" i="10"/>
  <c r="L562" i="10"/>
  <c r="N562" i="10"/>
  <c r="L561" i="10"/>
  <c r="N561" i="10"/>
  <c r="L560" i="10"/>
  <c r="N560" i="10"/>
  <c r="L559" i="10"/>
  <c r="N559" i="10"/>
  <c r="L558" i="10"/>
  <c r="N558" i="10"/>
  <c r="L557" i="10"/>
  <c r="N557" i="10"/>
  <c r="L556" i="10"/>
  <c r="N556" i="10"/>
  <c r="L555" i="10"/>
  <c r="N555" i="10"/>
  <c r="L554" i="10"/>
  <c r="N554" i="10"/>
  <c r="L553" i="10"/>
  <c r="N553" i="10"/>
  <c r="L552" i="10"/>
  <c r="N552" i="10"/>
  <c r="L551" i="10"/>
  <c r="N551" i="10"/>
  <c r="L550" i="10"/>
  <c r="N550" i="10"/>
  <c r="L549" i="10"/>
  <c r="N549" i="10"/>
  <c r="L548" i="10"/>
  <c r="N548" i="10"/>
  <c r="L547" i="10"/>
  <c r="N547" i="10"/>
  <c r="L546" i="10"/>
  <c r="N546" i="10"/>
  <c r="L545" i="10"/>
  <c r="N545" i="10"/>
  <c r="L544" i="10"/>
  <c r="N544" i="10"/>
  <c r="L543" i="10"/>
  <c r="N543" i="10"/>
  <c r="L542" i="10"/>
  <c r="N542" i="10"/>
  <c r="L541" i="10"/>
  <c r="N541" i="10"/>
  <c r="L540" i="10"/>
  <c r="N540" i="10"/>
  <c r="L539" i="10"/>
  <c r="N539" i="10"/>
  <c r="L538" i="10"/>
  <c r="N538" i="10"/>
  <c r="L537" i="10"/>
  <c r="N537" i="10"/>
  <c r="L536" i="10"/>
  <c r="N536" i="10"/>
  <c r="L535" i="10"/>
  <c r="N535" i="10"/>
  <c r="L534" i="10"/>
  <c r="N534" i="10"/>
  <c r="L533" i="10"/>
  <c r="N533" i="10"/>
  <c r="L532" i="10"/>
  <c r="N532" i="10"/>
  <c r="L531" i="10"/>
  <c r="N531" i="10"/>
  <c r="L530" i="10"/>
  <c r="N530" i="10"/>
  <c r="L529" i="10"/>
  <c r="N529" i="10"/>
  <c r="L528" i="10"/>
  <c r="N528" i="10"/>
  <c r="L527" i="10"/>
  <c r="N527" i="10"/>
  <c r="L526" i="10"/>
  <c r="N526" i="10"/>
  <c r="L525" i="10"/>
  <c r="N525" i="10"/>
  <c r="L524" i="10"/>
  <c r="N524" i="10"/>
  <c r="L523" i="10"/>
  <c r="N523" i="10"/>
  <c r="L522" i="10"/>
  <c r="N522" i="10"/>
  <c r="L521" i="10"/>
  <c r="N521" i="10"/>
  <c r="L520" i="10"/>
  <c r="N520" i="10"/>
  <c r="L519" i="10"/>
  <c r="N519" i="10"/>
  <c r="L518" i="10"/>
  <c r="N518" i="10"/>
  <c r="L517" i="10"/>
  <c r="N517" i="10"/>
  <c r="L516" i="10"/>
  <c r="N516" i="10"/>
  <c r="L515" i="10"/>
  <c r="N515" i="10"/>
  <c r="L514" i="10"/>
  <c r="N514" i="10"/>
  <c r="L513" i="10"/>
  <c r="N513" i="10"/>
  <c r="L512" i="10"/>
  <c r="N512" i="10"/>
  <c r="L511" i="10"/>
  <c r="N511" i="10"/>
  <c r="L510" i="10"/>
  <c r="N510" i="10"/>
  <c r="L509" i="10"/>
  <c r="N509" i="10"/>
  <c r="L508" i="10"/>
  <c r="N508" i="10"/>
  <c r="L507" i="10"/>
  <c r="N507" i="10"/>
  <c r="L506" i="10"/>
  <c r="N506" i="10"/>
  <c r="L505" i="10"/>
  <c r="N505" i="10"/>
  <c r="L504" i="10"/>
  <c r="N504" i="10"/>
  <c r="L503" i="10"/>
  <c r="N503" i="10"/>
  <c r="L502" i="10"/>
  <c r="N502" i="10"/>
  <c r="L501" i="10"/>
  <c r="N501" i="10"/>
  <c r="L500" i="10"/>
  <c r="N500" i="10"/>
  <c r="L499" i="10"/>
  <c r="N499" i="10"/>
  <c r="L498" i="10"/>
  <c r="N498" i="10"/>
  <c r="L497" i="10"/>
  <c r="N497" i="10"/>
  <c r="L496" i="10"/>
  <c r="N496" i="10"/>
  <c r="L495" i="10"/>
  <c r="N495" i="10"/>
  <c r="L494" i="10"/>
  <c r="N494" i="10"/>
  <c r="L493" i="10"/>
  <c r="N493" i="10"/>
  <c r="L492" i="10"/>
  <c r="N492" i="10"/>
  <c r="L491" i="10"/>
  <c r="N491" i="10"/>
  <c r="L490" i="10"/>
  <c r="N490" i="10"/>
  <c r="L489" i="10"/>
  <c r="N489" i="10"/>
  <c r="L488" i="10"/>
  <c r="N488" i="10"/>
  <c r="L487" i="10"/>
  <c r="N487" i="10"/>
  <c r="L486" i="10"/>
  <c r="N486" i="10"/>
  <c r="L485" i="10"/>
  <c r="N485" i="10"/>
  <c r="L484" i="10"/>
  <c r="N484" i="10"/>
  <c r="L483" i="10"/>
  <c r="N483" i="10"/>
  <c r="L482" i="10"/>
  <c r="N482" i="10"/>
  <c r="L481" i="10"/>
  <c r="N481" i="10"/>
  <c r="L480" i="10"/>
  <c r="N480" i="10"/>
  <c r="L479" i="10"/>
  <c r="N479" i="10"/>
  <c r="L478" i="10"/>
  <c r="N478" i="10"/>
  <c r="L477" i="10"/>
  <c r="N477" i="10"/>
  <c r="L476" i="10"/>
  <c r="N476" i="10"/>
  <c r="L475" i="10"/>
  <c r="N475" i="10"/>
  <c r="L474" i="10"/>
  <c r="N474" i="10"/>
  <c r="L473" i="10"/>
  <c r="N473" i="10"/>
  <c r="L472" i="10"/>
  <c r="N472" i="10"/>
  <c r="L471" i="10"/>
  <c r="N471" i="10"/>
  <c r="L470" i="10"/>
  <c r="N470" i="10"/>
  <c r="L469" i="10"/>
  <c r="N469" i="10"/>
  <c r="L468" i="10"/>
  <c r="N468" i="10"/>
  <c r="L467" i="10"/>
  <c r="N467" i="10"/>
  <c r="L466" i="10"/>
  <c r="N466" i="10"/>
  <c r="L465" i="10"/>
  <c r="N465" i="10"/>
  <c r="L464" i="10"/>
  <c r="N464" i="10"/>
  <c r="L463" i="10"/>
  <c r="N463" i="10"/>
  <c r="L462" i="10"/>
  <c r="N462" i="10"/>
  <c r="L461" i="10"/>
  <c r="N461" i="10"/>
  <c r="L460" i="10"/>
  <c r="N460" i="10"/>
  <c r="L459" i="10"/>
  <c r="N459" i="10"/>
  <c r="L458" i="10"/>
  <c r="N458" i="10"/>
  <c r="L457" i="10"/>
  <c r="N457" i="10"/>
  <c r="L456" i="10"/>
  <c r="N456" i="10"/>
  <c r="L455" i="10"/>
  <c r="N455" i="10"/>
  <c r="L454" i="10"/>
  <c r="N454" i="10"/>
  <c r="L453" i="10"/>
  <c r="N453" i="10"/>
  <c r="L452" i="10"/>
  <c r="N452" i="10"/>
  <c r="L451" i="10"/>
  <c r="N451" i="10"/>
  <c r="L450" i="10"/>
  <c r="N450" i="10"/>
  <c r="L449" i="10"/>
  <c r="N449" i="10"/>
  <c r="L448" i="10"/>
  <c r="N448" i="10"/>
  <c r="L447" i="10"/>
  <c r="N447" i="10"/>
  <c r="L446" i="10"/>
  <c r="N446" i="10"/>
  <c r="L445" i="10"/>
  <c r="N445" i="10"/>
  <c r="L444" i="10"/>
  <c r="N444" i="10"/>
  <c r="L443" i="10"/>
  <c r="N443" i="10"/>
  <c r="L442" i="10"/>
  <c r="N442" i="10"/>
  <c r="L441" i="10"/>
  <c r="N441" i="10"/>
  <c r="L440" i="10"/>
  <c r="N440" i="10"/>
  <c r="L439" i="10"/>
  <c r="N439" i="10"/>
  <c r="L438" i="10"/>
  <c r="N438" i="10"/>
  <c r="L437" i="10"/>
  <c r="N437" i="10"/>
  <c r="L436" i="10"/>
  <c r="N436" i="10"/>
  <c r="L435" i="10"/>
  <c r="N435" i="10"/>
  <c r="L434" i="10"/>
  <c r="N434" i="10"/>
  <c r="L433" i="10"/>
  <c r="N433" i="10"/>
  <c r="L432" i="10"/>
  <c r="N432" i="10"/>
  <c r="L431" i="10"/>
  <c r="N431" i="10"/>
  <c r="L430" i="10"/>
  <c r="N430" i="10"/>
  <c r="L429" i="10"/>
  <c r="N429" i="10"/>
  <c r="L428" i="10"/>
  <c r="N428" i="10"/>
  <c r="L427" i="10"/>
  <c r="N427" i="10"/>
  <c r="L426" i="10"/>
  <c r="N426" i="10"/>
  <c r="L425" i="10"/>
  <c r="N425" i="10"/>
  <c r="L424" i="10"/>
  <c r="N424" i="10"/>
  <c r="L423" i="10"/>
  <c r="N423" i="10"/>
  <c r="L422" i="10"/>
  <c r="N422" i="10"/>
  <c r="L421" i="10"/>
  <c r="N421" i="10"/>
  <c r="L420" i="10"/>
  <c r="N420" i="10"/>
  <c r="L419" i="10"/>
  <c r="N419" i="10"/>
  <c r="L418" i="10"/>
  <c r="N418" i="10"/>
  <c r="L417" i="10"/>
  <c r="N417" i="10"/>
  <c r="L416" i="10"/>
  <c r="N416" i="10"/>
  <c r="L415" i="10"/>
  <c r="N415" i="10"/>
  <c r="L414" i="10"/>
  <c r="N414" i="10"/>
  <c r="L413" i="10"/>
  <c r="N413" i="10"/>
  <c r="L412" i="10"/>
  <c r="N412" i="10"/>
  <c r="L411" i="10"/>
  <c r="N411" i="10"/>
  <c r="L410" i="10"/>
  <c r="N410" i="10"/>
  <c r="L409" i="10"/>
  <c r="N409" i="10"/>
  <c r="L408" i="10"/>
  <c r="N408" i="10"/>
  <c r="L407" i="10"/>
  <c r="N407" i="10"/>
  <c r="L406" i="10"/>
  <c r="N406" i="10"/>
  <c r="L405" i="10"/>
  <c r="N405" i="10"/>
  <c r="L404" i="10"/>
  <c r="N404" i="10"/>
  <c r="L403" i="10"/>
  <c r="N403" i="10"/>
  <c r="L402" i="10"/>
  <c r="N402" i="10"/>
  <c r="L401" i="10"/>
  <c r="N401" i="10"/>
  <c r="L400" i="10"/>
  <c r="N400" i="10"/>
  <c r="L399" i="10"/>
  <c r="N399" i="10"/>
  <c r="L398" i="10"/>
  <c r="N398" i="10"/>
  <c r="L397" i="10"/>
  <c r="N397" i="10"/>
  <c r="L396" i="10"/>
  <c r="N396" i="10"/>
  <c r="L395" i="10"/>
  <c r="N395" i="10"/>
  <c r="L394" i="10"/>
  <c r="N394" i="10"/>
  <c r="L393" i="10"/>
  <c r="N393" i="10"/>
  <c r="L392" i="10"/>
  <c r="N392" i="10"/>
  <c r="L391" i="10"/>
  <c r="N391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47" i="1"/>
  <c r="G748" i="10"/>
  <c r="AM729" i="1"/>
  <c r="G730" i="10"/>
  <c r="AM723" i="1"/>
  <c r="G724" i="10"/>
  <c r="AM716" i="1"/>
  <c r="G717" i="10"/>
  <c r="AM714" i="1"/>
  <c r="G715" i="10"/>
  <c r="AM707" i="1"/>
  <c r="G708" i="10"/>
  <c r="AM705" i="1"/>
  <c r="G706" i="10"/>
  <c r="AM692" i="1"/>
  <c r="G693" i="10"/>
  <c r="L33" i="10"/>
  <c r="N33" i="10"/>
  <c r="L32" i="10"/>
  <c r="N32" i="10"/>
  <c r="L30" i="10"/>
  <c r="N30" i="10"/>
  <c r="L50" i="10"/>
  <c r="N50" i="10"/>
  <c r="F741" i="12"/>
  <c r="AM798" i="1"/>
  <c r="BQ49" i="1"/>
  <c r="L49" i="11"/>
  <c r="AN53" i="1"/>
  <c r="E4" i="11"/>
  <c r="E5" i="11"/>
  <c r="D6" i="11"/>
  <c r="E7" i="11"/>
  <c r="D5" i="11"/>
  <c r="E6" i="11"/>
  <c r="D7" i="11"/>
  <c r="D4" i="11"/>
  <c r="E800" i="11"/>
  <c r="E797" i="11"/>
  <c r="E794" i="11"/>
  <c r="E791" i="11"/>
  <c r="E788" i="11"/>
  <c r="E785" i="11"/>
  <c r="E782" i="11"/>
  <c r="E799" i="11"/>
  <c r="E796" i="11"/>
  <c r="E793" i="11"/>
  <c r="E790" i="11"/>
  <c r="E787" i="11"/>
  <c r="E784" i="11"/>
  <c r="E781" i="11"/>
  <c r="E778" i="11"/>
  <c r="E775" i="11"/>
  <c r="E772" i="11"/>
  <c r="E769" i="11"/>
  <c r="E766" i="11"/>
  <c r="E763" i="11"/>
  <c r="E760" i="11"/>
  <c r="E757" i="11"/>
  <c r="E754" i="11"/>
  <c r="E751" i="11"/>
  <c r="E748" i="11"/>
  <c r="E745" i="11"/>
  <c r="E742" i="11"/>
  <c r="E739" i="11"/>
  <c r="E736" i="11"/>
  <c r="E733" i="11"/>
  <c r="E730" i="11"/>
  <c r="E727" i="11"/>
  <c r="E724" i="11"/>
  <c r="E721" i="11"/>
  <c r="E718" i="11"/>
  <c r="E715" i="11"/>
  <c r="E712" i="11"/>
  <c r="E709" i="11"/>
  <c r="E706" i="11"/>
  <c r="E703" i="11"/>
  <c r="E700" i="11"/>
  <c r="E697" i="11"/>
  <c r="E694" i="11"/>
  <c r="E691" i="11"/>
  <c r="E688" i="11"/>
  <c r="E685" i="11"/>
  <c r="E682" i="11"/>
  <c r="E679" i="11"/>
  <c r="E676" i="11"/>
  <c r="E673" i="11"/>
  <c r="E670" i="11"/>
  <c r="E667" i="11"/>
  <c r="E664" i="11"/>
  <c r="E661" i="11"/>
  <c r="E658" i="11"/>
  <c r="E655" i="11"/>
  <c r="E652" i="11"/>
  <c r="E649" i="11"/>
  <c r="E646" i="11"/>
  <c r="E643" i="11"/>
  <c r="E640" i="11"/>
  <c r="E637" i="11"/>
  <c r="E634" i="11"/>
  <c r="E631" i="11"/>
  <c r="E628" i="11"/>
  <c r="E625" i="11"/>
  <c r="E622" i="11"/>
  <c r="E619" i="11"/>
  <c r="E616" i="11"/>
  <c r="E613" i="11"/>
  <c r="E610" i="11"/>
  <c r="E607" i="11"/>
  <c r="E604" i="11"/>
  <c r="E601" i="11"/>
  <c r="E598" i="11"/>
  <c r="E595" i="11"/>
  <c r="E592" i="11"/>
  <c r="E589" i="11"/>
  <c r="E798" i="11"/>
  <c r="E795" i="11"/>
  <c r="E792" i="11"/>
  <c r="E789" i="11"/>
  <c r="E786" i="11"/>
  <c r="E783" i="11"/>
  <c r="E780" i="11"/>
  <c r="E777" i="11"/>
  <c r="E779" i="11"/>
  <c r="E776" i="11"/>
  <c r="E773" i="11"/>
  <c r="E770" i="11"/>
  <c r="E767" i="11"/>
  <c r="E764" i="11"/>
  <c r="E761" i="11"/>
  <c r="E758" i="11"/>
  <c r="E755" i="11"/>
  <c r="E752" i="11"/>
  <c r="E749" i="11"/>
  <c r="E746" i="11"/>
  <c r="E743" i="11"/>
  <c r="E740" i="11"/>
  <c r="E737" i="11"/>
  <c r="E734" i="11"/>
  <c r="E731" i="11"/>
  <c r="E728" i="11"/>
  <c r="E725" i="11"/>
  <c r="E722" i="11"/>
  <c r="E719" i="11"/>
  <c r="E716" i="11"/>
  <c r="E713" i="11"/>
  <c r="E710" i="11"/>
  <c r="E707" i="11"/>
  <c r="E704" i="11"/>
  <c r="E701" i="11"/>
  <c r="E698" i="11"/>
  <c r="E695" i="11"/>
  <c r="E692" i="11"/>
  <c r="E689" i="11"/>
  <c r="E686" i="11"/>
  <c r="E683" i="11"/>
  <c r="E680" i="11"/>
  <c r="E677" i="11"/>
  <c r="E674" i="11"/>
  <c r="E671" i="11"/>
  <c r="E668" i="11"/>
  <c r="E665" i="11"/>
  <c r="E662" i="11"/>
  <c r="E659" i="11"/>
  <c r="E656" i="11"/>
  <c r="E653" i="11"/>
  <c r="E650" i="11"/>
  <c r="E647" i="11"/>
  <c r="E644" i="11"/>
  <c r="E641" i="11"/>
  <c r="E638" i="11"/>
  <c r="E635" i="11"/>
  <c r="E632" i="11"/>
  <c r="E629" i="11"/>
  <c r="E626" i="11"/>
  <c r="E623" i="11"/>
  <c r="E620" i="11"/>
  <c r="E617" i="11"/>
  <c r="E614" i="11"/>
  <c r="E611" i="11"/>
  <c r="E608" i="11"/>
  <c r="E605" i="11"/>
  <c r="E602" i="11"/>
  <c r="E599" i="11"/>
  <c r="E596" i="11"/>
  <c r="E593" i="11"/>
  <c r="E590" i="11"/>
  <c r="E587" i="11"/>
  <c r="E584" i="11"/>
  <c r="E581" i="11"/>
  <c r="E578" i="11"/>
  <c r="E575" i="11"/>
  <c r="E572" i="11"/>
  <c r="E569" i="11"/>
  <c r="E566" i="11"/>
  <c r="E563" i="11"/>
  <c r="E560" i="11"/>
  <c r="E557" i="11"/>
  <c r="E554" i="11"/>
  <c r="E551" i="11"/>
  <c r="E548" i="11"/>
  <c r="E545" i="11"/>
  <c r="E542" i="11"/>
  <c r="E539" i="11"/>
  <c r="E536" i="11"/>
  <c r="E533" i="11"/>
  <c r="E530" i="11"/>
  <c r="E527" i="11"/>
  <c r="E524" i="11"/>
  <c r="E521" i="11"/>
  <c r="E518" i="11"/>
  <c r="E515" i="11"/>
  <c r="E512" i="11"/>
  <c r="E509" i="11"/>
  <c r="E506" i="11"/>
  <c r="E503" i="11"/>
  <c r="E500" i="11"/>
  <c r="E497" i="11"/>
  <c r="E494" i="11"/>
  <c r="E491" i="11"/>
  <c r="E488" i="11"/>
  <c r="E485" i="11"/>
  <c r="E482" i="11"/>
  <c r="E479" i="11"/>
  <c r="E476" i="11"/>
  <c r="E473" i="11"/>
  <c r="E470" i="11"/>
  <c r="E467" i="11"/>
  <c r="E464" i="11"/>
  <c r="E461" i="11"/>
  <c r="E458" i="11"/>
  <c r="E455" i="11"/>
  <c r="E452" i="11"/>
  <c r="E449" i="11"/>
  <c r="E446" i="11"/>
  <c r="E443" i="11"/>
  <c r="E440" i="11"/>
  <c r="E437" i="11"/>
  <c r="E434" i="11"/>
  <c r="E431" i="11"/>
  <c r="E428" i="11"/>
  <c r="E425" i="11"/>
  <c r="E422" i="11"/>
  <c r="E419" i="11"/>
  <c r="E416" i="11"/>
  <c r="E413" i="11"/>
  <c r="E410" i="11"/>
  <c r="E407" i="11"/>
  <c r="E404" i="11"/>
  <c r="E401" i="11"/>
  <c r="E398" i="11"/>
  <c r="E395" i="11"/>
  <c r="E392" i="11"/>
  <c r="E389" i="11"/>
  <c r="E386" i="11"/>
  <c r="E383" i="11"/>
  <c r="E380" i="11"/>
  <c r="E377" i="11"/>
  <c r="E374" i="11"/>
  <c r="E371" i="11"/>
  <c r="E368" i="11"/>
  <c r="E365" i="11"/>
  <c r="E362" i="11"/>
  <c r="E359" i="11"/>
  <c r="E356" i="11"/>
  <c r="E353" i="11"/>
  <c r="E350" i="11"/>
  <c r="E347" i="11"/>
  <c r="E344" i="11"/>
  <c r="E341" i="11"/>
  <c r="E338" i="11"/>
  <c r="E335" i="11"/>
  <c r="E332" i="11"/>
  <c r="E329" i="11"/>
  <c r="E326" i="11"/>
  <c r="E323" i="11"/>
  <c r="E320" i="11"/>
  <c r="E317" i="11"/>
  <c r="E314" i="11"/>
  <c r="E311" i="11"/>
  <c r="E308" i="11"/>
  <c r="E305" i="11"/>
  <c r="E302" i="11"/>
  <c r="E299" i="11"/>
  <c r="E296" i="11"/>
  <c r="E293" i="11"/>
  <c r="E290" i="11"/>
  <c r="E287" i="11"/>
  <c r="E284" i="11"/>
  <c r="E281" i="11"/>
  <c r="E278" i="11"/>
  <c r="E275" i="11"/>
  <c r="E272" i="11"/>
  <c r="E269" i="11"/>
  <c r="E266" i="11"/>
  <c r="E263" i="11"/>
  <c r="E260" i="11"/>
  <c r="E257" i="11"/>
  <c r="E254" i="11"/>
  <c r="E251" i="11"/>
  <c r="E248" i="11"/>
  <c r="E245" i="11"/>
  <c r="E242" i="11"/>
  <c r="E239" i="11"/>
  <c r="E236" i="11"/>
  <c r="E233" i="11"/>
  <c r="E230" i="11"/>
  <c r="E227" i="11"/>
  <c r="E224" i="11"/>
  <c r="E221" i="11"/>
  <c r="E218" i="11"/>
  <c r="E215" i="11"/>
  <c r="E212" i="11"/>
  <c r="E209" i="11"/>
  <c r="E206" i="11"/>
  <c r="E203" i="11"/>
  <c r="E200" i="11"/>
  <c r="E197" i="11"/>
  <c r="E194" i="11"/>
  <c r="E191" i="11"/>
  <c r="E188" i="11"/>
  <c r="E185" i="11"/>
  <c r="E182" i="11"/>
  <c r="E179" i="11"/>
  <c r="E176" i="11"/>
  <c r="E173" i="11"/>
  <c r="E170" i="11"/>
  <c r="E167" i="11"/>
  <c r="E164" i="11"/>
  <c r="E161" i="11"/>
  <c r="E158" i="11"/>
  <c r="E155" i="11"/>
  <c r="E152" i="11"/>
  <c r="E149" i="11"/>
  <c r="E146" i="11"/>
  <c r="E143" i="11"/>
  <c r="E140" i="11"/>
  <c r="E137" i="11"/>
  <c r="E134" i="11"/>
  <c r="E131" i="11"/>
  <c r="E128" i="11"/>
  <c r="E125" i="11"/>
  <c r="E122" i="11"/>
  <c r="E119" i="11"/>
  <c r="E116" i="11"/>
  <c r="E113" i="11"/>
  <c r="E110" i="11"/>
  <c r="E107" i="11"/>
  <c r="E104" i="11"/>
  <c r="E101" i="11"/>
  <c r="E98" i="11"/>
  <c r="E95" i="11"/>
  <c r="E92" i="11"/>
  <c r="E89" i="11"/>
  <c r="E86" i="11"/>
  <c r="E83" i="11"/>
  <c r="E80" i="11"/>
  <c r="E77" i="11"/>
  <c r="E74" i="11"/>
  <c r="E71" i="11"/>
  <c r="E68" i="11"/>
  <c r="E65" i="11"/>
  <c r="E62" i="11"/>
  <c r="E59" i="11"/>
  <c r="E56" i="11"/>
  <c r="E53" i="11"/>
  <c r="E586" i="11"/>
  <c r="E583" i="11"/>
  <c r="E580" i="11"/>
  <c r="E577" i="11"/>
  <c r="E574" i="11"/>
  <c r="E571" i="11"/>
  <c r="E568" i="11"/>
  <c r="E565" i="11"/>
  <c r="E562" i="11"/>
  <c r="E559" i="11"/>
  <c r="E556" i="11"/>
  <c r="E553" i="11"/>
  <c r="E550" i="11"/>
  <c r="E547" i="11"/>
  <c r="E544" i="11"/>
  <c r="E541" i="11"/>
  <c r="E538" i="11"/>
  <c r="E535" i="11"/>
  <c r="E532" i="11"/>
  <c r="E529" i="11"/>
  <c r="E526" i="11"/>
  <c r="E523" i="11"/>
  <c r="E520" i="11"/>
  <c r="E517" i="11"/>
  <c r="E514" i="11"/>
  <c r="E511" i="11"/>
  <c r="E508" i="11"/>
  <c r="E505" i="11"/>
  <c r="E502" i="11"/>
  <c r="E499" i="11"/>
  <c r="E496" i="11"/>
  <c r="E493" i="11"/>
  <c r="E490" i="11"/>
  <c r="E487" i="11"/>
  <c r="E484" i="11"/>
  <c r="E481" i="11"/>
  <c r="E478" i="11"/>
  <c r="E475" i="11"/>
  <c r="E472" i="11"/>
  <c r="E469" i="11"/>
  <c r="E466" i="11"/>
  <c r="E463" i="11"/>
  <c r="E460" i="11"/>
  <c r="E457" i="11"/>
  <c r="E454" i="11"/>
  <c r="E451" i="11"/>
  <c r="E448" i="11"/>
  <c r="E445" i="11"/>
  <c r="E442" i="11"/>
  <c r="E439" i="11"/>
  <c r="E436" i="11"/>
  <c r="E433" i="11"/>
  <c r="E430" i="11"/>
  <c r="E427" i="11"/>
  <c r="E424" i="11"/>
  <c r="E421" i="11"/>
  <c r="E418" i="11"/>
  <c r="E415" i="11"/>
  <c r="E412" i="11"/>
  <c r="E409" i="11"/>
  <c r="E406" i="11"/>
  <c r="E403" i="11"/>
  <c r="E400" i="11"/>
  <c r="E397" i="11"/>
  <c r="E394" i="11"/>
  <c r="E391" i="11"/>
  <c r="E388" i="11"/>
  <c r="E385" i="11"/>
  <c r="E382" i="11"/>
  <c r="E379" i="11"/>
  <c r="E376" i="11"/>
  <c r="E373" i="11"/>
  <c r="E370" i="11"/>
  <c r="E367" i="11"/>
  <c r="E364" i="11"/>
  <c r="E361" i="11"/>
  <c r="E358" i="11"/>
  <c r="E355" i="11"/>
  <c r="E352" i="11"/>
  <c r="E349" i="11"/>
  <c r="E346" i="11"/>
  <c r="E343" i="11"/>
  <c r="E340" i="11"/>
  <c r="E337" i="11"/>
  <c r="E334" i="11"/>
  <c r="E331" i="11"/>
  <c r="E328" i="11"/>
  <c r="E325" i="11"/>
  <c r="E322" i="11"/>
  <c r="E319" i="11"/>
  <c r="E316" i="11"/>
  <c r="E313" i="11"/>
  <c r="E310" i="11"/>
  <c r="E307" i="11"/>
  <c r="E304" i="11"/>
  <c r="E301" i="11"/>
  <c r="E298" i="11"/>
  <c r="E295" i="11"/>
  <c r="E292" i="11"/>
  <c r="E289" i="11"/>
  <c r="E286" i="11"/>
  <c r="E283" i="11"/>
  <c r="E280" i="11"/>
  <c r="E277" i="11"/>
  <c r="E274" i="11"/>
  <c r="E271" i="11"/>
  <c r="E268" i="11"/>
  <c r="E265" i="11"/>
  <c r="E262" i="11"/>
  <c r="E259" i="11"/>
  <c r="E256" i="11"/>
  <c r="E253" i="11"/>
  <c r="E250" i="11"/>
  <c r="E247" i="11"/>
  <c r="E244" i="11"/>
  <c r="E241" i="11"/>
  <c r="E238" i="11"/>
  <c r="E235" i="11"/>
  <c r="E232" i="11"/>
  <c r="E229" i="11"/>
  <c r="E226" i="11"/>
  <c r="E223" i="11"/>
  <c r="E220" i="11"/>
  <c r="E217" i="11"/>
  <c r="E214" i="11"/>
  <c r="E211" i="11"/>
  <c r="E208" i="11"/>
  <c r="E205" i="11"/>
  <c r="E202" i="11"/>
  <c r="E199" i="11"/>
  <c r="E196" i="11"/>
  <c r="E193" i="11"/>
  <c r="E190" i="11"/>
  <c r="E187" i="11"/>
  <c r="E184" i="11"/>
  <c r="E181" i="11"/>
  <c r="E178" i="11"/>
  <c r="E175" i="11"/>
  <c r="E172" i="11"/>
  <c r="E169" i="11"/>
  <c r="E166" i="11"/>
  <c r="E163" i="11"/>
  <c r="E160" i="11"/>
  <c r="E157" i="11"/>
  <c r="E154" i="11"/>
  <c r="E151" i="11"/>
  <c r="E148" i="11"/>
  <c r="E145" i="11"/>
  <c r="E142" i="11"/>
  <c r="E139" i="11"/>
  <c r="E136" i="11"/>
  <c r="E133" i="11"/>
  <c r="E130" i="11"/>
  <c r="E127" i="11"/>
  <c r="E124" i="11"/>
  <c r="E121" i="11"/>
  <c r="E118" i="11"/>
  <c r="E115" i="11"/>
  <c r="E112" i="11"/>
  <c r="E109" i="11"/>
  <c r="E106" i="11"/>
  <c r="E103" i="11"/>
  <c r="E100" i="11"/>
  <c r="E97" i="11"/>
  <c r="E94" i="11"/>
  <c r="E91" i="11"/>
  <c r="E88" i="11"/>
  <c r="E85" i="11"/>
  <c r="E82" i="11"/>
  <c r="E79" i="11"/>
  <c r="E76" i="11"/>
  <c r="E73" i="11"/>
  <c r="E70" i="11"/>
  <c r="E67" i="11"/>
  <c r="E64" i="11"/>
  <c r="E61" i="11"/>
  <c r="E58" i="11"/>
  <c r="E55" i="11"/>
  <c r="E52" i="11"/>
  <c r="E49" i="11"/>
  <c r="E46" i="11"/>
  <c r="E42" i="11"/>
  <c r="E39" i="11"/>
  <c r="E36" i="11"/>
  <c r="E33" i="11"/>
  <c r="E30" i="11"/>
  <c r="E24" i="11"/>
  <c r="E21" i="11"/>
  <c r="E18" i="11"/>
  <c r="E15" i="11"/>
  <c r="E12" i="11"/>
  <c r="E9" i="11"/>
  <c r="D799" i="11"/>
  <c r="D796" i="11"/>
  <c r="D793" i="11"/>
  <c r="D790" i="11"/>
  <c r="D787" i="11"/>
  <c r="D784" i="11"/>
  <c r="D781" i="11"/>
  <c r="D778" i="11"/>
  <c r="D775" i="11"/>
  <c r="D772" i="11"/>
  <c r="D769" i="11"/>
  <c r="D766" i="11"/>
  <c r="D763" i="11"/>
  <c r="D760" i="11"/>
  <c r="D757" i="11"/>
  <c r="D754" i="11"/>
  <c r="D751" i="11"/>
  <c r="D748" i="11"/>
  <c r="D745" i="11"/>
  <c r="D742" i="11"/>
  <c r="D739" i="11"/>
  <c r="D736" i="11"/>
  <c r="D733" i="11"/>
  <c r="D730" i="11"/>
  <c r="D727" i="11"/>
  <c r="D724" i="11"/>
  <c r="D721" i="11"/>
  <c r="D718" i="11"/>
  <c r="D715" i="11"/>
  <c r="D712" i="11"/>
  <c r="D709" i="11"/>
  <c r="D706" i="11"/>
  <c r="D703" i="11"/>
  <c r="D700" i="11"/>
  <c r="D697" i="11"/>
  <c r="D694" i="11"/>
  <c r="D691" i="11"/>
  <c r="D688" i="11"/>
  <c r="D685" i="11"/>
  <c r="D682" i="11"/>
  <c r="D679" i="11"/>
  <c r="D676" i="11"/>
  <c r="D673" i="11"/>
  <c r="D670" i="11"/>
  <c r="D667" i="11"/>
  <c r="D664" i="11"/>
  <c r="D661" i="11"/>
  <c r="D658" i="11"/>
  <c r="D655" i="11"/>
  <c r="D652" i="11"/>
  <c r="D649" i="11"/>
  <c r="D646" i="11"/>
  <c r="D643" i="11"/>
  <c r="D640" i="11"/>
  <c r="D637" i="11"/>
  <c r="E774" i="11"/>
  <c r="E771" i="11"/>
  <c r="E768" i="11"/>
  <c r="E765" i="11"/>
  <c r="E762" i="11"/>
  <c r="E759" i="11"/>
  <c r="E756" i="11"/>
  <c r="E753" i="11"/>
  <c r="E750" i="11"/>
  <c r="E747" i="11"/>
  <c r="E744" i="11"/>
  <c r="E741" i="11"/>
  <c r="E738" i="11"/>
  <c r="E735" i="11"/>
  <c r="E732" i="11"/>
  <c r="E729" i="11"/>
  <c r="E726" i="11"/>
  <c r="E723" i="11"/>
  <c r="E720" i="11"/>
  <c r="E717" i="11"/>
  <c r="E714" i="11"/>
  <c r="E711" i="11"/>
  <c r="E708" i="11"/>
  <c r="E705" i="11"/>
  <c r="E702" i="11"/>
  <c r="E699" i="11"/>
  <c r="E696" i="11"/>
  <c r="E693" i="11"/>
  <c r="E690" i="11"/>
  <c r="E687" i="11"/>
  <c r="E684" i="11"/>
  <c r="E681" i="11"/>
  <c r="E678" i="11"/>
  <c r="E675" i="11"/>
  <c r="E672" i="11"/>
  <c r="E669" i="11"/>
  <c r="E666" i="11"/>
  <c r="E663" i="11"/>
  <c r="E660" i="11"/>
  <c r="E657" i="11"/>
  <c r="E654" i="11"/>
  <c r="E651" i="11"/>
  <c r="E648" i="11"/>
  <c r="E645" i="11"/>
  <c r="E642" i="11"/>
  <c r="E639" i="11"/>
  <c r="E636" i="11"/>
  <c r="E633" i="11"/>
  <c r="E630" i="11"/>
  <c r="E627" i="11"/>
  <c r="E624" i="11"/>
  <c r="E621" i="11"/>
  <c r="E618" i="11"/>
  <c r="E615" i="11"/>
  <c r="E612" i="11"/>
  <c r="E609" i="11"/>
  <c r="E606" i="11"/>
  <c r="E603" i="11"/>
  <c r="E600" i="11"/>
  <c r="E597" i="11"/>
  <c r="E594" i="11"/>
  <c r="E591" i="11"/>
  <c r="E588" i="11"/>
  <c r="E585" i="11"/>
  <c r="E582" i="11"/>
  <c r="E579" i="11"/>
  <c r="E576" i="11"/>
  <c r="E573" i="11"/>
  <c r="E570" i="11"/>
  <c r="E567" i="11"/>
  <c r="E564" i="11"/>
  <c r="E561" i="11"/>
  <c r="E558" i="11"/>
  <c r="E555" i="11"/>
  <c r="E552" i="11"/>
  <c r="E549" i="11"/>
  <c r="E546" i="11"/>
  <c r="E543" i="11"/>
  <c r="E540" i="11"/>
  <c r="E537" i="11"/>
  <c r="E534" i="11"/>
  <c r="E531" i="11"/>
  <c r="E528" i="11"/>
  <c r="E525" i="11"/>
  <c r="E522" i="11"/>
  <c r="E519" i="11"/>
  <c r="E516" i="11"/>
  <c r="E513" i="11"/>
  <c r="E510" i="11"/>
  <c r="E507" i="11"/>
  <c r="E504" i="11"/>
  <c r="E501" i="11"/>
  <c r="E498" i="11"/>
  <c r="E495" i="11"/>
  <c r="E492" i="11"/>
  <c r="E489" i="11"/>
  <c r="E486" i="11"/>
  <c r="E483" i="11"/>
  <c r="E480" i="11"/>
  <c r="E477" i="11"/>
  <c r="E474" i="11"/>
  <c r="E471" i="11"/>
  <c r="E468" i="11"/>
  <c r="E465" i="11"/>
  <c r="E462" i="11"/>
  <c r="E459" i="11"/>
  <c r="E456" i="11"/>
  <c r="E453" i="11"/>
  <c r="E450" i="11"/>
  <c r="E447" i="11"/>
  <c r="E444" i="11"/>
  <c r="E441" i="11"/>
  <c r="E438" i="11"/>
  <c r="E435" i="11"/>
  <c r="E432" i="11"/>
  <c r="E429" i="11"/>
  <c r="E426" i="11"/>
  <c r="E423" i="11"/>
  <c r="E420" i="11"/>
  <c r="E417" i="11"/>
  <c r="E414" i="11"/>
  <c r="E411" i="11"/>
  <c r="E408" i="11"/>
  <c r="E405" i="11"/>
  <c r="E402" i="11"/>
  <c r="E399" i="11"/>
  <c r="E396" i="11"/>
  <c r="E393" i="11"/>
  <c r="E390" i="11"/>
  <c r="E387" i="11"/>
  <c r="E384" i="11"/>
  <c r="E381" i="11"/>
  <c r="E378" i="11"/>
  <c r="E375" i="11"/>
  <c r="E372" i="11"/>
  <c r="E369" i="11"/>
  <c r="E366" i="11"/>
  <c r="E363" i="11"/>
  <c r="E360" i="11"/>
  <c r="E357" i="11"/>
  <c r="E354" i="11"/>
  <c r="E351" i="11"/>
  <c r="E348" i="11"/>
  <c r="E345" i="11"/>
  <c r="E342" i="11"/>
  <c r="E339" i="11"/>
  <c r="E336" i="11"/>
  <c r="E333" i="11"/>
  <c r="E330" i="11"/>
  <c r="E327" i="11"/>
  <c r="E324" i="11"/>
  <c r="E321" i="11"/>
  <c r="E318" i="11"/>
  <c r="E315" i="11"/>
  <c r="E312" i="11"/>
  <c r="E309" i="11"/>
  <c r="E306" i="11"/>
  <c r="E303" i="11"/>
  <c r="E300" i="11"/>
  <c r="E297" i="11"/>
  <c r="E294" i="11"/>
  <c r="E291" i="11"/>
  <c r="E288" i="11"/>
  <c r="E285" i="11"/>
  <c r="E282" i="11"/>
  <c r="E279" i="11"/>
  <c r="E276" i="11"/>
  <c r="E273" i="11"/>
  <c r="E270" i="11"/>
  <c r="E267" i="11"/>
  <c r="E264" i="11"/>
  <c r="E261" i="11"/>
  <c r="E258" i="11"/>
  <c r="E255" i="11"/>
  <c r="E252" i="11"/>
  <c r="E249" i="11"/>
  <c r="E246" i="11"/>
  <c r="E243" i="11"/>
  <c r="E240" i="11"/>
  <c r="E237" i="11"/>
  <c r="E234" i="11"/>
  <c r="E231" i="11"/>
  <c r="E228" i="11"/>
  <c r="E225" i="11"/>
  <c r="E222" i="11"/>
  <c r="E219" i="11"/>
  <c r="E216" i="11"/>
  <c r="E213" i="11"/>
  <c r="E210" i="11"/>
  <c r="E207" i="11"/>
  <c r="E204" i="11"/>
  <c r="E201" i="11"/>
  <c r="E198" i="11"/>
  <c r="E195" i="11"/>
  <c r="E192" i="11"/>
  <c r="E189" i="11"/>
  <c r="E186" i="11"/>
  <c r="E183" i="11"/>
  <c r="E180" i="11"/>
  <c r="E177" i="11"/>
  <c r="E174" i="11"/>
  <c r="E171" i="11"/>
  <c r="E168" i="11"/>
  <c r="E165" i="11"/>
  <c r="E162" i="11"/>
  <c r="E159" i="11"/>
  <c r="E156" i="11"/>
  <c r="E153" i="11"/>
  <c r="E150" i="11"/>
  <c r="E147" i="11"/>
  <c r="E144" i="11"/>
  <c r="E141" i="11"/>
  <c r="E138" i="11"/>
  <c r="E135" i="11"/>
  <c r="E132" i="11"/>
  <c r="E129" i="11"/>
  <c r="E126" i="11"/>
  <c r="E123" i="11"/>
  <c r="E120" i="11"/>
  <c r="E117" i="11"/>
  <c r="E114" i="11"/>
  <c r="E111" i="11"/>
  <c r="E108" i="11"/>
  <c r="E105" i="11"/>
  <c r="E102" i="11"/>
  <c r="E99" i="11"/>
  <c r="E96" i="11"/>
  <c r="E93" i="11"/>
  <c r="E90" i="11"/>
  <c r="E87" i="11"/>
  <c r="E84" i="11"/>
  <c r="E81" i="11"/>
  <c r="E78" i="11"/>
  <c r="E75" i="11"/>
  <c r="E72" i="11"/>
  <c r="E69" i="11"/>
  <c r="E66" i="11"/>
  <c r="E63" i="11"/>
  <c r="E60" i="11"/>
  <c r="E57" i="11"/>
  <c r="E54" i="11"/>
  <c r="E51" i="11"/>
  <c r="E48" i="11"/>
  <c r="E45" i="11"/>
  <c r="E41" i="11"/>
  <c r="E38" i="11"/>
  <c r="E35" i="11"/>
  <c r="E32" i="11"/>
  <c r="E27" i="11"/>
  <c r="E23" i="11"/>
  <c r="E20" i="11"/>
  <c r="E17" i="11"/>
  <c r="E14" i="11"/>
  <c r="E11" i="11"/>
  <c r="E50" i="11"/>
  <c r="E47" i="11"/>
  <c r="E43" i="11"/>
  <c r="E40" i="11"/>
  <c r="E37" i="11"/>
  <c r="E34" i="11"/>
  <c r="E31" i="11"/>
  <c r="E25" i="11"/>
  <c r="E22" i="11"/>
  <c r="E19" i="11"/>
  <c r="E16" i="11"/>
  <c r="E13" i="11"/>
  <c r="E10" i="11"/>
  <c r="D800" i="11"/>
  <c r="D797" i="11"/>
  <c r="D794" i="11"/>
  <c r="D791" i="11"/>
  <c r="D788" i="11"/>
  <c r="D785" i="11"/>
  <c r="D782" i="11"/>
  <c r="D779" i="11"/>
  <c r="D776" i="11"/>
  <c r="D773" i="11"/>
  <c r="D770" i="11"/>
  <c r="D767" i="11"/>
  <c r="D764" i="11"/>
  <c r="D761" i="11"/>
  <c r="D758" i="11"/>
  <c r="D755" i="11"/>
  <c r="D752" i="11"/>
  <c r="D749" i="11"/>
  <c r="D746" i="11"/>
  <c r="D743" i="11"/>
  <c r="D740" i="11"/>
  <c r="D737" i="11"/>
  <c r="D734" i="11"/>
  <c r="D731" i="11"/>
  <c r="D728" i="11"/>
  <c r="D725" i="11"/>
  <c r="D722" i="11"/>
  <c r="D719" i="11"/>
  <c r="D716" i="11"/>
  <c r="D713" i="11"/>
  <c r="D710" i="11"/>
  <c r="D707" i="11"/>
  <c r="D704" i="11"/>
  <c r="D701" i="11"/>
  <c r="D698" i="11"/>
  <c r="D695" i="11"/>
  <c r="D692" i="11"/>
  <c r="D689" i="11"/>
  <c r="D686" i="11"/>
  <c r="D683" i="11"/>
  <c r="D680" i="11"/>
  <c r="D677" i="11"/>
  <c r="D674" i="11"/>
  <c r="D671" i="11"/>
  <c r="D668" i="11"/>
  <c r="D665" i="11"/>
  <c r="D662" i="11"/>
  <c r="D659" i="11"/>
  <c r="D656" i="11"/>
  <c r="D653" i="11"/>
  <c r="D650" i="11"/>
  <c r="D647" i="11"/>
  <c r="D644" i="11"/>
  <c r="D641" i="11"/>
  <c r="D638" i="11"/>
  <c r="D635" i="11"/>
  <c r="D632" i="11"/>
  <c r="D629" i="11"/>
  <c r="D626" i="11"/>
  <c r="D623" i="11"/>
  <c r="D620" i="11"/>
  <c r="D617" i="11"/>
  <c r="D614" i="11"/>
  <c r="D611" i="11"/>
  <c r="D608" i="11"/>
  <c r="D605" i="11"/>
  <c r="D602" i="11"/>
  <c r="D599" i="11"/>
  <c r="D596" i="11"/>
  <c r="D593" i="11"/>
  <c r="D590" i="11"/>
  <c r="D587" i="11"/>
  <c r="D584" i="11"/>
  <c r="D581" i="11"/>
  <c r="D578" i="11"/>
  <c r="D575" i="11"/>
  <c r="D572" i="11"/>
  <c r="D569" i="11"/>
  <c r="D566" i="11"/>
  <c r="D563" i="11"/>
  <c r="D560" i="11"/>
  <c r="D557" i="11"/>
  <c r="D554" i="11"/>
  <c r="D551" i="11"/>
  <c r="D548" i="11"/>
  <c r="D545" i="11"/>
  <c r="D542" i="11"/>
  <c r="D539" i="11"/>
  <c r="D536" i="11"/>
  <c r="D533" i="11"/>
  <c r="D530" i="11"/>
  <c r="D527" i="11"/>
  <c r="D524" i="11"/>
  <c r="D521" i="11"/>
  <c r="D518" i="11"/>
  <c r="D515" i="11"/>
  <c r="D512" i="11"/>
  <c r="D509" i="11"/>
  <c r="D506" i="11"/>
  <c r="D503" i="11"/>
  <c r="D500" i="11"/>
  <c r="D497" i="11"/>
  <c r="D494" i="11"/>
  <c r="D491" i="11"/>
  <c r="D488" i="11"/>
  <c r="D485" i="11"/>
  <c r="D482" i="11"/>
  <c r="D479" i="11"/>
  <c r="D476" i="11"/>
  <c r="D473" i="11"/>
  <c r="D470" i="11"/>
  <c r="D467" i="11"/>
  <c r="D464" i="11"/>
  <c r="D461" i="11"/>
  <c r="D458" i="11"/>
  <c r="D455" i="11"/>
  <c r="D452" i="11"/>
  <c r="D449" i="11"/>
  <c r="D446" i="11"/>
  <c r="D443" i="11"/>
  <c r="D440" i="11"/>
  <c r="D437" i="11"/>
  <c r="D434" i="11"/>
  <c r="D431" i="11"/>
  <c r="D428" i="11"/>
  <c r="D425" i="11"/>
  <c r="D422" i="11"/>
  <c r="D419" i="11"/>
  <c r="D416" i="11"/>
  <c r="D413" i="11"/>
  <c r="D410" i="11"/>
  <c r="D407" i="11"/>
  <c r="D404" i="11"/>
  <c r="D401" i="11"/>
  <c r="D398" i="11"/>
  <c r="D395" i="11"/>
  <c r="D392" i="11"/>
  <c r="D389" i="11"/>
  <c r="D386" i="11"/>
  <c r="D383" i="11"/>
  <c r="D380" i="11"/>
  <c r="D377" i="11"/>
  <c r="D374" i="11"/>
  <c r="D371" i="11"/>
  <c r="D368" i="11"/>
  <c r="D365" i="11"/>
  <c r="D362" i="11"/>
  <c r="D359" i="11"/>
  <c r="D356" i="11"/>
  <c r="D353" i="11"/>
  <c r="D350" i="11"/>
  <c r="D347" i="11"/>
  <c r="D344" i="11"/>
  <c r="D341" i="11"/>
  <c r="D338" i="11"/>
  <c r="D335" i="11"/>
  <c r="D332" i="11"/>
  <c r="D329" i="11"/>
  <c r="D326" i="11"/>
  <c r="D323" i="11"/>
  <c r="D320" i="11"/>
  <c r="D317" i="11"/>
  <c r="D314" i="11"/>
  <c r="D311" i="11"/>
  <c r="D308" i="11"/>
  <c r="D305" i="11"/>
  <c r="D302" i="11"/>
  <c r="D299" i="11"/>
  <c r="D296" i="11"/>
  <c r="D293" i="11"/>
  <c r="D290" i="11"/>
  <c r="D287" i="11"/>
  <c r="D284" i="11"/>
  <c r="D281" i="11"/>
  <c r="D278" i="11"/>
  <c r="D275" i="11"/>
  <c r="D272" i="11"/>
  <c r="D269" i="11"/>
  <c r="D266" i="11"/>
  <c r="D263" i="11"/>
  <c r="D260" i="11"/>
  <c r="D257" i="11"/>
  <c r="D254" i="11"/>
  <c r="D251" i="11"/>
  <c r="D248" i="11"/>
  <c r="D245" i="11"/>
  <c r="D242" i="11"/>
  <c r="D239" i="11"/>
  <c r="D236" i="11"/>
  <c r="D233" i="11"/>
  <c r="D230" i="11"/>
  <c r="D227" i="11"/>
  <c r="D224" i="11"/>
  <c r="D221" i="11"/>
  <c r="D218" i="11"/>
  <c r="D215" i="11"/>
  <c r="D212" i="11"/>
  <c r="D209" i="11"/>
  <c r="D206" i="11"/>
  <c r="D203" i="11"/>
  <c r="D200" i="11"/>
  <c r="D197" i="11"/>
  <c r="D194" i="11"/>
  <c r="D191" i="11"/>
  <c r="D188" i="11"/>
  <c r="D185" i="11"/>
  <c r="D182" i="11"/>
  <c r="D179" i="11"/>
  <c r="D176" i="11"/>
  <c r="D173" i="11"/>
  <c r="D170" i="11"/>
  <c r="D167" i="11"/>
  <c r="D164" i="11"/>
  <c r="D161" i="11"/>
  <c r="D158" i="11"/>
  <c r="D155" i="11"/>
  <c r="D152" i="11"/>
  <c r="D149" i="11"/>
  <c r="D146" i="11"/>
  <c r="D143" i="11"/>
  <c r="D140" i="11"/>
  <c r="D137" i="11"/>
  <c r="D134" i="11"/>
  <c r="D131" i="11"/>
  <c r="D128" i="11"/>
  <c r="D125" i="11"/>
  <c r="D122" i="11"/>
  <c r="D119" i="11"/>
  <c r="D116" i="11"/>
  <c r="D113" i="11"/>
  <c r="D110" i="11"/>
  <c r="D107" i="11"/>
  <c r="D104" i="11"/>
  <c r="D101" i="11"/>
  <c r="D98" i="11"/>
  <c r="D95" i="11"/>
  <c r="D92" i="11"/>
  <c r="D89" i="11"/>
  <c r="D86" i="11"/>
  <c r="D83" i="11"/>
  <c r="D80" i="11"/>
  <c r="D634" i="11"/>
  <c r="D631" i="11"/>
  <c r="D628" i="11"/>
  <c r="D625" i="11"/>
  <c r="D622" i="11"/>
  <c r="D619" i="11"/>
  <c r="D616" i="11"/>
  <c r="D613" i="11"/>
  <c r="D610" i="11"/>
  <c r="D607" i="11"/>
  <c r="D604" i="11"/>
  <c r="D601" i="11"/>
  <c r="D598" i="11"/>
  <c r="D595" i="11"/>
  <c r="D592" i="11"/>
  <c r="D589" i="11"/>
  <c r="D586" i="11"/>
  <c r="D583" i="11"/>
  <c r="D580" i="11"/>
  <c r="D577" i="11"/>
  <c r="D574" i="11"/>
  <c r="D571" i="11"/>
  <c r="D568" i="11"/>
  <c r="D565" i="11"/>
  <c r="D562" i="11"/>
  <c r="D559" i="11"/>
  <c r="D556" i="11"/>
  <c r="D553" i="11"/>
  <c r="D550" i="11"/>
  <c r="D547" i="11"/>
  <c r="D544" i="11"/>
  <c r="D541" i="11"/>
  <c r="D538" i="11"/>
  <c r="D535" i="11"/>
  <c r="D532" i="11"/>
  <c r="D529" i="11"/>
  <c r="D526" i="11"/>
  <c r="D523" i="11"/>
  <c r="D520" i="11"/>
  <c r="D517" i="11"/>
  <c r="D514" i="11"/>
  <c r="D511" i="11"/>
  <c r="D508" i="11"/>
  <c r="D505" i="11"/>
  <c r="D502" i="11"/>
  <c r="D499" i="11"/>
  <c r="D496" i="11"/>
  <c r="D493" i="11"/>
  <c r="D490" i="11"/>
  <c r="D487" i="11"/>
  <c r="D484" i="11"/>
  <c r="D481" i="11"/>
  <c r="D478" i="11"/>
  <c r="D475" i="11"/>
  <c r="D472" i="11"/>
  <c r="D469" i="11"/>
  <c r="D466" i="11"/>
  <c r="D463" i="11"/>
  <c r="D460" i="11"/>
  <c r="D457" i="11"/>
  <c r="D454" i="11"/>
  <c r="D451" i="11"/>
  <c r="D448" i="11"/>
  <c r="D445" i="11"/>
  <c r="D442" i="11"/>
  <c r="D439" i="11"/>
  <c r="D436" i="11"/>
  <c r="D433" i="11"/>
  <c r="D430" i="11"/>
  <c r="D427" i="11"/>
  <c r="D424" i="11"/>
  <c r="D421" i="11"/>
  <c r="D418" i="11"/>
  <c r="D415" i="11"/>
  <c r="D412" i="11"/>
  <c r="D409" i="11"/>
  <c r="D406" i="11"/>
  <c r="D403" i="11"/>
  <c r="D400" i="11"/>
  <c r="D397" i="11"/>
  <c r="D394" i="11"/>
  <c r="D391" i="11"/>
  <c r="D388" i="11"/>
  <c r="D385" i="11"/>
  <c r="D382" i="11"/>
  <c r="D379" i="11"/>
  <c r="D376" i="11"/>
  <c r="D373" i="11"/>
  <c r="D370" i="11"/>
  <c r="D367" i="11"/>
  <c r="D364" i="11"/>
  <c r="D361" i="11"/>
  <c r="D358" i="11"/>
  <c r="D355" i="11"/>
  <c r="D352" i="11"/>
  <c r="D349" i="11"/>
  <c r="D346" i="11"/>
  <c r="D343" i="11"/>
  <c r="D340" i="11"/>
  <c r="D337" i="11"/>
  <c r="D334" i="11"/>
  <c r="D331" i="11"/>
  <c r="D328" i="11"/>
  <c r="D325" i="11"/>
  <c r="D322" i="11"/>
  <c r="D319" i="11"/>
  <c r="D316" i="11"/>
  <c r="D313" i="11"/>
  <c r="D310" i="11"/>
  <c r="D307" i="11"/>
  <c r="D304" i="11"/>
  <c r="D301" i="11"/>
  <c r="D298" i="11"/>
  <c r="D295" i="11"/>
  <c r="D292" i="11"/>
  <c r="D289" i="11"/>
  <c r="D286" i="11"/>
  <c r="D283" i="11"/>
  <c r="D280" i="11"/>
  <c r="D277" i="11"/>
  <c r="D274" i="11"/>
  <c r="D271" i="11"/>
  <c r="D268" i="11"/>
  <c r="D265" i="11"/>
  <c r="D262" i="11"/>
  <c r="D259" i="11"/>
  <c r="D256" i="11"/>
  <c r="D253" i="11"/>
  <c r="D250" i="11"/>
  <c r="D247" i="11"/>
  <c r="D244" i="11"/>
  <c r="D241" i="11"/>
  <c r="D238" i="11"/>
  <c r="D235" i="11"/>
  <c r="D232" i="11"/>
  <c r="D229" i="11"/>
  <c r="D226" i="11"/>
  <c r="D223" i="11"/>
  <c r="D220" i="11"/>
  <c r="D217" i="11"/>
  <c r="D214" i="11"/>
  <c r="D211" i="11"/>
  <c r="D208" i="11"/>
  <c r="D205" i="11"/>
  <c r="D202" i="11"/>
  <c r="D199" i="11"/>
  <c r="D196" i="11"/>
  <c r="D193" i="11"/>
  <c r="D190" i="11"/>
  <c r="D187" i="11"/>
  <c r="D184" i="11"/>
  <c r="D181" i="11"/>
  <c r="D178" i="11"/>
  <c r="D175" i="11"/>
  <c r="D172" i="11"/>
  <c r="D169" i="11"/>
  <c r="D166" i="11"/>
  <c r="D163" i="11"/>
  <c r="D160" i="11"/>
  <c r="D157" i="11"/>
  <c r="D154" i="11"/>
  <c r="D151" i="11"/>
  <c r="D148" i="11"/>
  <c r="D145" i="11"/>
  <c r="D142" i="11"/>
  <c r="D139" i="11"/>
  <c r="D136" i="11"/>
  <c r="D133" i="11"/>
  <c r="D130" i="11"/>
  <c r="D127" i="11"/>
  <c r="D124" i="11"/>
  <c r="D121" i="11"/>
  <c r="D118" i="11"/>
  <c r="D115" i="11"/>
  <c r="D112" i="11"/>
  <c r="D109" i="11"/>
  <c r="D106" i="11"/>
  <c r="D103" i="11"/>
  <c r="D100" i="11"/>
  <c r="D97" i="11"/>
  <c r="D94" i="11"/>
  <c r="D91" i="11"/>
  <c r="D88" i="11"/>
  <c r="D85" i="11"/>
  <c r="D82" i="11"/>
  <c r="D79" i="11"/>
  <c r="E8" i="11"/>
  <c r="D798" i="11"/>
  <c r="D795" i="11"/>
  <c r="D792" i="11"/>
  <c r="D789" i="11"/>
  <c r="D786" i="11"/>
  <c r="D783" i="11"/>
  <c r="D780" i="11"/>
  <c r="D777" i="11"/>
  <c r="D774" i="11"/>
  <c r="D771" i="11"/>
  <c r="D768" i="11"/>
  <c r="D765" i="11"/>
  <c r="D762" i="11"/>
  <c r="D759" i="11"/>
  <c r="D756" i="11"/>
  <c r="D753" i="11"/>
  <c r="D750" i="11"/>
  <c r="D747" i="11"/>
  <c r="D744" i="11"/>
  <c r="D741" i="11"/>
  <c r="D738" i="11"/>
  <c r="D735" i="11"/>
  <c r="D732" i="11"/>
  <c r="D729" i="11"/>
  <c r="D726" i="11"/>
  <c r="D723" i="11"/>
  <c r="D720" i="11"/>
  <c r="D717" i="11"/>
  <c r="D714" i="11"/>
  <c r="D711" i="11"/>
  <c r="D708" i="11"/>
  <c r="D705" i="11"/>
  <c r="D702" i="11"/>
  <c r="D699" i="11"/>
  <c r="D696" i="11"/>
  <c r="D693" i="11"/>
  <c r="D690" i="11"/>
  <c r="D687" i="11"/>
  <c r="D684" i="11"/>
  <c r="D681" i="11"/>
  <c r="D678" i="11"/>
  <c r="D675" i="11"/>
  <c r="D672" i="11"/>
  <c r="D669" i="11"/>
  <c r="D666" i="11"/>
  <c r="D663" i="11"/>
  <c r="D660" i="11"/>
  <c r="D657" i="11"/>
  <c r="D654" i="11"/>
  <c r="D651" i="11"/>
  <c r="D648" i="11"/>
  <c r="D645" i="11"/>
  <c r="D642" i="11"/>
  <c r="D639" i="11"/>
  <c r="D636" i="11"/>
  <c r="D633" i="11"/>
  <c r="D630" i="11"/>
  <c r="D627" i="11"/>
  <c r="D624" i="11"/>
  <c r="D621" i="11"/>
  <c r="D618" i="11"/>
  <c r="D615" i="11"/>
  <c r="D612" i="11"/>
  <c r="D609" i="11"/>
  <c r="D606" i="11"/>
  <c r="D603" i="11"/>
  <c r="D600" i="11"/>
  <c r="D597" i="11"/>
  <c r="D594" i="11"/>
  <c r="D591" i="11"/>
  <c r="D588" i="11"/>
  <c r="D585" i="11"/>
  <c r="D582" i="11"/>
  <c r="D579" i="11"/>
  <c r="D576" i="11"/>
  <c r="D573" i="11"/>
  <c r="D570" i="11"/>
  <c r="D567" i="11"/>
  <c r="D564" i="11"/>
  <c r="D561" i="11"/>
  <c r="D558" i="11"/>
  <c r="D555" i="11"/>
  <c r="D552" i="11"/>
  <c r="D549" i="11"/>
  <c r="D546" i="11"/>
  <c r="D543" i="11"/>
  <c r="D540" i="11"/>
  <c r="D537" i="11"/>
  <c r="D534" i="11"/>
  <c r="D531" i="11"/>
  <c r="D528" i="11"/>
  <c r="D525" i="11"/>
  <c r="D522" i="11"/>
  <c r="D519" i="11"/>
  <c r="D516" i="11"/>
  <c r="D513" i="11"/>
  <c r="D510" i="11"/>
  <c r="D507" i="11"/>
  <c r="D504" i="11"/>
  <c r="D501" i="11"/>
  <c r="D498" i="11"/>
  <c r="D495" i="11"/>
  <c r="D492" i="11"/>
  <c r="D489" i="11"/>
  <c r="D486" i="11"/>
  <c r="D483" i="11"/>
  <c r="D480" i="11"/>
  <c r="D477" i="11"/>
  <c r="D474" i="11"/>
  <c r="D471" i="11"/>
  <c r="D468" i="11"/>
  <c r="D465" i="11"/>
  <c r="D462" i="11"/>
  <c r="D459" i="11"/>
  <c r="D456" i="11"/>
  <c r="D453" i="11"/>
  <c r="D450" i="11"/>
  <c r="D447" i="11"/>
  <c r="D444" i="11"/>
  <c r="D441" i="11"/>
  <c r="D438" i="11"/>
  <c r="D435" i="11"/>
  <c r="D432" i="11"/>
  <c r="D429" i="11"/>
  <c r="D426" i="11"/>
  <c r="D423" i="11"/>
  <c r="D420" i="11"/>
  <c r="D417" i="11"/>
  <c r="D414" i="11"/>
  <c r="D411" i="11"/>
  <c r="D408" i="11"/>
  <c r="D405" i="11"/>
  <c r="D402" i="11"/>
  <c r="D399" i="11"/>
  <c r="D396" i="11"/>
  <c r="D393" i="11"/>
  <c r="D390" i="11"/>
  <c r="D387" i="11"/>
  <c r="D384" i="11"/>
  <c r="D381" i="11"/>
  <c r="D378" i="11"/>
  <c r="D375" i="11"/>
  <c r="D372" i="11"/>
  <c r="D369" i="11"/>
  <c r="D366" i="11"/>
  <c r="D363" i="11"/>
  <c r="D360" i="11"/>
  <c r="D357" i="11"/>
  <c r="D354" i="11"/>
  <c r="D351" i="11"/>
  <c r="D348" i="11"/>
  <c r="D345" i="11"/>
  <c r="D342" i="11"/>
  <c r="D339" i="11"/>
  <c r="D336" i="11"/>
  <c r="D333" i="11"/>
  <c r="D330" i="11"/>
  <c r="D327" i="11"/>
  <c r="D324" i="11"/>
  <c r="D321" i="11"/>
  <c r="D318" i="11"/>
  <c r="D315" i="11"/>
  <c r="D312" i="11"/>
  <c r="D309" i="11"/>
  <c r="D306" i="11"/>
  <c r="D303" i="11"/>
  <c r="D300" i="11"/>
  <c r="D297" i="11"/>
  <c r="D294" i="11"/>
  <c r="D291" i="11"/>
  <c r="D288" i="11"/>
  <c r="D285" i="11"/>
  <c r="D282" i="11"/>
  <c r="D279" i="11"/>
  <c r="D276" i="11"/>
  <c r="D273" i="11"/>
  <c r="D270" i="11"/>
  <c r="D267" i="11"/>
  <c r="D264" i="11"/>
  <c r="D261" i="11"/>
  <c r="D258" i="11"/>
  <c r="D255" i="11"/>
  <c r="D252" i="11"/>
  <c r="D249" i="11"/>
  <c r="D246" i="11"/>
  <c r="D243" i="11"/>
  <c r="D240" i="11"/>
  <c r="D237" i="11"/>
  <c r="D234" i="11"/>
  <c r="D231" i="11"/>
  <c r="D228" i="11"/>
  <c r="D225" i="11"/>
  <c r="D222" i="11"/>
  <c r="D219" i="11"/>
  <c r="D216" i="11"/>
  <c r="D213" i="11"/>
  <c r="D210" i="11"/>
  <c r="D207" i="11"/>
  <c r="D204" i="11"/>
  <c r="D201" i="11"/>
  <c r="D198" i="11"/>
  <c r="D195" i="11"/>
  <c r="D192" i="11"/>
  <c r="D189" i="11"/>
  <c r="D186" i="11"/>
  <c r="D183" i="11"/>
  <c r="D180" i="11"/>
  <c r="D177" i="11"/>
  <c r="D174" i="11"/>
  <c r="D171" i="11"/>
  <c r="D168" i="11"/>
  <c r="D165" i="11"/>
  <c r="D162" i="11"/>
  <c r="D159" i="11"/>
  <c r="D156" i="11"/>
  <c r="D153" i="11"/>
  <c r="D150" i="11"/>
  <c r="D147" i="11"/>
  <c r="D144" i="11"/>
  <c r="D141" i="11"/>
  <c r="D138" i="11"/>
  <c r="D135" i="11"/>
  <c r="D132" i="11"/>
  <c r="D129" i="11"/>
  <c r="D126" i="11"/>
  <c r="D123" i="11"/>
  <c r="D120" i="11"/>
  <c r="D117" i="11"/>
  <c r="D114" i="11"/>
  <c r="D111" i="11"/>
  <c r="D108" i="11"/>
  <c r="D105" i="11"/>
  <c r="D102" i="11"/>
  <c r="D99" i="11"/>
  <c r="D96" i="11"/>
  <c r="D93" i="11"/>
  <c r="D90" i="11"/>
  <c r="D87" i="11"/>
  <c r="D84" i="11"/>
  <c r="D81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K67" i="11"/>
  <c r="K66" i="11"/>
  <c r="K65" i="1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AM774" i="1"/>
  <c r="AN62" i="1"/>
  <c r="AN80" i="1"/>
  <c r="BQ29" i="1"/>
  <c r="AN71" i="1"/>
  <c r="AM792" i="1"/>
  <c r="F735" i="12"/>
  <c r="AM783" i="1"/>
  <c r="AM765" i="1"/>
  <c r="AM756" i="1"/>
  <c r="AN89" i="1"/>
  <c r="AN34" i="1"/>
  <c r="AN85" i="1"/>
  <c r="AN77" i="1"/>
  <c r="AN74" i="1"/>
  <c r="AN46" i="1"/>
  <c r="AN38" i="1"/>
  <c r="F740" i="12"/>
  <c r="AM797" i="1"/>
  <c r="AM789" i="1"/>
  <c r="AM786" i="1"/>
  <c r="AM762" i="1"/>
  <c r="AM759" i="1"/>
  <c r="AM735" i="1"/>
  <c r="AM732" i="1"/>
  <c r="AM717" i="1"/>
  <c r="AM713" i="1"/>
  <c r="AM710" i="1"/>
  <c r="AM698" i="1"/>
  <c r="AM695" i="1"/>
  <c r="AM673" i="1"/>
  <c r="AM652" i="1"/>
  <c r="AN116" i="1"/>
  <c r="AN68" i="1"/>
  <c r="AN65" i="1"/>
  <c r="AM804" i="1"/>
  <c r="F747" i="12"/>
  <c r="AM801" i="1"/>
  <c r="F744" i="12"/>
  <c r="AM780" i="1"/>
  <c r="AM777" i="1"/>
  <c r="AM753" i="1"/>
  <c r="AM750" i="1"/>
  <c r="AM726" i="1"/>
  <c r="AM686" i="1"/>
  <c r="AM683" i="1"/>
  <c r="AM680" i="1"/>
  <c r="AM670" i="1"/>
  <c r="AM665" i="1"/>
  <c r="AM656" i="1"/>
  <c r="AN83" i="1"/>
  <c r="AN59" i="1"/>
  <c r="AN56" i="1"/>
  <c r="AM795" i="1"/>
  <c r="F738" i="12"/>
  <c r="AM771" i="1"/>
  <c r="AM768" i="1"/>
  <c r="AM744" i="1"/>
  <c r="AM741" i="1"/>
  <c r="AM711" i="1"/>
  <c r="AM708" i="1"/>
  <c r="AM704" i="1"/>
  <c r="AM682" i="1"/>
  <c r="AM679" i="1"/>
  <c r="AM667" i="1"/>
  <c r="AM664" i="1"/>
  <c r="AM658" i="1"/>
  <c r="AM643" i="1"/>
  <c r="AN72" i="1"/>
  <c r="AN63" i="1"/>
  <c r="AN54" i="1"/>
  <c r="AM702" i="1"/>
  <c r="AM693" i="1"/>
  <c r="AM678" i="1"/>
  <c r="AM666" i="1"/>
  <c r="AM657" i="1"/>
  <c r="AM651" i="1"/>
  <c r="AM642" i="1"/>
  <c r="AN69" i="1"/>
  <c r="AN60" i="1"/>
  <c r="AM699" i="1"/>
  <c r="AM690" i="1"/>
  <c r="AM687" i="1"/>
  <c r="AM681" i="1"/>
  <c r="AM675" i="1"/>
  <c r="AM669" i="1"/>
  <c r="AM660" i="1"/>
  <c r="AM648" i="1"/>
  <c r="AM639" i="1"/>
  <c r="AN66" i="1"/>
  <c r="AN57" i="1"/>
  <c r="AN37" i="1"/>
  <c r="AM696" i="1"/>
  <c r="AM684" i="1"/>
  <c r="AM672" i="1"/>
  <c r="AM663" i="1"/>
  <c r="AM654" i="1"/>
  <c r="AM645" i="1"/>
  <c r="AN109" i="1"/>
  <c r="AN103" i="1"/>
  <c r="AN128" i="1"/>
  <c r="AN119" i="1"/>
  <c r="AN95" i="1"/>
  <c r="AN92" i="1"/>
  <c r="AN113" i="1"/>
  <c r="AN110" i="1"/>
  <c r="AN107" i="1"/>
  <c r="AN104" i="1"/>
  <c r="AN101" i="1"/>
  <c r="AN91" i="1"/>
  <c r="AN140" i="1"/>
  <c r="AN707" i="1"/>
  <c r="AN671" i="1"/>
  <c r="AN656" i="1"/>
  <c r="AN653" i="1"/>
  <c r="AN650" i="1"/>
  <c r="AN647" i="1"/>
  <c r="AN644" i="1"/>
  <c r="AN641" i="1"/>
  <c r="AN635" i="1"/>
  <c r="AN632" i="1"/>
  <c r="AN626" i="1"/>
  <c r="AN398" i="1"/>
  <c r="AN392" i="1"/>
  <c r="AN389" i="1"/>
  <c r="AN386" i="1"/>
  <c r="AN383" i="1"/>
  <c r="AN377" i="1"/>
  <c r="AN374" i="1"/>
  <c r="AN365" i="1"/>
  <c r="AN778" i="1"/>
  <c r="AN760" i="1"/>
  <c r="AN733" i="1"/>
  <c r="AN724" i="1"/>
  <c r="AN703" i="1"/>
  <c r="AN691" i="1"/>
  <c r="AN676" i="1"/>
  <c r="AN670" i="1"/>
  <c r="AN667" i="1"/>
  <c r="AN661" i="1"/>
  <c r="AN631" i="1"/>
  <c r="AN529" i="1"/>
  <c r="AN511" i="1"/>
  <c r="AN484" i="1"/>
  <c r="AN475" i="1"/>
  <c r="AN465" i="1"/>
  <c r="AN462" i="1"/>
  <c r="AN456" i="1"/>
  <c r="AN453" i="1"/>
  <c r="AN450" i="1"/>
  <c r="AN444" i="1"/>
  <c r="AN438" i="1"/>
  <c r="AN435" i="1"/>
  <c r="AN429" i="1"/>
  <c r="AN426" i="1"/>
  <c r="AN420" i="1"/>
  <c r="AN417" i="1"/>
  <c r="AN411" i="1"/>
  <c r="AN408" i="1"/>
  <c r="AN402" i="1"/>
  <c r="AN399" i="1"/>
  <c r="AN390" i="1"/>
  <c r="AN381" i="1"/>
  <c r="AN375" i="1"/>
  <c r="AN372" i="1"/>
  <c r="BQ31" i="1"/>
  <c r="AN125" i="1"/>
  <c r="AN122" i="1"/>
  <c r="BQ32" i="1"/>
  <c r="AN188" i="1"/>
  <c r="AN126" i="1"/>
  <c r="AN124" i="1"/>
  <c r="AN117" i="1"/>
  <c r="AN115" i="1"/>
  <c r="AN99" i="1"/>
  <c r="AN97" i="1"/>
  <c r="AN130" i="1"/>
  <c r="AN123" i="1"/>
  <c r="AN121" i="1"/>
  <c r="AN114" i="1"/>
  <c r="AN112" i="1"/>
  <c r="AN108" i="1"/>
  <c r="AN106" i="1"/>
  <c r="AN102" i="1"/>
  <c r="AN96" i="1"/>
  <c r="AN94" i="1"/>
  <c r="AN90" i="1"/>
  <c r="AN88" i="1"/>
  <c r="AN84" i="1"/>
  <c r="AN179" i="1"/>
  <c r="AN164" i="1"/>
  <c r="AN129" i="1"/>
  <c r="AN127" i="1"/>
  <c r="AN120" i="1"/>
  <c r="AN118" i="1"/>
  <c r="AN111" i="1"/>
  <c r="AN105" i="1"/>
  <c r="AN93" i="1"/>
  <c r="AN87" i="1"/>
  <c r="AN170" i="1"/>
  <c r="AN143" i="1"/>
  <c r="AN154" i="1"/>
  <c r="BQ33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74" i="1"/>
  <c r="BQ71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1" i="1"/>
  <c r="AN161" i="1"/>
  <c r="AN137" i="1"/>
  <c r="AN134" i="1"/>
  <c r="AN131" i="1"/>
  <c r="AN173" i="1"/>
  <c r="AN146" i="1"/>
  <c r="AN133" i="1"/>
  <c r="BQ39" i="1"/>
  <c r="BQ36" i="1"/>
  <c r="AN197" i="1"/>
  <c r="AN194" i="1"/>
  <c r="AN158" i="1"/>
  <c r="AN148" i="1"/>
  <c r="AN141" i="1"/>
  <c r="AN139" i="1"/>
  <c r="AN185" i="1"/>
  <c r="AN182" i="1"/>
  <c r="AN167" i="1"/>
  <c r="AN145" i="1"/>
  <c r="AN138" i="1"/>
  <c r="AN136" i="1"/>
  <c r="AN132" i="1"/>
  <c r="AN176" i="1"/>
  <c r="AN144" i="1"/>
  <c r="AN142" i="1"/>
  <c r="AN135" i="1"/>
  <c r="BQ28" i="1"/>
  <c r="AN206" i="1"/>
  <c r="AN203" i="1"/>
  <c r="AN191" i="1"/>
  <c r="BQ804" i="1"/>
  <c r="BQ795" i="1"/>
  <c r="BQ780" i="1"/>
  <c r="BQ768" i="1"/>
  <c r="BQ753" i="1"/>
  <c r="BQ741" i="1"/>
  <c r="BQ726" i="1"/>
  <c r="BQ714" i="1"/>
  <c r="BQ699" i="1"/>
  <c r="BQ687" i="1"/>
  <c r="BQ672" i="1"/>
  <c r="BQ660" i="1"/>
  <c r="BQ645" i="1"/>
  <c r="BQ633" i="1"/>
  <c r="BQ618" i="1"/>
  <c r="BQ606" i="1"/>
  <c r="BQ591" i="1"/>
  <c r="BQ579" i="1"/>
  <c r="BQ564" i="1"/>
  <c r="BQ552" i="1"/>
  <c r="BQ537" i="1"/>
  <c r="BQ525" i="1"/>
  <c r="BQ510" i="1"/>
  <c r="BQ498" i="1"/>
  <c r="BQ483" i="1"/>
  <c r="BQ471" i="1"/>
  <c r="BQ456" i="1"/>
  <c r="BQ444" i="1"/>
  <c r="BQ429" i="1"/>
  <c r="BQ417" i="1"/>
  <c r="BQ402" i="1"/>
  <c r="BQ390" i="1"/>
  <c r="BQ375" i="1"/>
  <c r="BQ363" i="1"/>
  <c r="BQ348" i="1"/>
  <c r="BQ336" i="1"/>
  <c r="BQ321" i="1"/>
  <c r="BQ309" i="1"/>
  <c r="BQ294" i="1"/>
  <c r="BQ282" i="1"/>
  <c r="BQ267" i="1"/>
  <c r="BQ255" i="1"/>
  <c r="BQ240" i="1"/>
  <c r="BQ228" i="1"/>
  <c r="BQ213" i="1"/>
  <c r="BQ201" i="1"/>
  <c r="BQ186" i="1"/>
  <c r="BQ174" i="1"/>
  <c r="BQ159" i="1"/>
  <c r="BQ147" i="1"/>
  <c r="BQ132" i="1"/>
  <c r="BQ120" i="1"/>
  <c r="BQ105" i="1"/>
  <c r="BQ93" i="1"/>
  <c r="BQ78" i="1"/>
  <c r="BQ66" i="1"/>
  <c r="BQ51" i="1"/>
  <c r="BQ38" i="1"/>
  <c r="AN200" i="1"/>
  <c r="AN195" i="1"/>
  <c r="AN193" i="1"/>
  <c r="AN186" i="1"/>
  <c r="AN184" i="1"/>
  <c r="AN177" i="1"/>
  <c r="AN175" i="1"/>
  <c r="AN168" i="1"/>
  <c r="AN166" i="1"/>
  <c r="AN159" i="1"/>
  <c r="AN157" i="1"/>
  <c r="AN152" i="1"/>
  <c r="AN150" i="1"/>
  <c r="AN192" i="1"/>
  <c r="AN190" i="1"/>
  <c r="AN183" i="1"/>
  <c r="AN181" i="1"/>
  <c r="AN174" i="1"/>
  <c r="AN172" i="1"/>
  <c r="AN165" i="1"/>
  <c r="AN163" i="1"/>
  <c r="AN156" i="1"/>
  <c r="AN149" i="1"/>
  <c r="AN147" i="1"/>
  <c r="AN198" i="1"/>
  <c r="AN196" i="1"/>
  <c r="AN189" i="1"/>
  <c r="AN187" i="1"/>
  <c r="AN180" i="1"/>
  <c r="AN178" i="1"/>
  <c r="AN171" i="1"/>
  <c r="AN169" i="1"/>
  <c r="AN162" i="1"/>
  <c r="AN160" i="1"/>
  <c r="AN155" i="1"/>
  <c r="AN153" i="1"/>
  <c r="BQ801" i="1"/>
  <c r="BQ798" i="1"/>
  <c r="BQ789" i="1"/>
  <c r="BQ786" i="1"/>
  <c r="BQ777" i="1"/>
  <c r="BQ771" i="1"/>
  <c r="BQ762" i="1"/>
  <c r="BQ759" i="1"/>
  <c r="BQ750" i="1"/>
  <c r="BQ744" i="1"/>
  <c r="BQ735" i="1"/>
  <c r="BQ732" i="1"/>
  <c r="BQ723" i="1"/>
  <c r="BQ717" i="1"/>
  <c r="BQ708" i="1"/>
  <c r="BQ705" i="1"/>
  <c r="BQ696" i="1"/>
  <c r="BQ690" i="1"/>
  <c r="BQ681" i="1"/>
  <c r="BQ678" i="1"/>
  <c r="BQ669" i="1"/>
  <c r="BQ663" i="1"/>
  <c r="BQ654" i="1"/>
  <c r="BQ651" i="1"/>
  <c r="BQ642" i="1"/>
  <c r="BQ636" i="1"/>
  <c r="BQ627" i="1"/>
  <c r="BQ624" i="1"/>
  <c r="BQ615" i="1"/>
  <c r="BQ609" i="1"/>
  <c r="BQ600" i="1"/>
  <c r="BQ597" i="1"/>
  <c r="BQ588" i="1"/>
  <c r="BQ582" i="1"/>
  <c r="BQ573" i="1"/>
  <c r="BQ570" i="1"/>
  <c r="BQ561" i="1"/>
  <c r="BQ555" i="1"/>
  <c r="BQ546" i="1"/>
  <c r="BQ543" i="1"/>
  <c r="BQ534" i="1"/>
  <c r="BQ528" i="1"/>
  <c r="BQ519" i="1"/>
  <c r="BQ516" i="1"/>
  <c r="BQ507" i="1"/>
  <c r="BQ501" i="1"/>
  <c r="BQ492" i="1"/>
  <c r="BQ489" i="1"/>
  <c r="BQ480" i="1"/>
  <c r="BQ474" i="1"/>
  <c r="BQ465" i="1"/>
  <c r="BQ462" i="1"/>
  <c r="BQ453" i="1"/>
  <c r="BQ447" i="1"/>
  <c r="BQ438" i="1"/>
  <c r="BQ435" i="1"/>
  <c r="BQ426" i="1"/>
  <c r="BQ420" i="1"/>
  <c r="BQ411" i="1"/>
  <c r="BQ408" i="1"/>
  <c r="BQ399" i="1"/>
  <c r="BQ393" i="1"/>
  <c r="BQ384" i="1"/>
  <c r="BQ381" i="1"/>
  <c r="BQ372" i="1"/>
  <c r="BQ366" i="1"/>
  <c r="BQ357" i="1"/>
  <c r="BQ354" i="1"/>
  <c r="BQ345" i="1"/>
  <c r="BQ339" i="1"/>
  <c r="BQ330" i="1"/>
  <c r="BQ327" i="1"/>
  <c r="BQ318" i="1"/>
  <c r="BQ312" i="1"/>
  <c r="BQ303" i="1"/>
  <c r="BQ300" i="1"/>
  <c r="BQ291" i="1"/>
  <c r="BQ285" i="1"/>
  <c r="BQ276" i="1"/>
  <c r="BQ273" i="1"/>
  <c r="BQ264" i="1"/>
  <c r="BQ258" i="1"/>
  <c r="BQ249" i="1"/>
  <c r="BQ246" i="1"/>
  <c r="BQ237" i="1"/>
  <c r="BQ231" i="1"/>
  <c r="BQ222" i="1"/>
  <c r="BQ219" i="1"/>
  <c r="BQ210" i="1"/>
  <c r="BQ204" i="1"/>
  <c r="BQ195" i="1"/>
  <c r="BQ192" i="1"/>
  <c r="BQ183" i="1"/>
  <c r="BQ177" i="1"/>
  <c r="BQ168" i="1"/>
  <c r="BQ165" i="1"/>
  <c r="BQ156" i="1"/>
  <c r="BQ150" i="1"/>
  <c r="BQ141" i="1"/>
  <c r="BQ138" i="1"/>
  <c r="BQ129" i="1"/>
  <c r="BQ123" i="1"/>
  <c r="BQ114" i="1"/>
  <c r="BQ111" i="1"/>
  <c r="BQ102" i="1"/>
  <c r="BQ96" i="1"/>
  <c r="BQ87" i="1"/>
  <c r="BQ84" i="1"/>
  <c r="BQ75" i="1"/>
  <c r="BQ69" i="1"/>
  <c r="BQ60" i="1"/>
  <c r="BQ57" i="1"/>
  <c r="BQ47" i="1"/>
  <c r="BQ41" i="1"/>
  <c r="BQ30" i="1"/>
  <c r="BQ26" i="1"/>
  <c r="BQ11" i="1"/>
  <c r="BQ792" i="1"/>
  <c r="BQ783" i="1"/>
  <c r="BQ774" i="1"/>
  <c r="BQ765" i="1"/>
  <c r="BQ756" i="1"/>
  <c r="BQ747" i="1"/>
  <c r="BQ738" i="1"/>
  <c r="BQ729" i="1"/>
  <c r="BQ720" i="1"/>
  <c r="BQ711" i="1"/>
  <c r="BQ702" i="1"/>
  <c r="BQ693" i="1"/>
  <c r="BQ684" i="1"/>
  <c r="BQ675" i="1"/>
  <c r="BQ666" i="1"/>
  <c r="BQ657" i="1"/>
  <c r="BQ648" i="1"/>
  <c r="BQ639" i="1"/>
  <c r="BQ630" i="1"/>
  <c r="BQ621" i="1"/>
  <c r="BQ612" i="1"/>
  <c r="BQ603" i="1"/>
  <c r="BQ594" i="1"/>
  <c r="BQ585" i="1"/>
  <c r="BQ576" i="1"/>
  <c r="BQ567" i="1"/>
  <c r="BQ558" i="1"/>
  <c r="BQ549" i="1"/>
  <c r="BQ540" i="1"/>
  <c r="BQ531" i="1"/>
  <c r="BQ522" i="1"/>
  <c r="BQ513" i="1"/>
  <c r="BQ504" i="1"/>
  <c r="BQ495" i="1"/>
  <c r="BQ486" i="1"/>
  <c r="BQ477" i="1"/>
  <c r="BQ468" i="1"/>
  <c r="BQ459" i="1"/>
  <c r="BQ450" i="1"/>
  <c r="BQ441" i="1"/>
  <c r="BQ432" i="1"/>
  <c r="BQ423" i="1"/>
  <c r="BQ414" i="1"/>
  <c r="BQ405" i="1"/>
  <c r="BQ396" i="1"/>
  <c r="BQ387" i="1"/>
  <c r="BQ378" i="1"/>
  <c r="BQ369" i="1"/>
  <c r="BQ360" i="1"/>
  <c r="BQ351" i="1"/>
  <c r="BQ342" i="1"/>
  <c r="BQ333" i="1"/>
  <c r="BQ324" i="1"/>
  <c r="BQ315" i="1"/>
  <c r="BQ306" i="1"/>
  <c r="BQ297" i="1"/>
  <c r="BQ288" i="1"/>
  <c r="BQ279" i="1"/>
  <c r="BQ270" i="1"/>
  <c r="BQ261" i="1"/>
  <c r="BQ252" i="1"/>
  <c r="BQ243" i="1"/>
  <c r="BQ234" i="1"/>
  <c r="BQ225" i="1"/>
  <c r="BQ216" i="1"/>
  <c r="BQ207" i="1"/>
  <c r="BQ198" i="1"/>
  <c r="BQ189" i="1"/>
  <c r="BQ180" i="1"/>
  <c r="BQ171" i="1"/>
  <c r="BQ162" i="1"/>
  <c r="BQ153" i="1"/>
  <c r="BQ144" i="1"/>
  <c r="BQ135" i="1"/>
  <c r="BQ126" i="1"/>
  <c r="BQ117" i="1"/>
  <c r="BQ108" i="1"/>
  <c r="BQ99" i="1"/>
  <c r="BQ90" i="1"/>
  <c r="BQ81" i="1"/>
  <c r="BQ72" i="1"/>
  <c r="BQ63" i="1"/>
  <c r="BQ54" i="1"/>
  <c r="BQ44" i="1"/>
  <c r="BQ35" i="1"/>
  <c r="AN212" i="1"/>
  <c r="AN243" i="1"/>
  <c r="AN231" i="1"/>
  <c r="AN245" i="1"/>
  <c r="AN233" i="1"/>
  <c r="AN353" i="1"/>
  <c r="AN351" i="1"/>
  <c r="AN330" i="1"/>
  <c r="AN363" i="1"/>
  <c r="AN387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6" i="1"/>
  <c r="AN237" i="1"/>
  <c r="AN338" i="1"/>
  <c r="AN279" i="1"/>
  <c r="AN252" i="1"/>
  <c r="AN209" i="1"/>
  <c r="AN281" i="1"/>
  <c r="AN254" i="1"/>
  <c r="AN216" i="1"/>
  <c r="AN360" i="1"/>
  <c r="AN354" i="1"/>
  <c r="AN347" i="1"/>
  <c r="AN344" i="1"/>
  <c r="AN317" i="1"/>
  <c r="AN308" i="1"/>
  <c r="AN299" i="1"/>
  <c r="AN290" i="1"/>
  <c r="AN423" i="1"/>
  <c r="AN396" i="1"/>
  <c r="AN362" i="1"/>
  <c r="AN356" i="1"/>
  <c r="AN333" i="1"/>
  <c r="AN270" i="1"/>
  <c r="AN261" i="1"/>
  <c r="AN384" i="1"/>
  <c r="AN369" i="1"/>
  <c r="AN345" i="1"/>
  <c r="AN342" i="1"/>
  <c r="AN335" i="1"/>
  <c r="AN324" i="1"/>
  <c r="AN318" i="1"/>
  <c r="AN315" i="1"/>
  <c r="AN309" i="1"/>
  <c r="AN306" i="1"/>
  <c r="AN300" i="1"/>
  <c r="AN297" i="1"/>
  <c r="AN291" i="1"/>
  <c r="AN288" i="1"/>
  <c r="AN272" i="1"/>
  <c r="AN263" i="1"/>
  <c r="AN395" i="1"/>
  <c r="AN359" i="1"/>
  <c r="AN348" i="1"/>
  <c r="AN327" i="1"/>
  <c r="AN276" i="1"/>
  <c r="AN273" i="1"/>
  <c r="AN269" i="1"/>
  <c r="AN266" i="1"/>
  <c r="AN249" i="1"/>
  <c r="AN246" i="1"/>
  <c r="AN242" i="1"/>
  <c r="AN234" i="1"/>
  <c r="AN224" i="1"/>
  <c r="AN218" i="1"/>
  <c r="AN213" i="1"/>
  <c r="AN211" i="1"/>
  <c r="AN204" i="1"/>
  <c r="AN202" i="1"/>
  <c r="AN414" i="1"/>
  <c r="AN378" i="1"/>
  <c r="AN350" i="1"/>
  <c r="AN339" i="1"/>
  <c r="AN321" i="1"/>
  <c r="AN312" i="1"/>
  <c r="AN303" i="1"/>
  <c r="AN294" i="1"/>
  <c r="AN285" i="1"/>
  <c r="AN282" i="1"/>
  <c r="AN278" i="1"/>
  <c r="AN275" i="1"/>
  <c r="AN258" i="1"/>
  <c r="AN255" i="1"/>
  <c r="AN251" i="1"/>
  <c r="AN248" i="1"/>
  <c r="AN210" i="1"/>
  <c r="AN208" i="1"/>
  <c r="AN201" i="1"/>
  <c r="AN199" i="1"/>
  <c r="AN393" i="1"/>
  <c r="AN357" i="1"/>
  <c r="AN341" i="1"/>
  <c r="AN323" i="1"/>
  <c r="AN320" i="1"/>
  <c r="AN314" i="1"/>
  <c r="AN311" i="1"/>
  <c r="AN305" i="1"/>
  <c r="AN302" i="1"/>
  <c r="AN296" i="1"/>
  <c r="AN293" i="1"/>
  <c r="AN287" i="1"/>
  <c r="AN284" i="1"/>
  <c r="AN267" i="1"/>
  <c r="AN264" i="1"/>
  <c r="AN260" i="1"/>
  <c r="AN257" i="1"/>
  <c r="AN240" i="1"/>
  <c r="AN228" i="1"/>
  <c r="AN225" i="1"/>
  <c r="AN222" i="1"/>
  <c r="AN219" i="1"/>
  <c r="AN207" i="1"/>
  <c r="AN205" i="1"/>
  <c r="BD784" i="1" a="1"/>
  <c r="BD784" i="1" s="1"/>
  <c r="BD772" i="1" a="1"/>
  <c r="BD772" i="1" s="1"/>
  <c r="BD769" i="1" a="1"/>
  <c r="BD769" i="1" s="1"/>
  <c r="BD763" i="1" a="1"/>
  <c r="BD763" i="1" s="1"/>
  <c r="BC754" i="1" a="1"/>
  <c r="BC754" i="1" s="1"/>
  <c r="BD745" i="1" a="1"/>
  <c r="BD745" i="1" s="1"/>
  <c r="BD742" i="1" a="1"/>
  <c r="BD742" i="1" s="1"/>
  <c r="BD739" i="1" a="1"/>
  <c r="BD739" i="1" s="1"/>
  <c r="BD736" i="1" a="1"/>
  <c r="BD736" i="1" s="1"/>
  <c r="BD718" i="1" a="1"/>
  <c r="BD718" i="1" s="1"/>
  <c r="BD715" i="1" a="1"/>
  <c r="BD715" i="1" s="1"/>
  <c r="BD709" i="1" a="1"/>
  <c r="BD709" i="1" s="1"/>
  <c r="BD700" i="1" a="1"/>
  <c r="BD700" i="1" s="1"/>
  <c r="BD691" i="1" a="1"/>
  <c r="BD691" i="1" s="1"/>
  <c r="BD685" i="1" a="1"/>
  <c r="BD685" i="1" s="1"/>
  <c r="BD682" i="1" a="1"/>
  <c r="BD682" i="1" s="1"/>
  <c r="BD664" i="1" a="1"/>
  <c r="BD664" i="1" s="1"/>
  <c r="BC658" i="1" a="1"/>
  <c r="BC658" i="1" s="1"/>
  <c r="BD655" i="1" a="1"/>
  <c r="BD655" i="1" s="1"/>
  <c r="BD646" i="1" a="1"/>
  <c r="BD646" i="1" s="1"/>
  <c r="BD637" i="1" a="1"/>
  <c r="BD637" i="1" s="1"/>
  <c r="BD631" i="1" a="1"/>
  <c r="BD631" i="1" s="1"/>
  <c r="BD628" i="1" a="1"/>
  <c r="BD628" i="1" s="1"/>
  <c r="BD622" i="1" a="1"/>
  <c r="BD622" i="1" s="1"/>
  <c r="BD616" i="1" a="1"/>
  <c r="BD616" i="1" s="1"/>
  <c r="BC613" i="1" a="1"/>
  <c r="BC613" i="1" s="1"/>
  <c r="BD610" i="1" a="1"/>
  <c r="BD610" i="1" s="1"/>
  <c r="BD607" i="1" a="1"/>
  <c r="BD607" i="1" s="1"/>
  <c r="BC604" i="1" a="1"/>
  <c r="BC604" i="1" s="1"/>
  <c r="BD601" i="1" a="1"/>
  <c r="BD601" i="1" s="1"/>
  <c r="BD595" i="1" a="1"/>
  <c r="BD595" i="1" s="1"/>
  <c r="BD592" i="1" a="1"/>
  <c r="BD592" i="1" s="1"/>
  <c r="BD589" i="1" a="1"/>
  <c r="BD589" i="1" s="1"/>
  <c r="BD583" i="1" a="1"/>
  <c r="BD583" i="1" s="1"/>
  <c r="BD580" i="1" a="1"/>
  <c r="BD580" i="1" s="1"/>
  <c r="BD577" i="1" a="1"/>
  <c r="BD577" i="1" s="1"/>
  <c r="BD568" i="1" a="1"/>
  <c r="BD568" i="1" s="1"/>
  <c r="BD565" i="1" a="1"/>
  <c r="BD565" i="1" s="1"/>
  <c r="BD562" i="1" a="1"/>
  <c r="BD562" i="1" s="1"/>
  <c r="BC559" i="1" a="1"/>
  <c r="BC559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5" i="1" a="1"/>
  <c r="BD535" i="1" s="1"/>
  <c r="BD529" i="1" a="1"/>
  <c r="BD529" i="1" s="1"/>
  <c r="BD523" i="1" a="1"/>
  <c r="BD523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3" i="1" a="1"/>
  <c r="BD493" i="1" s="1"/>
  <c r="BD490" i="1" a="1"/>
  <c r="BD490" i="1" s="1"/>
  <c r="BD487" i="1" a="1"/>
  <c r="BD487" i="1" s="1"/>
  <c r="BD484" i="1" a="1"/>
  <c r="BD484" i="1" s="1"/>
  <c r="BD433" i="1" a="1"/>
  <c r="BD433" i="1" s="1"/>
  <c r="BD424" i="1" a="1"/>
  <c r="BD424" i="1" s="1"/>
  <c r="BD397" i="1" a="1"/>
  <c r="BD397" i="1" s="1"/>
  <c r="BD379" i="1" a="1"/>
  <c r="BD379" i="1" s="1"/>
  <c r="BD370" i="1" a="1"/>
  <c r="BD370" i="1" s="1"/>
  <c r="BD301" i="1" a="1"/>
  <c r="BD301" i="1" s="1"/>
  <c r="BD259" i="1" a="1"/>
  <c r="BD259" i="1" s="1"/>
  <c r="BD247" i="1" a="1"/>
  <c r="BD247" i="1" s="1"/>
  <c r="BD229" i="1" a="1"/>
  <c r="BD229" i="1" s="1"/>
  <c r="BD196" i="1" a="1"/>
  <c r="BD196" i="1" s="1"/>
  <c r="BC184" i="1" a="1"/>
  <c r="BC184" i="1" s="1"/>
  <c r="BD181" i="1" a="1"/>
  <c r="BD181" i="1" s="1"/>
  <c r="BD163" i="1" a="1"/>
  <c r="BD163" i="1" s="1"/>
  <c r="BC118" i="1" a="1"/>
  <c r="BC118" i="1" s="1"/>
  <c r="BD85" i="1" a="1"/>
  <c r="BD85" i="1" s="1"/>
  <c r="AN610" i="1"/>
  <c r="BD786" i="1" a="1"/>
  <c r="BD786" i="1" s="1"/>
  <c r="BD762" i="1" a="1"/>
  <c r="BD762" i="1" s="1"/>
  <c r="BD759" i="1" a="1"/>
  <c r="BD759" i="1" s="1"/>
  <c r="BD735" i="1" a="1"/>
  <c r="BD735" i="1" s="1"/>
  <c r="BD732" i="1" a="1"/>
  <c r="BD732" i="1" s="1"/>
  <c r="BD723" i="1" a="1"/>
  <c r="BD723" i="1" s="1"/>
  <c r="BD708" i="1" a="1"/>
  <c r="BD708" i="1" s="1"/>
  <c r="BD705" i="1" a="1"/>
  <c r="BD705" i="1" s="1"/>
  <c r="BD696" i="1" a="1"/>
  <c r="BD696" i="1" s="1"/>
  <c r="BD681" i="1" a="1"/>
  <c r="BD681" i="1" s="1"/>
  <c r="BD669" i="1" a="1"/>
  <c r="BD669" i="1" s="1"/>
  <c r="BD654" i="1" a="1"/>
  <c r="BD654" i="1" s="1"/>
  <c r="BD651" i="1" a="1"/>
  <c r="BD651" i="1" s="1"/>
  <c r="BD642" i="1" a="1"/>
  <c r="BD642" i="1" s="1"/>
  <c r="BD627" i="1" a="1"/>
  <c r="BD627" i="1" s="1"/>
  <c r="BD624" i="1" a="1"/>
  <c r="BD624" i="1" s="1"/>
  <c r="BD615" i="1" a="1"/>
  <c r="BD615" i="1" s="1"/>
  <c r="BD600" i="1" a="1"/>
  <c r="BD600" i="1" s="1"/>
  <c r="BD588" i="1" a="1"/>
  <c r="BD588" i="1" s="1"/>
  <c r="BD573" i="1" a="1"/>
  <c r="BD573" i="1" s="1"/>
  <c r="BD570" i="1" a="1"/>
  <c r="BD570" i="1" s="1"/>
  <c r="BD561" i="1" a="1"/>
  <c r="BD561" i="1" s="1"/>
  <c r="BD543" i="1" a="1"/>
  <c r="BD543" i="1" s="1"/>
  <c r="BD534" i="1" a="1"/>
  <c r="BD534" i="1" s="1"/>
  <c r="BD531" i="1" a="1"/>
  <c r="BD531" i="1" s="1"/>
  <c r="BD528" i="1" a="1"/>
  <c r="BD528" i="1" s="1"/>
  <c r="BD525" i="1" a="1"/>
  <c r="BD525" i="1" s="1"/>
  <c r="BD519" i="1" a="1"/>
  <c r="BD519" i="1" s="1"/>
  <c r="BD516" i="1" a="1"/>
  <c r="BD516" i="1" s="1"/>
  <c r="BD507" i="1" a="1"/>
  <c r="BD507" i="1" s="1"/>
  <c r="BD504" i="1" a="1"/>
  <c r="BD504" i="1" s="1"/>
  <c r="BD498" i="1" a="1"/>
  <c r="BD498" i="1" s="1"/>
  <c r="BD492" i="1" a="1"/>
  <c r="BD492" i="1" s="1"/>
  <c r="BD489" i="1" a="1"/>
  <c r="BD489" i="1" s="1"/>
  <c r="BD480" i="1" a="1"/>
  <c r="BD480" i="1" s="1"/>
  <c r="BD477" i="1" a="1"/>
  <c r="BD477" i="1" s="1"/>
  <c r="BD471" i="1" a="1"/>
  <c r="BD471" i="1" s="1"/>
  <c r="BD465" i="1" a="1"/>
  <c r="BD465" i="1" s="1"/>
  <c r="BD462" i="1" a="1"/>
  <c r="BD462" i="1" s="1"/>
  <c r="BD453" i="1" a="1"/>
  <c r="BD453" i="1" s="1"/>
  <c r="BD450" i="1" a="1"/>
  <c r="BD450" i="1" s="1"/>
  <c r="BD447" i="1" a="1"/>
  <c r="BD447" i="1" s="1"/>
  <c r="BD444" i="1" a="1"/>
  <c r="BD444" i="1" s="1"/>
  <c r="BD438" i="1" a="1"/>
  <c r="BD438" i="1" s="1"/>
  <c r="BD435" i="1" a="1"/>
  <c r="BD435" i="1" s="1"/>
  <c r="BD426" i="1" a="1"/>
  <c r="BD426" i="1" s="1"/>
  <c r="BD417" i="1" a="1"/>
  <c r="BD417" i="1" s="1"/>
  <c r="BD411" i="1" a="1"/>
  <c r="BD411" i="1" s="1"/>
  <c r="BD408" i="1" a="1"/>
  <c r="BD408" i="1" s="1"/>
  <c r="BD402" i="1" a="1"/>
  <c r="BD402" i="1" s="1"/>
  <c r="BD372" i="1" a="1"/>
  <c r="BD372" i="1" s="1"/>
  <c r="BD363" i="1" a="1"/>
  <c r="BD363" i="1" s="1"/>
  <c r="BD360" i="1" a="1"/>
  <c r="BD360" i="1" s="1"/>
  <c r="BD354" i="1" a="1"/>
  <c r="BD354" i="1" s="1"/>
  <c r="BD351" i="1" a="1"/>
  <c r="BD351" i="1" s="1"/>
  <c r="BD339" i="1" a="1"/>
  <c r="BD339" i="1" s="1"/>
  <c r="BD330" i="1" a="1"/>
  <c r="BD330" i="1" s="1"/>
  <c r="BD324" i="1" a="1"/>
  <c r="BD324" i="1" s="1"/>
  <c r="BD306" i="1" a="1"/>
  <c r="BD306" i="1" s="1"/>
  <c r="BD303" i="1" a="1"/>
  <c r="BD303" i="1" s="1"/>
  <c r="BD297" i="1" a="1"/>
  <c r="BD297" i="1" s="1"/>
  <c r="BD258" i="1" a="1"/>
  <c r="BD258" i="1" s="1"/>
  <c r="BD252" i="1" a="1"/>
  <c r="BD252" i="1" s="1"/>
  <c r="BD249" i="1" a="1"/>
  <c r="BD249" i="1" s="1"/>
  <c r="BD234" i="1" a="1"/>
  <c r="BD234" i="1" s="1"/>
  <c r="BD204" i="1" a="1"/>
  <c r="BD204" i="1" s="1"/>
  <c r="BD153" i="1" a="1"/>
  <c r="BD153" i="1" s="1"/>
  <c r="BD132" i="1" a="1"/>
  <c r="BD132" i="1" s="1"/>
  <c r="BD123" i="1" a="1"/>
  <c r="BD123" i="1" s="1"/>
  <c r="BD117" i="1" a="1"/>
  <c r="BD117" i="1" s="1"/>
  <c r="BD96" i="1" a="1"/>
  <c r="BD96" i="1" s="1"/>
  <c r="BD78" i="1" a="1"/>
  <c r="BD78" i="1" s="1"/>
  <c r="BD72" i="1" a="1"/>
  <c r="BD72" i="1" s="1"/>
  <c r="BD63" i="1" a="1"/>
  <c r="BD63" i="1" s="1"/>
  <c r="BD35" i="1" a="1"/>
  <c r="BD35" i="1" s="1"/>
  <c r="BD14" i="1" a="1"/>
  <c r="BD14" i="1" s="1"/>
  <c r="AN459" i="1"/>
  <c r="BD661" i="1" a="1"/>
  <c r="BD661" i="1" s="1"/>
  <c r="BD48" i="1" a="1"/>
  <c r="BD48" i="1" s="1"/>
  <c r="BD256" i="1" a="1"/>
  <c r="BD256" i="1" s="1"/>
  <c r="BD546" i="1" a="1"/>
  <c r="BD546" i="1" s="1"/>
  <c r="BD501" i="1" a="1"/>
  <c r="BD501" i="1" s="1"/>
  <c r="BD474" i="1" a="1"/>
  <c r="BD474" i="1" s="1"/>
  <c r="BD597" i="1" a="1"/>
  <c r="BD597" i="1" s="1"/>
  <c r="AN502" i="1"/>
  <c r="AN405" i="1"/>
  <c r="AN461" i="1"/>
  <c r="AN441" i="1"/>
  <c r="AN432" i="1"/>
  <c r="BD429" i="1" a="1"/>
  <c r="BD429" i="1" s="1"/>
  <c r="BD243" i="1" a="1"/>
  <c r="BD243" i="1" s="1"/>
  <c r="BD804" i="1" a="1"/>
  <c r="BD804" i="1" s="1"/>
  <c r="BD789" i="1" a="1"/>
  <c r="BD789" i="1" s="1"/>
  <c r="BD381" i="1" a="1"/>
  <c r="BD381" i="1" s="1"/>
  <c r="BD378" i="1" a="1"/>
  <c r="BD378" i="1" s="1"/>
  <c r="BD312" i="1" a="1"/>
  <c r="BD312" i="1" s="1"/>
  <c r="BD213" i="1" a="1"/>
  <c r="BD213" i="1" s="1"/>
  <c r="BD177" i="1" a="1"/>
  <c r="BD177" i="1" s="1"/>
  <c r="BD108" i="1" a="1"/>
  <c r="BD108" i="1" s="1"/>
  <c r="BD102" i="1" a="1"/>
  <c r="BD102" i="1" s="1"/>
  <c r="BD44" i="1" a="1"/>
  <c r="BD44" i="1" s="1"/>
  <c r="AN368" i="1"/>
  <c r="BD105" i="1" a="1"/>
  <c r="BD105" i="1" s="1"/>
  <c r="AN380" i="1"/>
  <c r="BD678" i="1" a="1"/>
  <c r="BD678" i="1" s="1"/>
  <c r="BD292" i="1" a="1"/>
  <c r="BD292" i="1" s="1"/>
  <c r="BC205" i="1" a="1"/>
  <c r="BC205" i="1" s="1"/>
  <c r="AN447" i="1"/>
  <c r="AN371" i="1"/>
  <c r="AN366" i="1"/>
  <c r="BD790" i="1" a="1"/>
  <c r="BD790" i="1" s="1"/>
  <c r="BC730" i="1" a="1"/>
  <c r="BC730" i="1" s="1"/>
  <c r="BD724" i="1" a="1"/>
  <c r="BD724" i="1" s="1"/>
  <c r="BD703" i="1" a="1"/>
  <c r="BD703" i="1" s="1"/>
  <c r="BD478" i="1" a="1"/>
  <c r="BD478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7" i="1" a="1"/>
  <c r="BD457" i="1" s="1"/>
  <c r="BD454" i="1" a="1"/>
  <c r="BD454" i="1" s="1"/>
  <c r="BD448" i="1" a="1"/>
  <c r="BD448" i="1" s="1"/>
  <c r="BD442" i="1" a="1"/>
  <c r="BD442" i="1" s="1"/>
  <c r="BC436" i="1" a="1"/>
  <c r="BC436" i="1" s="1"/>
  <c r="BD430" i="1" a="1"/>
  <c r="BD430" i="1" s="1"/>
  <c r="BD427" i="1" a="1"/>
  <c r="BD427" i="1" s="1"/>
  <c r="BD421" i="1" a="1"/>
  <c r="BD421" i="1" s="1"/>
  <c r="BD400" i="1" a="1"/>
  <c r="BD400" i="1" s="1"/>
  <c r="BD394" i="1" a="1"/>
  <c r="BD394" i="1" s="1"/>
  <c r="BD391" i="1" a="1"/>
  <c r="BD391" i="1" s="1"/>
  <c r="BD388" i="1" a="1"/>
  <c r="BD388" i="1" s="1"/>
  <c r="BD385" i="1" a="1"/>
  <c r="BD385" i="1" s="1"/>
  <c r="BD355" i="1" a="1"/>
  <c r="BD355" i="1" s="1"/>
  <c r="BC349" i="1" a="1"/>
  <c r="BC349" i="1" s="1"/>
  <c r="BD337" i="1" a="1"/>
  <c r="BD337" i="1" s="1"/>
  <c r="BD334" i="1" a="1"/>
  <c r="BD334" i="1" s="1"/>
  <c r="BD319" i="1" a="1"/>
  <c r="BD319" i="1" s="1"/>
  <c r="BC289" i="1" a="1"/>
  <c r="BC289" i="1" s="1"/>
  <c r="BC283" i="1" a="1"/>
  <c r="BC283" i="1" s="1"/>
  <c r="BC271" i="1" a="1"/>
  <c r="BC271" i="1" s="1"/>
  <c r="BD253" i="1" a="1"/>
  <c r="BD253" i="1" s="1"/>
  <c r="BD250" i="1" a="1"/>
  <c r="BD250" i="1" s="1"/>
  <c r="BD244" i="1" a="1"/>
  <c r="BD244" i="1" s="1"/>
  <c r="BD241" i="1" a="1"/>
  <c r="BD241" i="1" s="1"/>
  <c r="BD214" i="1" a="1"/>
  <c r="BD214" i="1" s="1"/>
  <c r="BC211" i="1" a="1"/>
  <c r="BC211" i="1" s="1"/>
  <c r="BD208" i="1" a="1"/>
  <c r="BD208" i="1" s="1"/>
  <c r="BD187" i="1" a="1"/>
  <c r="BD187" i="1" s="1"/>
  <c r="BD778" i="1" a="1"/>
  <c r="BD778" i="1" s="1"/>
  <c r="BD757" i="1" a="1"/>
  <c r="BD757" i="1" s="1"/>
  <c r="BD676" i="1" a="1"/>
  <c r="BD676" i="1" s="1"/>
  <c r="BD670" i="1" a="1"/>
  <c r="BD670" i="1" s="1"/>
  <c r="BD697" i="1" a="1"/>
  <c r="BD697" i="1" s="1"/>
  <c r="BD364" i="1" a="1"/>
  <c r="BD364" i="1" s="1"/>
  <c r="BD649" i="1" a="1"/>
  <c r="BD649" i="1" s="1"/>
  <c r="BD79" i="1" a="1"/>
  <c r="BD79" i="1" s="1"/>
  <c r="BD18" i="1" a="1"/>
  <c r="BD18" i="1" s="1"/>
  <c r="BD12" i="1" a="1"/>
  <c r="BD12" i="1" s="1"/>
  <c r="BD64" i="1" a="1"/>
  <c r="BD64" i="1" s="1"/>
  <c r="BD750" i="1" a="1"/>
  <c r="BD750" i="1" s="1"/>
  <c r="BD333" i="1" a="1"/>
  <c r="BD333" i="1" s="1"/>
  <c r="BD276" i="1" a="1"/>
  <c r="BD276" i="1" s="1"/>
  <c r="BD180" i="1" a="1"/>
  <c r="BD180" i="1" s="1"/>
  <c r="BD171" i="1" a="1"/>
  <c r="BD171" i="1" s="1"/>
  <c r="BD532" i="1" a="1"/>
  <c r="BD532" i="1" s="1"/>
  <c r="BQ25" i="1"/>
  <c r="BD777" i="1" a="1"/>
  <c r="BD777" i="1" s="1"/>
  <c r="BD399" i="1" a="1"/>
  <c r="BD399" i="1" s="1"/>
  <c r="BD796" i="1" a="1"/>
  <c r="BD796" i="1" s="1"/>
  <c r="BQ23" i="1"/>
  <c r="BD643" i="1" a="1"/>
  <c r="BD643" i="1" s="1"/>
  <c r="BD81" i="1" a="1"/>
  <c r="BD81" i="1" s="1"/>
  <c r="BD420" i="1" a="1"/>
  <c r="BD420" i="1" s="1"/>
  <c r="BD766" i="1" a="1"/>
  <c r="BD766" i="1" s="1"/>
  <c r="BD751" i="1" a="1"/>
  <c r="BD751" i="1" s="1"/>
  <c r="BE751" i="1" a="1"/>
  <c r="BE751" i="1" s="1"/>
  <c r="BD688" i="1" a="1"/>
  <c r="BD688" i="1" s="1"/>
  <c r="BE688" i="1" a="1"/>
  <c r="BE688" i="1" s="1"/>
  <c r="BC682" i="1" a="1"/>
  <c r="BC682" i="1" s="1"/>
  <c r="BE682" i="1" a="1"/>
  <c r="BE682" i="1" s="1"/>
  <c r="BD673" i="1" a="1"/>
  <c r="BD673" i="1" s="1"/>
  <c r="BE673" i="1" a="1"/>
  <c r="BE673" i="1" s="1"/>
  <c r="BD658" i="1" a="1"/>
  <c r="BD658" i="1" s="1"/>
  <c r="BE658" i="1" a="1"/>
  <c r="BE658" i="1" s="1"/>
  <c r="BD634" i="1" a="1"/>
  <c r="BD634" i="1" s="1"/>
  <c r="BE634" i="1" a="1"/>
  <c r="BE634" i="1" s="1"/>
  <c r="BD619" i="1" a="1"/>
  <c r="BD619" i="1" s="1"/>
  <c r="BE619" i="1" a="1"/>
  <c r="BE619" i="1" s="1"/>
  <c r="BD604" i="1" a="1"/>
  <c r="BD604" i="1" s="1"/>
  <c r="BD574" i="1" a="1"/>
  <c r="BD574" i="1" s="1"/>
  <c r="BE574" i="1" a="1"/>
  <c r="BE574" i="1" s="1"/>
  <c r="BD556" i="1" a="1"/>
  <c r="BD556" i="1" s="1"/>
  <c r="BE556" i="1" a="1"/>
  <c r="BE556" i="1" s="1"/>
  <c r="BD538" i="1" a="1"/>
  <c r="BD538" i="1" s="1"/>
  <c r="BE538" i="1" a="1"/>
  <c r="BE538" i="1" s="1"/>
  <c r="BD526" i="1" a="1"/>
  <c r="BD526" i="1" s="1"/>
  <c r="BD520" i="1" a="1"/>
  <c r="BD520" i="1" s="1"/>
  <c r="BD496" i="1" a="1"/>
  <c r="BD496" i="1" s="1"/>
  <c r="BC493" i="1" a="1"/>
  <c r="BC493" i="1" s="1"/>
  <c r="BD481" i="1" a="1"/>
  <c r="BD481" i="1" s="1"/>
  <c r="BD451" i="1" a="1"/>
  <c r="BD451" i="1" s="1"/>
  <c r="BE451" i="1" a="1"/>
  <c r="BE451" i="1" s="1"/>
  <c r="BD445" i="1" a="1"/>
  <c r="BD445" i="1" s="1"/>
  <c r="BE445" i="1" a="1"/>
  <c r="BE445" i="1" s="1"/>
  <c r="BD439" i="1" a="1"/>
  <c r="BD439" i="1" s="1"/>
  <c r="BE439" i="1" a="1"/>
  <c r="BE439" i="1" s="1"/>
  <c r="BE412" i="1" a="1"/>
  <c r="BE412" i="1" s="1"/>
  <c r="BD412" i="1" a="1"/>
  <c r="BD412" i="1" s="1"/>
  <c r="BD382" i="1" a="1"/>
  <c r="BD382" i="1" s="1"/>
  <c r="BE382" i="1" a="1"/>
  <c r="BE382" i="1" s="1"/>
  <c r="BD358" i="1" a="1"/>
  <c r="BD358" i="1" s="1"/>
  <c r="BE358" i="1" a="1"/>
  <c r="BE358" i="1" s="1"/>
  <c r="BD310" i="1" a="1"/>
  <c r="BD310" i="1" s="1"/>
  <c r="BE310" i="1" a="1"/>
  <c r="BE310" i="1" s="1"/>
  <c r="BD298" i="1" a="1"/>
  <c r="BD298" i="1" s="1"/>
  <c r="BD289" i="1" a="1"/>
  <c r="BD289" i="1" s="1"/>
  <c r="BC244" i="1" a="1"/>
  <c r="BC244" i="1" s="1"/>
  <c r="BD235" i="1" a="1"/>
  <c r="BD235" i="1" s="1"/>
  <c r="BD220" i="1" a="1"/>
  <c r="BD220" i="1" s="1"/>
  <c r="BD160" i="1" a="1"/>
  <c r="BD160" i="1" s="1"/>
  <c r="BC151" i="1" a="1"/>
  <c r="BC151" i="1" s="1"/>
  <c r="BD118" i="1" a="1"/>
  <c r="BD118" i="1" s="1"/>
  <c r="BD100" i="1" a="1"/>
  <c r="BD100" i="1" s="1"/>
  <c r="BD91" i="1" a="1"/>
  <c r="BD91" i="1" s="1"/>
  <c r="BC79" i="1" a="1"/>
  <c r="BC79" i="1" s="1"/>
  <c r="BC52" i="1" a="1"/>
  <c r="BC52" i="1" s="1"/>
  <c r="BE52" i="1" a="1"/>
  <c r="BE52" i="1" s="1"/>
  <c r="BD42" i="1" a="1"/>
  <c r="BD42" i="1" s="1"/>
  <c r="BE42" i="1" a="1"/>
  <c r="BE42" i="1" s="1"/>
  <c r="BD393" i="1" a="1"/>
  <c r="BD393" i="1" s="1"/>
  <c r="BD369" i="1" a="1"/>
  <c r="BD369" i="1" s="1"/>
  <c r="BD285" i="1" a="1"/>
  <c r="BD285" i="1" s="1"/>
  <c r="BD270" i="1" a="1"/>
  <c r="BD270" i="1" s="1"/>
  <c r="BD186" i="1" a="1"/>
  <c r="BD186" i="1" s="1"/>
  <c r="BD144" i="1" a="1"/>
  <c r="BD144" i="1" s="1"/>
  <c r="BD111" i="1" a="1"/>
  <c r="BD111" i="1" s="1"/>
  <c r="BD90" i="1" a="1"/>
  <c r="BD90" i="1" s="1"/>
  <c r="BD54" i="1" a="1"/>
  <c r="BD54" i="1" s="1"/>
  <c r="BD51" i="1" a="1"/>
  <c r="BD51" i="1" s="1"/>
  <c r="BD23" i="1" a="1"/>
  <c r="BD23" i="1" s="1"/>
  <c r="BD20" i="1" a="1"/>
  <c r="BD20" i="1" s="1"/>
  <c r="BD781" i="1" a="1"/>
  <c r="BD781" i="1" s="1"/>
  <c r="BD727" i="1" a="1"/>
  <c r="BD727" i="1" s="1"/>
  <c r="BE727" i="1" a="1"/>
  <c r="BE727" i="1" s="1"/>
  <c r="BE766" i="1" a="1"/>
  <c r="BE766" i="1" s="1"/>
  <c r="BE526" i="1" a="1"/>
  <c r="BE526" i="1" s="1"/>
  <c r="BE520" i="1" a="1"/>
  <c r="BE520" i="1" s="1"/>
  <c r="BE496" i="1" a="1"/>
  <c r="BE496" i="1" s="1"/>
  <c r="BE493" i="1" a="1"/>
  <c r="BE493" i="1" s="1"/>
  <c r="BE481" i="1" a="1"/>
  <c r="BE481" i="1" s="1"/>
  <c r="BE289" i="1" a="1"/>
  <c r="BE289" i="1" s="1"/>
  <c r="BE235" i="1" a="1"/>
  <c r="BE235" i="1" s="1"/>
  <c r="BE220" i="1" a="1"/>
  <c r="BE220" i="1" s="1"/>
  <c r="BD712" i="1" a="1"/>
  <c r="BD712" i="1" s="1"/>
  <c r="BD418" i="1" a="1"/>
  <c r="BD418" i="1" s="1"/>
  <c r="BD376" i="1" a="1"/>
  <c r="BD376" i="1" s="1"/>
  <c r="BD279" i="1" a="1"/>
  <c r="BD279" i="1" s="1"/>
  <c r="BD225" i="1" a="1"/>
  <c r="BD225" i="1" s="1"/>
  <c r="BC310" i="1" a="1"/>
  <c r="BC310" i="1" s="1"/>
  <c r="BD799" i="1" a="1"/>
  <c r="BD799" i="1" s="1"/>
  <c r="BD793" i="1" a="1"/>
  <c r="BD793" i="1" s="1"/>
  <c r="BD415" i="1" a="1"/>
  <c r="BD415" i="1" s="1"/>
  <c r="BD409" i="1" a="1"/>
  <c r="BD409" i="1" s="1"/>
  <c r="BD406" i="1" a="1"/>
  <c r="BD406" i="1" s="1"/>
  <c r="BD403" i="1" a="1"/>
  <c r="BD403" i="1" s="1"/>
  <c r="BD373" i="1" a="1"/>
  <c r="BD373" i="1" s="1"/>
  <c r="BD367" i="1" a="1"/>
  <c r="BD367" i="1" s="1"/>
  <c r="BD361" i="1" a="1"/>
  <c r="BD361" i="1" s="1"/>
  <c r="BD352" i="1" a="1"/>
  <c r="BD352" i="1" s="1"/>
  <c r="BD346" i="1" a="1"/>
  <c r="BD346" i="1" s="1"/>
  <c r="BD343" i="1" a="1"/>
  <c r="BD343" i="1" s="1"/>
  <c r="BD328" i="1" a="1"/>
  <c r="BD328" i="1" s="1"/>
  <c r="BD316" i="1" a="1"/>
  <c r="BD316" i="1" s="1"/>
  <c r="BD307" i="1" a="1"/>
  <c r="BD307" i="1" s="1"/>
  <c r="BD280" i="1" a="1"/>
  <c r="BD280" i="1" s="1"/>
  <c r="BD274" i="1" a="1"/>
  <c r="BD274" i="1" s="1"/>
  <c r="BD265" i="1" a="1"/>
  <c r="BD265" i="1" s="1"/>
  <c r="BC262" i="1" a="1"/>
  <c r="BC262" i="1" s="1"/>
  <c r="BD217" i="1" a="1"/>
  <c r="BD217" i="1" s="1"/>
  <c r="BD202" i="1" a="1"/>
  <c r="BD202" i="1" s="1"/>
  <c r="BD190" i="1" a="1"/>
  <c r="BD190" i="1" s="1"/>
  <c r="BD175" i="1" a="1"/>
  <c r="BD175" i="1" s="1"/>
  <c r="BD154" i="1" a="1"/>
  <c r="BD154" i="1" s="1"/>
  <c r="BD148" i="1" a="1"/>
  <c r="BD148" i="1" s="1"/>
  <c r="BD142" i="1" a="1"/>
  <c r="BD142" i="1" s="1"/>
  <c r="BD139" i="1" a="1"/>
  <c r="BD139" i="1" s="1"/>
  <c r="BC136" i="1" a="1"/>
  <c r="BC136" i="1" s="1"/>
  <c r="BD133" i="1" a="1"/>
  <c r="BD133" i="1" s="1"/>
  <c r="BD127" i="1" a="1"/>
  <c r="BD127" i="1" s="1"/>
  <c r="BD121" i="1" a="1"/>
  <c r="BD121" i="1" s="1"/>
  <c r="BD112" i="1" a="1"/>
  <c r="BD112" i="1" s="1"/>
  <c r="BD103" i="1" a="1"/>
  <c r="BD103" i="1" s="1"/>
  <c r="BC97" i="1" a="1"/>
  <c r="BC97" i="1" s="1"/>
  <c r="BD94" i="1" a="1"/>
  <c r="BD94" i="1" s="1"/>
  <c r="BC91" i="1" a="1"/>
  <c r="BC91" i="1" s="1"/>
  <c r="BD76" i="1" a="1"/>
  <c r="BD76" i="1" s="1"/>
  <c r="BD73" i="1" a="1"/>
  <c r="BD73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4" i="1" a="1"/>
  <c r="BC534" i="1" s="1"/>
  <c r="BD390" i="1" a="1"/>
  <c r="BD390" i="1" s="1"/>
  <c r="BD384" i="1" a="1"/>
  <c r="BD384" i="1" s="1"/>
  <c r="BD375" i="1" a="1"/>
  <c r="BD375" i="1" s="1"/>
  <c r="BD366" i="1" a="1"/>
  <c r="BD366" i="1" s="1"/>
  <c r="BD357" i="1" a="1"/>
  <c r="BD357" i="1" s="1"/>
  <c r="BD348" i="1" a="1"/>
  <c r="BD348" i="1" s="1"/>
  <c r="BD342" i="1" a="1"/>
  <c r="BD342" i="1" s="1"/>
  <c r="BD321" i="1" a="1"/>
  <c r="BD321" i="1" s="1"/>
  <c r="BD315" i="1" a="1"/>
  <c r="BD315" i="1" s="1"/>
  <c r="BD294" i="1" a="1"/>
  <c r="BD294" i="1" s="1"/>
  <c r="BD288" i="1" a="1"/>
  <c r="BD288" i="1" s="1"/>
  <c r="BD267" i="1" a="1"/>
  <c r="BD267" i="1" s="1"/>
  <c r="BD261" i="1" a="1"/>
  <c r="BD261" i="1" s="1"/>
  <c r="BD240" i="1" a="1"/>
  <c r="BD240" i="1" s="1"/>
  <c r="BD231" i="1" a="1"/>
  <c r="BD231" i="1" s="1"/>
  <c r="BD207" i="1" a="1"/>
  <c r="BD207" i="1" s="1"/>
  <c r="BD198" i="1" a="1"/>
  <c r="BD198" i="1" s="1"/>
  <c r="BD159" i="1" a="1"/>
  <c r="BD159" i="1" s="1"/>
  <c r="BD150" i="1" a="1"/>
  <c r="BD150" i="1" s="1"/>
  <c r="BD126" i="1" a="1"/>
  <c r="BD126" i="1" s="1"/>
  <c r="BD120" i="1" a="1"/>
  <c r="BD120" i="1" s="1"/>
  <c r="BD114" i="1" a="1"/>
  <c r="BD114" i="1" s="1"/>
  <c r="BD99" i="1" a="1"/>
  <c r="BD99" i="1" s="1"/>
  <c r="BD93" i="1" a="1"/>
  <c r="BD93" i="1" s="1"/>
  <c r="BD87" i="1" a="1"/>
  <c r="BD87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4" i="1" a="1"/>
  <c r="BD754" i="1" s="1"/>
  <c r="BD730" i="1" a="1"/>
  <c r="BD730" i="1" s="1"/>
  <c r="BD436" i="1" a="1"/>
  <c r="BD436" i="1" s="1"/>
  <c r="BD283" i="1" a="1"/>
  <c r="BD283" i="1" s="1"/>
  <c r="BD271" i="1" a="1"/>
  <c r="BD271" i="1" s="1"/>
  <c r="BD136" i="1" a="1"/>
  <c r="BD136" i="1" s="1"/>
  <c r="BC772" i="1" a="1"/>
  <c r="BC772" i="1" s="1"/>
  <c r="BC367" i="1" a="1"/>
  <c r="BC367" i="1" s="1"/>
  <c r="BC247" i="1" a="1"/>
  <c r="BC247" i="1" s="1"/>
  <c r="BC36" i="1" a="1"/>
  <c r="BC36" i="1" s="1"/>
  <c r="BC475" i="1" a="1"/>
  <c r="BC475" i="1" s="1"/>
  <c r="BD475" i="1" a="1"/>
  <c r="BD475" i="1" s="1"/>
  <c r="BC325" i="1" a="1"/>
  <c r="BC325" i="1" s="1"/>
  <c r="BD325" i="1" a="1"/>
  <c r="BD325" i="1" s="1"/>
  <c r="BC223" i="1" a="1"/>
  <c r="BC223" i="1" s="1"/>
  <c r="BD223" i="1" a="1"/>
  <c r="BD223" i="1" s="1"/>
  <c r="BC193" i="1" a="1"/>
  <c r="BC193" i="1" s="1"/>
  <c r="BD193" i="1" a="1"/>
  <c r="BD193" i="1" s="1"/>
  <c r="BC169" i="1" a="1"/>
  <c r="BC169" i="1" s="1"/>
  <c r="BD169" i="1" a="1"/>
  <c r="BD169" i="1" s="1"/>
  <c r="BC166" i="1" a="1"/>
  <c r="BC166" i="1" s="1"/>
  <c r="BD166" i="1" a="1"/>
  <c r="BD166" i="1" s="1"/>
  <c r="BD109" i="1" a="1"/>
  <c r="BD109" i="1" s="1"/>
  <c r="BC109" i="1" a="1"/>
  <c r="BC109" i="1" s="1"/>
  <c r="BC70" i="1" a="1"/>
  <c r="BC70" i="1" s="1"/>
  <c r="BD70" i="1" a="1"/>
  <c r="BD70" i="1" s="1"/>
  <c r="BC8" i="1" a="1"/>
  <c r="BC8" i="1" s="1"/>
  <c r="BD349" i="1" a="1"/>
  <c r="BD349" i="1" s="1"/>
  <c r="BD262" i="1" a="1"/>
  <c r="BD262" i="1" s="1"/>
  <c r="BC406" i="1" a="1"/>
  <c r="BC406" i="1" s="1"/>
  <c r="BC803" i="1" a="1"/>
  <c r="BC803" i="1" s="1"/>
  <c r="BC800" i="1" a="1"/>
  <c r="BC800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57" i="1" a="1"/>
  <c r="BC257" i="1" s="1"/>
  <c r="BC248" i="1" a="1"/>
  <c r="BC248" i="1" s="1"/>
  <c r="BC239" i="1" a="1"/>
  <c r="BC239" i="1" s="1"/>
  <c r="BC230" i="1" a="1"/>
  <c r="BC230" i="1" s="1"/>
  <c r="BC221" i="1" a="1"/>
  <c r="BC221" i="1" s="1"/>
  <c r="BC212" i="1" a="1"/>
  <c r="BC212" i="1" s="1"/>
  <c r="BC203" i="1" a="1"/>
  <c r="BC203" i="1" s="1"/>
  <c r="BC194" i="1" a="1"/>
  <c r="BC194" i="1" s="1"/>
  <c r="BC185" i="1" a="1"/>
  <c r="BC185" i="1" s="1"/>
  <c r="BC176" i="1" a="1"/>
  <c r="BC176" i="1" s="1"/>
  <c r="BC167" i="1" a="1"/>
  <c r="BC167" i="1" s="1"/>
  <c r="BD161" i="1" a="1"/>
  <c r="BD161" i="1" s="1"/>
  <c r="BC158" i="1" a="1"/>
  <c r="BC158" i="1" s="1"/>
  <c r="BC149" i="1" a="1"/>
  <c r="BC149" i="1" s="1"/>
  <c r="BC140" i="1" a="1"/>
  <c r="BC140" i="1" s="1"/>
  <c r="BC131" i="1" a="1"/>
  <c r="BC131" i="1" s="1"/>
  <c r="BC122" i="1" a="1"/>
  <c r="BC122" i="1" s="1"/>
  <c r="BC113" i="1" a="1"/>
  <c r="BC113" i="1" s="1"/>
  <c r="BC104" i="1" a="1"/>
  <c r="BC104" i="1" s="1"/>
  <c r="BC95" i="1" a="1"/>
  <c r="BC95" i="1" s="1"/>
  <c r="BC86" i="1" a="1"/>
  <c r="BC86" i="1" s="1"/>
  <c r="BC77" i="1" a="1"/>
  <c r="BC77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1" i="1" a="1"/>
  <c r="BC751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D559" i="1" a="1"/>
  <c r="BD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19" i="1" a="1"/>
  <c r="BC319" i="1" s="1"/>
  <c r="BC316" i="1" a="1"/>
  <c r="BC316" i="1" s="1"/>
  <c r="BC307" i="1" a="1"/>
  <c r="BC307" i="1" s="1"/>
  <c r="BC301" i="1" a="1"/>
  <c r="BC301" i="1" s="1"/>
  <c r="BC298" i="1" a="1"/>
  <c r="BC298" i="1" s="1"/>
  <c r="BC292" i="1" a="1"/>
  <c r="BC292" i="1" s="1"/>
  <c r="BC280" i="1" a="1"/>
  <c r="BC280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3" i="1" a="1"/>
  <c r="BC253" i="1" s="1"/>
  <c r="BC250" i="1" a="1"/>
  <c r="BC250" i="1" s="1"/>
  <c r="BC241" i="1" a="1"/>
  <c r="BC241" i="1" s="1"/>
  <c r="BC235" i="1" a="1"/>
  <c r="BC235" i="1" s="1"/>
  <c r="BC229" i="1" a="1"/>
  <c r="BC229" i="1" s="1"/>
  <c r="BC220" i="1" a="1"/>
  <c r="BC220" i="1" s="1"/>
  <c r="BC217" i="1" a="1"/>
  <c r="BC217" i="1" s="1"/>
  <c r="BC214" i="1" a="1"/>
  <c r="BC214" i="1" s="1"/>
  <c r="BD211" i="1" a="1"/>
  <c r="BD211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75" i="1" a="1"/>
  <c r="BC175" i="1" s="1"/>
  <c r="BC163" i="1" a="1"/>
  <c r="BC163" i="1" s="1"/>
  <c r="BC160" i="1" a="1"/>
  <c r="BC160" i="1" s="1"/>
  <c r="BC154" i="1" a="1"/>
  <c r="BC154" i="1" s="1"/>
  <c r="BD151" i="1" a="1"/>
  <c r="BD151" i="1" s="1"/>
  <c r="BC142" i="1" a="1"/>
  <c r="BC142" i="1" s="1"/>
  <c r="BC133" i="1" a="1"/>
  <c r="BC133" i="1" s="1"/>
  <c r="BD130" i="1" a="1"/>
  <c r="BD130" i="1" s="1"/>
  <c r="BC127" i="1" a="1"/>
  <c r="BC127" i="1" s="1"/>
  <c r="BD115" i="1" a="1"/>
  <c r="BD115" i="1" s="1"/>
  <c r="BD97" i="1" a="1"/>
  <c r="BD97" i="1" s="1"/>
  <c r="BD88" i="1" a="1"/>
  <c r="BD88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2" i="1" a="1"/>
  <c r="BC252" i="1" s="1"/>
  <c r="BC249" i="1" a="1"/>
  <c r="BC249" i="1" s="1"/>
  <c r="BC243" i="1" a="1"/>
  <c r="BC243" i="1" s="1"/>
  <c r="BC240" i="1" a="1"/>
  <c r="BC240" i="1" s="1"/>
  <c r="BC234" i="1" a="1"/>
  <c r="BC234" i="1" s="1"/>
  <c r="BC231" i="1" a="1"/>
  <c r="BC231" i="1" s="1"/>
  <c r="BC225" i="1" a="1"/>
  <c r="BC225" i="1" s="1"/>
  <c r="BC213" i="1" a="1"/>
  <c r="BC213" i="1" s="1"/>
  <c r="BC207" i="1" a="1"/>
  <c r="BC207" i="1" s="1"/>
  <c r="BC204" i="1" a="1"/>
  <c r="BC204" i="1" s="1"/>
  <c r="BC198" i="1" a="1"/>
  <c r="BC198" i="1" s="1"/>
  <c r="BC186" i="1" a="1"/>
  <c r="BC186" i="1" s="1"/>
  <c r="BC180" i="1" a="1"/>
  <c r="BC180" i="1" s="1"/>
  <c r="BC177" i="1" a="1"/>
  <c r="BC177" i="1" s="1"/>
  <c r="BC171" i="1" a="1"/>
  <c r="BC171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BD84" i="1" a="1"/>
  <c r="BD84" i="1" s="1"/>
  <c r="BD75" i="1" a="1"/>
  <c r="BD75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2" i="1" a="1"/>
  <c r="BC222" i="1" s="1"/>
  <c r="BD222" i="1" a="1"/>
  <c r="BD222" i="1" s="1"/>
  <c r="BC216" i="1" a="1"/>
  <c r="BC216" i="1" s="1"/>
  <c r="BD216" i="1" a="1"/>
  <c r="BD216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Q24" i="1"/>
  <c r="BQ18" i="1"/>
  <c r="BQ15" i="1"/>
  <c r="BD667" i="1" a="1"/>
  <c r="BD667" i="1" s="1"/>
  <c r="BC667" i="1" a="1"/>
  <c r="BC667" i="1" s="1"/>
  <c r="BC238" i="1" a="1"/>
  <c r="BC238" i="1" s="1"/>
  <c r="BD238" i="1" a="1"/>
  <c r="BD238" i="1" s="1"/>
  <c r="BC232" i="1" a="1"/>
  <c r="BC232" i="1" s="1"/>
  <c r="BD232" i="1" a="1"/>
  <c r="BD232" i="1" s="1"/>
  <c r="BC226" i="1" a="1"/>
  <c r="BC226" i="1" s="1"/>
  <c r="BD226" i="1" a="1"/>
  <c r="BD226" i="1" s="1"/>
  <c r="BC199" i="1" a="1"/>
  <c r="BC199" i="1" s="1"/>
  <c r="BD199" i="1" a="1"/>
  <c r="BD199" i="1" s="1"/>
  <c r="BC178" i="1" a="1"/>
  <c r="BC178" i="1" s="1"/>
  <c r="BD178" i="1" a="1"/>
  <c r="BD178" i="1" s="1"/>
  <c r="BC172" i="1" a="1"/>
  <c r="BC172" i="1" s="1"/>
  <c r="BD172" i="1" a="1"/>
  <c r="BD172" i="1" s="1"/>
  <c r="BC157" i="1" a="1"/>
  <c r="BC157" i="1" s="1"/>
  <c r="BD157" i="1" a="1"/>
  <c r="BD157" i="1" s="1"/>
  <c r="BC145" i="1" a="1"/>
  <c r="BC145" i="1" s="1"/>
  <c r="BD145" i="1" a="1"/>
  <c r="BD145" i="1" s="1"/>
  <c r="BC124" i="1" a="1"/>
  <c r="BC124" i="1" s="1"/>
  <c r="BD124" i="1" a="1"/>
  <c r="BD124" i="1" s="1"/>
  <c r="BC106" i="1" a="1"/>
  <c r="BC106" i="1" s="1"/>
  <c r="BD106" i="1" a="1"/>
  <c r="BD106" i="1" s="1"/>
  <c r="BC82" i="1" a="1"/>
  <c r="BC82" i="1" s="1"/>
  <c r="BD82" i="1" a="1"/>
  <c r="BD82" i="1" s="1"/>
  <c r="BQ21" i="1"/>
  <c r="BQ12" i="1"/>
  <c r="BQ20" i="1"/>
  <c r="BD500" i="1" a="1"/>
  <c r="BD500" i="1" s="1"/>
  <c r="BD473" i="1" a="1"/>
  <c r="BD473" i="1" s="1"/>
  <c r="BC787" i="1" a="1"/>
  <c r="BC787" i="1" s="1"/>
  <c r="BC748" i="1" a="1"/>
  <c r="BC748" i="1" s="1"/>
  <c r="BD135" i="1" a="1"/>
  <c r="BD135" i="1" s="1"/>
  <c r="BC797" i="1" a="1"/>
  <c r="BC797" i="1" s="1"/>
  <c r="BD797" i="1" a="1"/>
  <c r="BD797" i="1" s="1"/>
  <c r="BC776" i="1" a="1"/>
  <c r="BC776" i="1" s="1"/>
  <c r="BC773" i="1" a="1"/>
  <c r="BC773" i="1" s="1"/>
  <c r="BC770" i="1" a="1"/>
  <c r="BC770" i="1" s="1"/>
  <c r="BD770" i="1" a="1"/>
  <c r="BD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D743" i="1" a="1"/>
  <c r="BD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D716" i="1" a="1"/>
  <c r="BD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9" i="1" a="1"/>
  <c r="BD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D662" i="1" a="1"/>
  <c r="BD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D635" i="1" a="1"/>
  <c r="BD635" i="1" s="1"/>
  <c r="BC632" i="1" a="1"/>
  <c r="BC632" i="1" s="1"/>
  <c r="BC608" i="1" a="1"/>
  <c r="BC608" i="1" s="1"/>
  <c r="BD608" i="1" a="1"/>
  <c r="BD608" i="1" s="1"/>
  <c r="BQ17" i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C273" i="1" a="1"/>
  <c r="BC273" i="1" s="1"/>
  <c r="BD273" i="1" a="1"/>
  <c r="BD273" i="1" s="1"/>
  <c r="BC264" i="1" a="1"/>
  <c r="BC264" i="1" s="1"/>
  <c r="BD264" i="1" a="1"/>
  <c r="BD264" i="1" s="1"/>
  <c r="BC255" i="1" a="1"/>
  <c r="BC255" i="1" s="1"/>
  <c r="BD255" i="1" a="1"/>
  <c r="BD255" i="1" s="1"/>
  <c r="BC246" i="1" a="1"/>
  <c r="BC246" i="1" s="1"/>
  <c r="BD246" i="1" a="1"/>
  <c r="BD246" i="1" s="1"/>
  <c r="BC237" i="1" a="1"/>
  <c r="BC237" i="1" s="1"/>
  <c r="BD237" i="1" a="1"/>
  <c r="BD237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D527" i="1" a="1"/>
  <c r="BD527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Q22" i="1"/>
  <c r="BQ19" i="1"/>
  <c r="BQ16" i="1"/>
  <c r="BQ13" i="1"/>
  <c r="BD802" i="1" a="1"/>
  <c r="BD802" i="1" s="1"/>
  <c r="BD792" i="1" a="1"/>
  <c r="BD792" i="1" s="1"/>
  <c r="BD783" i="1" a="1"/>
  <c r="BD783" i="1" s="1"/>
  <c r="BD780" i="1" a="1"/>
  <c r="BD780" i="1" s="1"/>
  <c r="BD775" i="1" a="1"/>
  <c r="BD775" i="1" s="1"/>
  <c r="BD765" i="1" a="1"/>
  <c r="BD765" i="1" s="1"/>
  <c r="BD760" i="1" a="1"/>
  <c r="BD760" i="1" s="1"/>
  <c r="BD756" i="1" a="1"/>
  <c r="BD756" i="1" s="1"/>
  <c r="BD753" i="1" a="1"/>
  <c r="BD753" i="1" s="1"/>
  <c r="BD738" i="1" a="1"/>
  <c r="BD738" i="1" s="1"/>
  <c r="BD733" i="1" a="1"/>
  <c r="BD733" i="1" s="1"/>
  <c r="BD729" i="1" a="1"/>
  <c r="BD729" i="1" s="1"/>
  <c r="BD726" i="1" a="1"/>
  <c r="BD726" i="1" s="1"/>
  <c r="BD721" i="1" a="1"/>
  <c r="BD721" i="1" s="1"/>
  <c r="BD711" i="1" a="1"/>
  <c r="BD711" i="1" s="1"/>
  <c r="BD706" i="1" a="1"/>
  <c r="BD706" i="1" s="1"/>
  <c r="BD702" i="1" a="1"/>
  <c r="BD702" i="1" s="1"/>
  <c r="BD699" i="1" a="1"/>
  <c r="BD699" i="1" s="1"/>
  <c r="BD694" i="1" a="1"/>
  <c r="BD694" i="1" s="1"/>
  <c r="BD684" i="1" a="1"/>
  <c r="BD684" i="1" s="1"/>
  <c r="BD679" i="1" a="1"/>
  <c r="BD679" i="1" s="1"/>
  <c r="BD675" i="1" a="1"/>
  <c r="BD675" i="1" s="1"/>
  <c r="BD672" i="1" a="1"/>
  <c r="BD672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0" i="1" a="1"/>
  <c r="BD630" i="1" s="1"/>
  <c r="BD625" i="1" a="1"/>
  <c r="BD625" i="1" s="1"/>
  <c r="BD621" i="1" a="1"/>
  <c r="BD621" i="1" s="1"/>
  <c r="BD618" i="1" a="1"/>
  <c r="BD618" i="1" s="1"/>
  <c r="BD603" i="1" a="1"/>
  <c r="BD603" i="1" s="1"/>
  <c r="BD598" i="1" a="1"/>
  <c r="BD598" i="1" s="1"/>
  <c r="BD594" i="1" a="1"/>
  <c r="BD594" i="1" s="1"/>
  <c r="BD591" i="1" a="1"/>
  <c r="BD591" i="1" s="1"/>
  <c r="BD586" i="1" a="1"/>
  <c r="BD586" i="1" s="1"/>
  <c r="BD581" i="1" a="1"/>
  <c r="BD581" i="1" s="1"/>
  <c r="BD576" i="1" a="1"/>
  <c r="BD576" i="1" s="1"/>
  <c r="BD571" i="1" a="1"/>
  <c r="BD571" i="1" s="1"/>
  <c r="BD567" i="1" a="1"/>
  <c r="BD567" i="1" s="1"/>
  <c r="BD564" i="1" a="1"/>
  <c r="BD564" i="1" s="1"/>
  <c r="BD554" i="1" a="1"/>
  <c r="BD554" i="1" s="1"/>
  <c r="BD549" i="1" a="1"/>
  <c r="BD549" i="1" s="1"/>
  <c r="BD540" i="1" a="1"/>
  <c r="BD540" i="1" s="1"/>
  <c r="BD537" i="1" a="1"/>
  <c r="BD537" i="1" s="1"/>
  <c r="BD522" i="1" a="1"/>
  <c r="BD522" i="1" s="1"/>
  <c r="BD513" i="1" a="1"/>
  <c r="BD513" i="1" s="1"/>
  <c r="BD510" i="1" a="1"/>
  <c r="BD510" i="1" s="1"/>
  <c r="BD495" i="1" a="1"/>
  <c r="BD495" i="1" s="1"/>
  <c r="BD486" i="1" a="1"/>
  <c r="BD486" i="1" s="1"/>
  <c r="BD483" i="1" a="1"/>
  <c r="BD483" i="1" s="1"/>
  <c r="BD468" i="1" a="1"/>
  <c r="BD468" i="1" s="1"/>
  <c r="BD459" i="1" a="1"/>
  <c r="BD459" i="1" s="1"/>
  <c r="BD456" i="1" a="1"/>
  <c r="BD456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277" i="1" a="1"/>
  <c r="BD277" i="1" s="1"/>
  <c r="BD268" i="1" a="1"/>
  <c r="BD268" i="1" s="1"/>
  <c r="BD156" i="1" a="1"/>
  <c r="BD156" i="1" s="1"/>
  <c r="BD147" i="1" a="1"/>
  <c r="BD147" i="1" s="1"/>
  <c r="BD138" i="1" a="1"/>
  <c r="BD138" i="1" s="1"/>
  <c r="BD129" i="1" a="1"/>
  <c r="BD129" i="1" s="1"/>
  <c r="BC115" i="1" a="1"/>
  <c r="BC115" i="1" s="1"/>
  <c r="BC100" i="1" a="1"/>
  <c r="BC100" i="1" s="1"/>
  <c r="BC88" i="1" a="1"/>
  <c r="BC88" i="1" s="1"/>
  <c r="BC73" i="1" a="1"/>
  <c r="BC73" i="1" s="1"/>
  <c r="BC61" i="1" a="1"/>
  <c r="BC61" i="1" s="1"/>
  <c r="BC45" i="1" a="1"/>
  <c r="BC45" i="1" s="1"/>
  <c r="BC33" i="1" a="1"/>
  <c r="BC33" i="1" s="1"/>
  <c r="BC15" i="1" a="1"/>
  <c r="BC15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662" i="10" l="1"/>
  <c r="L669" i="10"/>
  <c r="N663" i="10"/>
  <c r="N721" i="10"/>
  <c r="N647" i="10"/>
  <c r="L739" i="10"/>
  <c r="L10" i="10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D44" i="11" l="1"/>
  <c r="E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<sst xmlns="http://schemas.openxmlformats.org/spreadsheetml/2006/main" count="4888" uniqueCount="1252">
  <si>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</si>
  <si>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</si>
  <si>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</si>
  <si>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</si>
  <si>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</si>
  <si>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</si>
  <si>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</si>
  <si>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</si>
  <si>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</si>
  <si>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</si>
  <si>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</si>
  <si>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</si>
  <si>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</si>
  <si>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</si>
  <si>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</si>
  <si>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</si>
  <si>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</si>
  <si>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</si>
  <si>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</si>
  <si>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</si>
  <si>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</si>
  <si>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</si>
  <si>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</si>
  <si>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</si>
  <si>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</si>
  <si>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</si>
  <si>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</si>
  <si>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</si>
  <si>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</si>
  <si>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</si>
  <si>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</si>
  <si>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</si>
  <si>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</si>
  <si>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</si>
  <si>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</si>
  <si>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</si>
  <si>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</si>
  <si>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</si>
  <si>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</si>
  <si>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</si>
  <si>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</si>
  <si>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</si>
  <si>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</si>
  <si>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</si>
  <si>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</si>
  <si>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</si>
  <si>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</si>
  <si>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</si>
  <si>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</si>
  <si>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</si>
  <si>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</si>
  <si>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</si>
  <si>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</si>
  <si>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</si>
  <si>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</si>
  <si>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</si>
  <si>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</si>
  <si>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</si>
  <si>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</si>
  <si>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</si>
  <si>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</si>
  <si>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</si>
  <si>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</si>
  <si>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</si>
  <si>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</si>
  <si>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</si>
  <si>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</si>
  <si>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</si>
  <si>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</si>
  <si>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</si>
  <si>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</si>
  <si>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</si>
  <si>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</si>
  <si>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</si>
  <si>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</si>
  <si>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</si>
  <si>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</si>
  <si>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</si>
  <si>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</si>
  <si>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</si>
  <si>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</si>
  <si>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</si>
  <si>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</si>
  <si>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</si>
  <si>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</si>
  <si>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</si>
  <si>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</si>
  <si>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</si>
  <si>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</si>
  <si>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</si>
  <si>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</si>
  <si>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</si>
  <si>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</si>
  <si>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</si>
  <si>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</si>
  <si>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</si>
  <si>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</si>
  <si>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</si>
  <si>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</si>
  <si>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</si>
  <si>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</si>
  <si>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</si>
  <si>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</si>
  <si>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</si>
  <si>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</si>
  <si>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</si>
  <si>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</si>
  <si>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</si>
  <si>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</si>
  <si>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</si>
  <si>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</si>
  <si>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</si>
  <si>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</si>
  <si>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</si>
  <si>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</si>
  <si>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</si>
  <si>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</si>
  <si>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</si>
  <si>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</si>
  <si>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</si>
  <si>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</si>
  <si>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</si>
  <si>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</si>
  <si>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</si>
  <si>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</si>
  <si>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</si>
  <si>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</si>
  <si>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</si>
  <si>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</si>
  <si>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</si>
  <si>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</si>
  <si>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</si>
  <si>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</si>
  <si>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</si>
  <si>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</si>
  <si>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</si>
  <si>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</si>
  <si>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</si>
  <si>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</si>
  <si>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</si>
  <si>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</si>
  <si>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</si>
  <si>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</si>
  <si>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</si>
  <si>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</si>
  <si>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</si>
  <si>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</si>
  <si>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</si>
  <si>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</si>
  <si>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</si>
  <si>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</si>
  <si>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</si>
  <si>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</si>
  <si>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</si>
  <si>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</si>
  <si>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</si>
  <si>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</si>
  <si>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</si>
  <si>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</si>
  <si>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</si>
  <si>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</si>
  <si>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</si>
  <si>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</si>
  <si>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</si>
  <si>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</si>
  <si>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</si>
  <si>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</si>
  <si>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</si>
  <si>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</si>
  <si>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</si>
  <si>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</si>
  <si>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</si>
  <si>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</si>
  <si>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</si>
  <si>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</si>
  <si>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</si>
  <si>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</si>
  <si>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</si>
  <si>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</si>
  <si>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</si>
  <si>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</si>
  <si>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</si>
  <si>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</si>
  <si>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</si>
  <si>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</si>
  <si>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</si>
  <si>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</si>
  <si>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</si>
  <si>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</si>
  <si>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</si>
  <si>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</si>
  <si>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</si>
  <si>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</si>
  <si>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</si>
  <si>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</si>
  <si>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</si>
  <si>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</si>
  <si>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</si>
  <si>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</si>
  <si>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</si>
  <si>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</si>
  <si>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</si>
  <si>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</si>
  <si>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</si>
  <si>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</si>
  <si>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</si>
  <si>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</si>
  <si>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</si>
  <si>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</si>
  <si>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</si>
  <si>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</si>
  <si>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</si>
  <si>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</si>
  <si>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</si>
  <si>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</si>
  <si>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</si>
  <si>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</si>
  <si>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</si>
  <si>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</si>
  <si>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</si>
  <si>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</si>
  <si>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</si>
  <si>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</si>
  <si>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</si>
  <si>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</si>
  <si>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</si>
  <si>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</si>
  <si>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</si>
  <si>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</si>
  <si>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</si>
  <si>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</si>
  <si>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</si>
  <si>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</si>
  <si>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</si>
  <si>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</si>
  <si>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</si>
  <si>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</si>
  <si>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</si>
  <si>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</si>
  <si>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</si>
  <si>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</si>
  <si>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</si>
  <si>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</si>
  <si>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</si>
  <si>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</si>
  <si>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</si>
  <si>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</si>
  <si>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</si>
  <si>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</si>
  <si>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</si>
  <si>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</si>
  <si>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</si>
  <si>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</si>
  <si>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</si>
  <si>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</si>
  <si>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</si>
  <si>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</si>
  <si>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</si>
  <si>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</si>
  <si>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</si>
  <si>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</si>
  <si>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</si>
  <si>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</si>
  <si>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</si>
  <si>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</si>
  <si>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</si>
  <si>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</si>
  <si>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</si>
  <si>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</si>
  <si>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</si>
  <si>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</si>
  <si>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</si>
  <si>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</si>
  <si>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</si>
  <si>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</si>
  <si>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</si>
  <si>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</si>
  <si>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</si>
  <si>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</si>
  <si>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</si>
  <si>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</si>
  <si>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</si>
  <si>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</si>
  <si>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</si>
  <si>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</si>
  <si>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</si>
  <si>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</si>
  <si>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</si>
  <si>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</si>
  <si>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</si>
  <si>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</si>
  <si>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</si>
  <si>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</si>
  <si>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</si>
  <si>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</si>
  <si>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</si>
  <si>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</si>
  <si>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</si>
  <si>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</si>
  <si>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</si>
  <si>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</si>
  <si>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</si>
  <si>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</si>
  <si>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</si>
  <si>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</si>
  <si>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</si>
  <si>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</si>
  <si>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</si>
  <si>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</si>
  <si>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</si>
  <si>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</si>
  <si>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</si>
  <si>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</si>
  <si>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</si>
  <si>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</si>
  <si>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</si>
  <si>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</si>
  <si>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</si>
  <si>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</si>
  <si>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</si>
  <si>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</si>
  <si>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</si>
  <si>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</si>
  <si>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</si>
  <si>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</si>
  <si>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</si>
  <si>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</si>
  <si>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</si>
  <si>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</si>
  <si>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</si>
  <si>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</si>
  <si>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</si>
  <si>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</si>
  <si>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</si>
  <si>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</si>
  <si>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</si>
  <si>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</si>
  <si>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</si>
  <si>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</si>
  <si>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</si>
  <si>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</si>
  <si>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</si>
  <si>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</si>
  <si>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</si>
  <si>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</si>
  <si>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</si>
  <si>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</si>
  <si>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</si>
  <si>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</si>
  <si>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</si>
  <si>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</si>
  <si>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</si>
  <si>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</si>
  <si>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</si>
  <si>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</si>
  <si>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</si>
  <si>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</si>
  <si>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</si>
  <si>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</si>
  <si>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</si>
  <si>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</si>
  <si>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</si>
  <si>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</si>
  <si>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</si>
  <si>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</si>
  <si>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</si>
  <si>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</si>
  <si>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</si>
  <si>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</si>
  <si>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</si>
  <si>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</si>
  <si>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</si>
  <si>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</si>
  <si>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</si>
  <si>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</si>
  <si>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</si>
  <si>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</si>
  <si>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</si>
  <si>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</si>
  <si>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</si>
  <si>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</si>
  <si>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</si>
  <si>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</si>
  <si>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</si>
  <si>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</si>
  <si>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</si>
  <si>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</si>
  <si>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</si>
  <si>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</si>
  <si>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</si>
  <si>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</si>
  <si>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</si>
  <si>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</si>
  <si>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</si>
  <si>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</si>
  <si>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</si>
  <si>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</si>
  <si>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</si>
  <si>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</si>
  <si>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</si>
  <si>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</si>
  <si>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</si>
  <si>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</si>
  <si>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</si>
  <si>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</si>
  <si>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</si>
  <si>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</si>
  <si>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</si>
  <si>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</si>
  <si>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</si>
  <si>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</si>
  <si>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</si>
  <si>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</si>
  <si>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</si>
  <si>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</si>
  <si>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</si>
  <si>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</si>
  <si>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</si>
  <si>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</si>
  <si>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</si>
  <si>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</si>
  <si>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</si>
  <si>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</si>
  <si>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</si>
  <si>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</si>
  <si>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</si>
  <si>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</si>
  <si>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</si>
  <si>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</si>
  <si>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</si>
  <si>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</si>
  <si>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</si>
  <si>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</si>
  <si>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</si>
  <si>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</si>
  <si>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</si>
  <si>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</si>
  <si>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</si>
  <si>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</si>
  <si>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</si>
  <si>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</si>
  <si>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</si>
  <si>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</si>
  <si>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</si>
  <si>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</si>
  <si>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</si>
  <si>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</si>
  <si>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</si>
  <si>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</si>
  <si>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</si>
  <si>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</si>
  <si>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</si>
  <si>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</si>
  <si>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</si>
  <si>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</si>
  <si>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</si>
  <si>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</si>
  <si>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</si>
  <si>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</si>
  <si>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</si>
  <si>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</si>
  <si>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</si>
  <si>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</si>
  <si>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</si>
  <si>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</si>
  <si>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</si>
  <si>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</si>
  <si>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</si>
  <si>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</si>
  <si>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</si>
  <si>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</si>
  <si>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</si>
  <si>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</si>
  <si>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</si>
  <si>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</si>
  <si>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</si>
  <si>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</si>
  <si>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</si>
  <si>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</si>
  <si>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</si>
  <si>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</si>
  <si>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</si>
  <si>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</si>
  <si>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</si>
  <si>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</si>
  <si>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</si>
  <si>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</si>
  <si>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</si>
  <si>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</si>
  <si>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</si>
  <si>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</si>
  <si>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</si>
  <si>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</si>
  <si>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</si>
  <si>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</si>
  <si>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</si>
  <si>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</si>
  <si>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</si>
  <si>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</si>
  <si>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</si>
  <si>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</si>
  <si>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</si>
  <si>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</si>
  <si>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</si>
  <si>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</si>
  <si>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</si>
  <si>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</si>
  <si>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</si>
  <si>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</si>
  <si>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</si>
  <si>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</si>
  <si>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</si>
  <si>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</si>
  <si>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</si>
  <si>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</si>
  <si>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</si>
  <si>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</si>
  <si>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</si>
  <si>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</si>
  <si>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</si>
  <si>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</si>
  <si>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</si>
  <si>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</si>
  <si>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</si>
  <si>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</si>
  <si>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</si>
  <si>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</si>
  <si>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</si>
  <si>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</si>
  <si>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</si>
  <si>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</si>
  <si>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</si>
  <si>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</si>
  <si>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</si>
  <si>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</si>
  <si>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</si>
  <si>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</si>
  <si>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</si>
  <si>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</si>
  <si>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</si>
  <si>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</si>
  <si>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</si>
  <si>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</si>
  <si>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</si>
  <si>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</si>
  <si>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</si>
  <si>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</si>
  <si>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</si>
  <si>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</si>
  <si>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</si>
  <si>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</si>
  <si>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</si>
  <si>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</si>
  <si>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</si>
  <si>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</si>
  <si>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</si>
  <si>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</si>
  <si>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</si>
  <si>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</si>
  <si>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</si>
  <si>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</si>
  <si>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</si>
  <si>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</si>
  <si>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</si>
  <si>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</si>
  <si>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</si>
  <si>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</si>
  <si>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</si>
  <si>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</si>
  <si>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</si>
  <si>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</si>
  <si>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</si>
  <si>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</si>
  <si>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</si>
  <si>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</si>
  <si>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</si>
  <si>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</si>
  <si>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</si>
  <si>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</si>
  <si>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</si>
  <si>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</si>
  <si>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</si>
  <si>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</si>
  <si>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</si>
  <si>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</si>
  <si>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</si>
  <si>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</si>
  <si>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</si>
  <si>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</si>
  <si>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</si>
  <si>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</si>
  <si>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</si>
  <si>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</si>
  <si>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</si>
  <si>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</si>
  <si>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</si>
  <si>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</si>
  <si>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</si>
  <si>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</si>
  <si>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</si>
  <si>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</si>
  <si>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</si>
  <si>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</si>
  <si>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</si>
  <si>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</si>
  <si>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</si>
  <si>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</si>
  <si>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</si>
  <si>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</si>
  <si>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</si>
  <si>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</si>
  <si>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</si>
  <si>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</si>
  <si>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</si>
  <si>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</si>
  <si>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</si>
  <si>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</si>
  <si>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</si>
  <si>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</si>
  <si>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</si>
  <si>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</si>
  <si>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</si>
  <si>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</si>
  <si>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</si>
  <si>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</si>
  <si>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</si>
  <si>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</si>
  <si>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</si>
  <si>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</si>
  <si>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</si>
  <si>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</si>
  <si>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</si>
  <si>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</si>
  <si>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</si>
  <si>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</si>
  <si>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</si>
  <si>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</si>
  <si>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</si>
  <si>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</si>
  <si>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</si>
  <si>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</si>
  <si>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</si>
  <si>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</si>
  <si>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</si>
  <si>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</si>
  <si>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</si>
  <si>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</si>
  <si>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</si>
  <si>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</si>
  <si>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</si>
  <si>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</si>
  <si>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</si>
  <si>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</si>
  <si>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</si>
  <si>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</si>
  <si>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</si>
  <si>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</si>
  <si>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</si>
  <si>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</si>
  <si>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</si>
  <si>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</si>
  <si>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</si>
  <si>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</si>
  <si>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</si>
  <si>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</si>
  <si>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</si>
  <si>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</si>
  <si>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</si>
  <si>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</si>
  <si>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</si>
  <si>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</si>
  <si>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</si>
  <si>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</si>
  <si>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</si>
  <si>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</si>
  <si>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</si>
  <si>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</si>
  <si>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</si>
  <si>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</si>
  <si>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</si>
  <si>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</si>
  <si>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</si>
  <si>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</si>
  <si>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</si>
  <si>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</si>
  <si>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</si>
  <si>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</si>
  <si>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</si>
  <si>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</si>
  <si>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</si>
  <si>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</si>
  <si>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</si>
  <si>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</si>
  <si>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</si>
  <si>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</si>
  <si>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</si>
  <si>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</si>
  <si>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</si>
  <si>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</si>
  <si>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</si>
  <si>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</si>
  <si>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</si>
  <si>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</si>
  <si>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</si>
  <si>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</si>
  <si>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</si>
  <si>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</si>
  <si>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</si>
  <si>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</si>
  <si>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</si>
  <si>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</si>
  <si>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</si>
  <si>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</si>
  <si>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</si>
  <si>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</si>
  <si>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</si>
  <si>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</si>
  <si>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</si>
  <si>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</si>
  <si>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</si>
  <si>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</si>
  <si>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</si>
  <si>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</si>
  <si>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</si>
  <si>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</si>
  <si>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</si>
  <si>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</si>
  <si>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</si>
  <si>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</si>
  <si>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</si>
  <si>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</si>
  <si>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</si>
  <si>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</si>
  <si>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</si>
  <si>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</si>
  <si>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</si>
  <si>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</si>
  <si>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</si>
  <si>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</si>
  <si>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</si>
  <si>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</si>
  <si>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</si>
  <si>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</si>
  <si>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</si>
  <si>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</si>
  <si>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</si>
  <si>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</si>
  <si>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</si>
  <si>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</si>
  <si>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</si>
  <si>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</si>
  <si>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</si>
  <si>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</si>
  <si>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</si>
  <si>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</si>
  <si>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</si>
  <si>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</si>
  <si>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</si>
  <si>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</si>
  <si>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</si>
  <si>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</si>
  <si>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</si>
  <si>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</si>
  <si>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</si>
  <si>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</si>
  <si>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</si>
  <si>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</si>
  <si>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</si>
  <si>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</si>
  <si>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</si>
  <si>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</si>
  <si>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</si>
  <si>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</si>
  <si>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</si>
  <si>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</si>
  <si>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</si>
  <si>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</si>
  <si>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</si>
  <si>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</si>
  <si>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</si>
  <si>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</si>
  <si>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</si>
  <si>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</si>
  <si>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</si>
  <si>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</si>
  <si>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</si>
  <si>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</si>
  <si>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</si>
  <si>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</si>
  <si>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</si>
  <si>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</si>
  <si>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</si>
  <si>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</si>
  <si>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</si>
  <si>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</si>
  <si>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</si>
  <si>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</si>
  <si>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</si>
  <si>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</si>
  <si>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</si>
  <si>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</si>
  <si>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</si>
  <si>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</si>
  <si>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</si>
  <si>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</si>
  <si>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</si>
  <si>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</si>
  <si>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</si>
  <si>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</si>
  <si>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</si>
  <si>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</si>
  <si>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</si>
  <si>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</si>
  <si>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</si>
  <si>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</si>
  <si>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</si>
  <si>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</si>
  <si>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</si>
  <si>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</si>
  <si>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</si>
  <si>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</si>
  <si>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</si>
  <si>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</si>
  <si>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</si>
  <si>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</si>
  <si>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</si>
  <si>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</si>
  <si>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</si>
  <si>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</si>
  <si>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</si>
  <si>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</si>
  <si>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</si>
  <si>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</si>
  <si>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</si>
  <si>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</si>
  <si>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</si>
  <si>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</si>
  <si>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</si>
  <si>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</si>
  <si>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</si>
  <si>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</si>
  <si>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</si>
  <si>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</si>
  <si>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</si>
  <si>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</si>
  <si>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</si>
  <si>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</si>
  <si>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</si>
  <si>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</si>
  <si>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</si>
  <si>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</si>
  <si>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</si>
  <si>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</si>
  <si>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</si>
  <si>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</si>
  <si>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</si>
  <si>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</si>
  <si>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</si>
  <si>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</si>
  <si>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</si>
  <si>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</si>
  <si>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</si>
  <si>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</si>
  <si>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</si>
  <si>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</si>
  <si>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</si>
  <si>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</si>
  <si>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</si>
  <si>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</si>
  <si>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</si>
  <si>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</si>
  <si>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</si>
  <si>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</si>
  <si>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</si>
  <si>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</si>
  <si>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</si>
  <si>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</si>
  <si>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</si>
  <si>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</si>
  <si>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</si>
  <si>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</si>
  <si>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</si>
  <si>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</si>
  <si>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</si>
  <si>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</si>
  <si>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</si>
  <si>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</si>
  <si>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</si>
  <si>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</si>
  <si>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</si>
  <si>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</si>
  <si>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</si>
  <si>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</si>
  <si>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</si>
  <si>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</si>
  <si>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</si>
  <si>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</si>
  <si>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</si>
  <si>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</si>
  <si>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</si>
  <si>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</si>
  <si>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</si>
  <si>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</si>
  <si>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</si>
  <si>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</si>
  <si>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</si>
  <si>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</si>
  <si>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</si>
  <si>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</si>
  <si>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</si>
  <si>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</si>
  <si>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</si>
  <si>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</si>
  <si>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</si>
  <si>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</si>
  <si>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</si>
  <si>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</si>
  <si>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</si>
  <si>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</si>
  <si>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</si>
  <si>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</si>
  <si>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</si>
  <si>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</si>
  <si>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</si>
  <si>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</si>
  <si>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</si>
  <si>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</si>
  <si>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</si>
  <si>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</si>
  <si>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</si>
  <si>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</si>
  <si>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</si>
  <si>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</si>
  <si>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</si>
  <si>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</si>
  <si>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</si>
  <si>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</si>
  <si>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</si>
  <si>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</si>
  <si>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</si>
  <si>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</si>
  <si>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</si>
  <si>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</si>
  <si>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</si>
  <si>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</si>
  <si>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</si>
  <si>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</si>
  <si>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</si>
  <si>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</si>
  <si>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</si>
  <si>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</si>
  <si>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</si>
  <si>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</si>
  <si>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</si>
  <si>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</si>
  <si>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</si>
  <si>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</si>
  <si>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</si>
  <si>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</si>
  <si>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</si>
  <si>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</si>
  <si>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</si>
  <si>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</si>
  <si>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</si>
  <si>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</si>
  <si>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</si>
  <si>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</si>
  <si>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</si>
  <si>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</si>
  <si>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</si>
  <si>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</si>
  <si>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</si>
  <si>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</si>
  <si>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</si>
  <si>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</si>
  <si>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</si>
  <si>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</si>
  <si>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</si>
  <si>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</si>
  <si>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</si>
  <si>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</si>
  <si>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</si>
  <si>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</si>
  <si>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</si>
  <si>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</si>
  <si>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</si>
  <si>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</si>
  <si>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</si>
  <si>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</si>
  <si>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</si>
  <si>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</si>
  <si>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</si>
  <si>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</si>
  <si>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</si>
  <si>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</si>
  <si>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</si>
  <si>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</si>
  <si>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</si>
  <si>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</si>
  <si>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</si>
  <si>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</si>
  <si>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</si>
  <si>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</si>
  <si>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</si>
  <si>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</si>
  <si>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</si>
  <si>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</si>
  <si>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</si>
  <si>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</si>
  <si>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</si>
  <si>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</si>
  <si>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</si>
  <si>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</si>
  <si>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</si>
  <si>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</si>
  <si>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</si>
  <si>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</si>
  <si>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</si>
  <si>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</si>
  <si>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</si>
  <si>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</si>
  <si>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</si>
  <si>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</si>
  <si>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</si>
  <si>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</si>
  <si>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</si>
  <si>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</si>
  <si>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</si>
  <si>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</si>
  <si>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</si>
  <si>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</si>
  <si>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</si>
  <si>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</si>
  <si>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</si>
  <si>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</si>
  <si>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</si>
  <si>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</si>
  <si>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</si>
  <si>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</si>
  <si>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</si>
  <si>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</si>
  <si>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</si>
  <si>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</si>
  <si>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</si>
  <si>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</si>
  <si>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</si>
  <si>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</si>
  <si>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</si>
  <si>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</si>
  <si>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</si>
  <si>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</si>
  <si>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</si>
  <si>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</si>
  <si>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</si>
  <si>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</si>
  <si>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</si>
  <si>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</si>
  <si>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</si>
  <si>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</si>
  <si>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</si>
  <si>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</si>
  <si>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</si>
  <si>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</si>
  <si>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</si>
  <si>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</si>
  <si>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</si>
  <si>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</si>
  <si>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</si>
  <si>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</si>
  <si>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</si>
  <si>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</si>
  <si>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</si>
  <si>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</si>
  <si>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</si>
  <si>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</si>
  <si>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</si>
  <si>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</si>
  <si>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</si>
  <si>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</si>
  <si>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</si>
  <si>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</si>
  <si>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</si>
  <si>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</si>
  <si>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</si>
  <si>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</si>
  <si>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</si>
  <si>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</si>
  <si>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</si>
  <si>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</si>
  <si>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</si>
  <si>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</si>
  <si>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</si>
  <si>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</si>
  <si>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</si>
  <si>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</si>
  <si>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</si>
  <si>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</si>
  <si>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</si>
  <si>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</si>
  <si>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</si>
  <si>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</si>
  <si>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</si>
  <si>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</si>
  <si>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</si>
  <si>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</si>
  <si>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</si>
  <si>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</si>
  <si>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</si>
  <si>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</si>
  <si>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</si>
  <si>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</si>
  <si>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</si>
  <si>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</si>
  <si>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</si>
  <si>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</si>
  <si>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</si>
  <si>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</si>
  <si>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</si>
  <si>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</si>
  <si>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</si>
  <si>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</si>
  <si>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</si>
  <si>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</si>
  <si>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</si>
  <si>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</si>
  <si>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</si>
  <si>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</si>
  <si>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</si>
  <si>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</si>
  <si>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</si>
  <si>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</si>
  <si>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</si>
  <si>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</si>
  <si>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</si>
  <si>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</si>
  <si>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</si>
  <si>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</si>
  <si>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</si>
  <si>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</si>
  <si>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</si>
  <si>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</si>
  <si>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</si>
  <si>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</si>
  <si>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</si>
  <si>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</si>
  <si>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</si>
  <si>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</si>
  <si>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</si>
  <si>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</si>
  <si>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</si>
  <si>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</si>
  <si>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</si>
  <si>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</si>
  <si>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</si>
  <si>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</si>
  <si>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</si>
  <si>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</si>
  <si>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</si>
  <si>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</si>
  <si>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</si>
  <si>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</si>
  <si>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</si>
  <si>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</si>
  <si>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</si>
  <si>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</si>
  <si>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</si>
  <si>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</si>
  <si>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</si>
  <si>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</si>
  <si>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</si>
  <si>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</si>
  <si>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</si>
  <si>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</si>
  <si>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</si>
  <si>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</si>
  <si>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</si>
  <si>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</si>
  <si>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</si>
  <si>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</si>
  <si>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</si>
  <si>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</si>
  <si>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09:39/Em deslocamento até TMI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</si>
  <si>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</si>
  <si>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</si>
  <si>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</si>
  <si>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</si>
  <si>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</si>
  <si>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</si>
  <si>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</si>
  <si>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local, 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</si>
  <si>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</si>
  <si>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</si>
  <si>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</si>
  <si>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</si>
  <si>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</t>
  </si>
  <si>
    <t>ZPN</t>
  </si>
  <si>
    <t>ZPN-ZMO</t>
  </si>
  <si>
    <t>ZPNZMO</t>
  </si>
  <si>
    <t xml:space="preserve">Inspeção R7D </t>
  </si>
  <si>
    <t>Prev. macro 1 09h</t>
  </si>
  <si>
    <t>Prev. macro 1 12h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</si>
  <si>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</si>
  <si>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</si>
  <si>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</si>
  <si>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Prev. macro 1 11h</t>
  </si>
  <si>
    <t>Macro 1 08:08/Sem oportunidade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</si>
  <si>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</si>
  <si>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</si>
  <si>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</si>
  <si>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</si>
  <si>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</si>
  <si>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</si>
  <si>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11:20/Avaria da locomotiva 9425 em ZFT, prev. da mec  14h</t>
  </si>
  <si>
    <t>Antônio</t>
  </si>
  <si>
    <t>Turma pronta 08:30/</t>
  </si>
  <si>
    <t>TIN</t>
  </si>
  <si>
    <t>ZIQ-TIN</t>
  </si>
  <si>
    <t>ZIQTIN</t>
  </si>
  <si>
    <t>Macro 1 08:12/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</si>
  <si>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</si>
  <si>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</si>
  <si>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</si>
  <si>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</si>
  <si>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</si>
  <si>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</si>
  <si>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</si>
  <si>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</si>
  <si>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</si>
  <si>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Nelson</t>
  </si>
  <si>
    <t>PDM - Alívio de tensão</t>
  </si>
  <si>
    <t>Wemerson</t>
  </si>
  <si>
    <t>ZTI2/ZTI2322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</si>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</sst>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T1" activePane="topRight" state="frozen"/>
      <selection pane="topRight" activeCell="W75" sqref="W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9" t="s">
        <v>1022</v>
      </c>
      <c r="C1" s="280"/>
      <c r="D1" s="280"/>
      <c r="E1" s="3"/>
      <c r="F1" s="279" t="s">
        <v>1023</v>
      </c>
      <c r="G1" s="280"/>
      <c r="H1" s="281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280"/>
      <c r="AE1" s="280"/>
      <c r="AF1" s="280"/>
      <c r="AG1" s="282"/>
      <c r="AH1" s="5"/>
      <c r="AI1" s="256" t="s">
        <v>1024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1025</v>
      </c>
      <c r="BI1" s="262"/>
      <c r="BJ1" s="262"/>
      <c r="BK1" s="263"/>
      <c r="BL1" s="5"/>
      <c r="BM1" s="253" t="s">
        <v>1026</v>
      </c>
      <c r="BN1" s="254"/>
      <c r="BO1" s="254"/>
      <c r="BP1" s="254"/>
      <c r="BQ1" s="254"/>
      <c r="BR1" s="254"/>
      <c r="BS1" s="255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6" t="s">
        <v>1027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1030</v>
      </c>
      <c r="AT2" s="257"/>
      <c r="AU2" s="257"/>
      <c r="AV2" s="257"/>
      <c r="AW2" s="257"/>
      <c r="AX2" s="257"/>
      <c r="AY2" s="260"/>
      <c r="AZ2" s="6"/>
      <c r="BA2" s="270" t="s">
        <v>1031</v>
      </c>
      <c r="BB2" s="271"/>
      <c r="BC2" s="256" t="s">
        <v>1028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0" t="s">
        <v>1032</v>
      </c>
      <c r="AJ3" s="271"/>
      <c r="AK3" s="270" t="s">
        <v>1033</v>
      </c>
      <c r="AL3" s="276"/>
      <c r="AM3" s="277"/>
      <c r="AN3" s="278"/>
      <c r="AO3" s="276"/>
      <c r="AP3" s="276"/>
      <c r="AQ3" s="271"/>
      <c r="AR3" s="66"/>
      <c r="AS3" s="274" t="s">
        <v>1039</v>
      </c>
      <c r="AT3" s="275"/>
      <c r="AU3" s="274" t="s">
        <v>1040</v>
      </c>
      <c r="AV3" s="275"/>
      <c r="AW3" s="274" t="s">
        <v>1041</v>
      </c>
      <c r="AX3" s="275"/>
      <c r="AY3" s="66" t="s">
        <v>1042</v>
      </c>
      <c r="AZ3" s="66"/>
      <c r="BA3" s="272"/>
      <c r="BB3" s="273"/>
      <c r="BC3" s="270" t="s">
        <v>1035</v>
      </c>
      <c r="BD3" s="276"/>
      <c r="BE3" s="276"/>
      <c r="BF3" s="271"/>
      <c r="BG3" s="65"/>
      <c r="BH3" s="264"/>
      <c r="BI3" s="265"/>
      <c r="BJ3" s="265"/>
      <c r="BK3" s="266"/>
      <c r="BL3" s="65"/>
      <c r="BM3" s="253" t="s">
        <v>1043</v>
      </c>
      <c r="BN3" s="254"/>
      <c r="BO3" s="254"/>
      <c r="BP3" s="255"/>
      <c r="BQ3" s="253" t="s">
        <v>841</v>
      </c>
      <c r="BR3" s="254"/>
      <c r="BS3" s="255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7" si="0">IF(BN6="","",SUBSTITUTE(BM6," ","")&amp;SUBSTITUTE(BN6," ",""))</f>
        <v>OKOK</v>
      </c>
    </row>
    <row r="7" spans="1:73" s="8" customFormat="1" ht="15.75" customHeight="1">
      <c r="A7" s="147" t="str">
        <f t="shared" ref="A7:A70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4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</v>
      </c>
      <c r="BS11" s="21">
        <f t="shared" ref="BS11:BS78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1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/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19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/>
      <c r="BQ31" s="13" t="str">
        <f>IF(AND(BR31&lt;1,BS31&lt;1),"Produção e Intervalo",IF(BR31&lt;1,"Intervalo",IF(BS31&lt;1,"Produção","Aderente")))</f>
        <v>Produção</v>
      </c>
      <c r="BR31" s="21">
        <f>IF(OR(B31="",F31=""),"*",AY31/P31)</f>
        <v>1</v>
      </c>
      <c r="BS31" s="21">
        <f>IF(OR(B31="",F31=""),"*",BA31/Q31)</f>
        <v>0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1195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1196</v>
      </c>
      <c r="N32" s="141" t="s">
        <v>1197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1198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1</v>
      </c>
      <c r="BI32" s="18"/>
      <c r="BJ32" s="18" t="s">
        <v>1199</v>
      </c>
      <c r="BK32" s="19" t="s">
        <v>1200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1201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1202</v>
      </c>
      <c r="BK39" s="251" t="s">
        <v>1202</v>
      </c>
      <c r="BL39" s="17"/>
      <c r="BM39" s="144" t="s">
        <v>544</v>
      </c>
      <c r="BN39" s="144" t="s">
        <v>570</v>
      </c>
      <c r="BO39" s="144" t="s">
        <v>621</v>
      </c>
      <c r="BP39" s="251" t="s">
        <v>1202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 t="s">
        <v>1203</v>
      </c>
      <c r="BL40" s="17"/>
      <c r="BM40" s="144" t="s">
        <v>548</v>
      </c>
      <c r="BN40" s="144" t="s">
        <v>563</v>
      </c>
      <c r="BO40" s="144" t="s">
        <v>636</v>
      </c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 t="s">
        <v>1203</v>
      </c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1204</v>
      </c>
      <c r="BK42" s="19" t="s">
        <v>1205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1206</v>
      </c>
      <c r="J43" s="117">
        <v>73</v>
      </c>
      <c r="K43" s="141">
        <v>6.4</v>
      </c>
      <c r="L43" s="117">
        <v>55.075000000000003</v>
      </c>
      <c r="M43" s="141" t="s">
        <v>1207</v>
      </c>
      <c r="N43" s="244" t="s">
        <v>1208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1209</v>
      </c>
      <c r="X43" s="116" t="s">
        <v>522</v>
      </c>
      <c r="Y43" s="143" t="s">
        <v>525</v>
      </c>
      <c r="Z43" s="116"/>
      <c r="AA43" s="245" t="s">
        <v>1210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1</v>
      </c>
      <c r="BI43" s="18"/>
      <c r="BJ43" s="18" t="s">
        <v>1211</v>
      </c>
      <c r="BK43" s="243" t="s">
        <v>1212</v>
      </c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1</v>
      </c>
      <c r="BI47" s="18"/>
      <c r="BJ47" s="18" t="s">
        <v>1142</v>
      </c>
      <c r="BK47" s="19" t="s">
        <v>1214</v>
      </c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1215</v>
      </c>
      <c r="J49" s="141">
        <v>70</v>
      </c>
      <c r="K49" s="141">
        <v>168</v>
      </c>
      <c r="L49" s="117" t="s">
        <v>520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/>
      <c r="Y49" s="143"/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/>
      <c r="AT49" s="120"/>
      <c r="AU49" s="166"/>
      <c r="AV49" s="166"/>
      <c r="AW49" s="15"/>
      <c r="AX49" s="15"/>
      <c r="AY49" s="12">
        <f>IF(D49="","*",IFERROR(IF(ISODD(COUNT(AS49:AX49)),"ERRO",SUM((AT49-AS49),(AV49-AU49),(AX49-AW49))),"ERRO"))</f>
        <v>0</v>
      </c>
      <c r="AZ49" s="192"/>
      <c r="BA49" s="121"/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>
        <f>BS_CONTROLE[[#This Row],[Responsavel pelo boletim]]</f>
        <v>0</v>
      </c>
      <c r="BG49" s="17"/>
      <c r="BH49" s="18">
        <v>1</v>
      </c>
      <c r="BI49" s="18"/>
      <c r="BJ49" s="18" t="s">
        <v>1218</v>
      </c>
      <c r="BK49" s="19" t="s">
        <v>1218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 e Intervalo</v>
      </c>
      <c r="BR49" s="21">
        <f>IF(OR(B49="",F49=""),"*",AY49/P49)</f>
        <v>0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1219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1219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1220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1221</v>
      </c>
      <c r="BL50" s="17"/>
      <c r="BM50" s="144" t="s">
        <v>542</v>
      </c>
      <c r="BN50" s="144" t="s">
        <v>561</v>
      </c>
      <c r="BO50" s="249" t="s">
        <v>631</v>
      </c>
      <c r="BP50" s="20" t="s">
        <v>1222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1223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1224</v>
      </c>
      <c r="N51" s="141" t="s">
        <v>1223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1225</v>
      </c>
      <c r="W51" s="117" t="s">
        <v>1226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1227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(TP-850)45965</v>
      </c>
      <c r="B54" s="114">
        <v>45965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145965</v>
      </c>
      <c r="B55" s="114">
        <v>45965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/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(TP-697)45965</v>
      </c>
      <c r="B56" s="114">
        <v>45965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/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96"/>
      <c r="F63" s="29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IFERROR(_xlfn.XLOOKUP(F65,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IF(D65="","*",IFERROR(IF(ISODD(COUNT(AS63:AX63)),"ERRO",SUM((AT63-AS63),(AV63-AU63),(AX63-AW63))),"ERRO"))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IF(OR(B65="",F65=""),"*",AY63/P63)</f>
        <v>#DIV/0!</v>
      </c>
      <c r="BS63" s="21" t="e">
        <f>IF(OR(B65="",F65=""),"*",BA63/Q63)</f>
        <v>#DIV/0!</v>
      </c>
      <c r="BT63" s="8" t="str">
        <f t="shared" si="0"/>
        <v/>
      </c>
      <c r="BU63" s="8"/>
    </row>
    <row r="64" spans="1:73">
      <c r="A64" s="147" t="str">
        <f t="shared" si="1"/>
        <v>PEDRO (TP-696)45966</v>
      </c>
      <c r="B64" s="155">
        <v>45966</v>
      </c>
      <c r="C64" s="156">
        <f>IF(BS_CONTROLE[[#This Row],[DATA]]="","",WEEKNUM(BS_CONTROLE[[#This Row],[DATA]]))</f>
        <v>45</v>
      </c>
      <c r="D64" s="157" t="s">
        <v>1016</v>
      </c>
      <c r="E64" s="239">
        <v>55</v>
      </c>
      <c r="F64" s="142" t="s">
        <v>874</v>
      </c>
      <c r="G64" s="177" t="str">
        <f>IF(D64="","*",VLOOKUP(F64,BS_ATIVIDADE[],3,FALSE))</f>
        <v>SOLDA</v>
      </c>
      <c r="H64" s="200" t="s">
        <v>327</v>
      </c>
      <c r="I64" s="158" t="s">
        <v>520</v>
      </c>
      <c r="J64" s="141">
        <v>73</v>
      </c>
      <c r="K64" s="141">
        <v>212</v>
      </c>
      <c r="L64" s="117" t="s">
        <v>520</v>
      </c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4" s="118">
        <v>0.375</v>
      </c>
      <c r="P64" s="118">
        <v>0.125</v>
      </c>
      <c r="Q64" s="117">
        <v>2</v>
      </c>
      <c r="R64" s="10" t="str">
        <f>IFERROR(_xlfn.XLOOKUP(F64, BS_ATIVIDADE[ATIVIDADE],BS_ATIVIDADE[UNIDADE] ), "*")</f>
        <v>Nº DE SOLDA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1144</v>
      </c>
      <c r="W64" s="117" t="s">
        <v>1185</v>
      </c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2" t="s">
        <v>874</v>
      </c>
      <c r="AJ64" s="9" t="str">
        <f>IF(BS_CONTROLE[[#This Row],[Atividade]]=0, "-", BS_CONTROLE[[#This Row],[Atividade]])</f>
        <v>PDM - SOLDA</v>
      </c>
      <c r="AK64" s="34" t="str">
        <f>BS_CONTROLE[[#This Row],[Local - Partida]]</f>
        <v>ZGB1</v>
      </c>
      <c r="AL64" s="34" t="str">
        <f>BS_CONTROLE[[#This Row],[Local - Encerramento]]</f>
        <v>-</v>
      </c>
      <c r="AM64" s="117" t="str">
        <f>IF(BS_CONTROLE[[#This Row],[Entre - Estações]]=0, "-", BS_CONTROLE[[#This Row],[Entre - Estações]])</f>
        <v>ZGB</v>
      </c>
      <c r="AN64" s="117" t="str">
        <f>IF(BS_CONTROLE[[#This Row],[SB]]=0, "-", BS_CONTROLE[[#This Row],[SB]])</f>
        <v>ZGB1</v>
      </c>
      <c r="AO64" s="117">
        <f>IF(BS_CONTROLE[[#This Row],[SUB]]=0, "-", BS_CONTROLE[[#This Row],[SUB]])</f>
        <v>73</v>
      </c>
      <c r="AP64" s="117">
        <f>BS_CONTROLE[[#This Row],[KM - Inicio]]</f>
        <v>212</v>
      </c>
      <c r="AQ64" s="117">
        <f>BS_CONTROLE[[#This Row],[KM - Inicio]]</f>
        <v>212</v>
      </c>
      <c r="AR64" s="120"/>
      <c r="AS64" s="120"/>
      <c r="AT64" s="120"/>
      <c r="AU64" s="166"/>
      <c r="AV64" s="166"/>
      <c r="AW64" s="15"/>
      <c r="AX64" s="15"/>
      <c r="AY64" s="12">
        <f t="shared" si="2"/>
        <v>0</v>
      </c>
      <c r="AZ64" s="192"/>
      <c r="BA64" s="121"/>
      <c r="BB64" s="10" t="str">
        <f>IFERROR(_xlfn.XLOOKUP(AI64, BS_ATIVIDADE[ATIVIDADE],BS_ATIVIDADE[UNIDADE] ), "*")</f>
        <v>Nº DE SOLDA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Pedro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Produção e Intervalo</v>
      </c>
      <c r="BR64" s="21">
        <f t="shared" si="7"/>
        <v>0</v>
      </c>
      <c r="BS64" s="21">
        <f t="shared" si="8"/>
        <v>0</v>
      </c>
      <c r="BT64" s="8" t="str">
        <f t="shared" si="0"/>
        <v/>
      </c>
      <c r="BU64" s="8"/>
    </row>
    <row r="65" spans="1:73">
      <c r="A65" s="147" t="str">
        <f t="shared" si="1"/>
        <v>RAFAEL (TP-695)45966</v>
      </c>
      <c r="B65" s="155">
        <v>45966</v>
      </c>
      <c r="C65" s="156">
        <f>IF(BS_CONTROLE[[#This Row],[DATA]]="","",WEEKNUM(BS_CONTROLE[[#This Row],[DATA]]))</f>
        <v>45</v>
      </c>
      <c r="D65" s="161" t="s">
        <v>995</v>
      </c>
      <c r="E65" s="239">
        <v>54</v>
      </c>
      <c r="F65" s="142" t="s">
        <v>844</v>
      </c>
      <c r="G65" s="177" t="str">
        <f>IF(D65="","*",VLOOKUP(F65,BS_ATIVIDADE[],3,FALSE))</f>
        <v>ALÍVIO</v>
      </c>
      <c r="H65" s="200" t="s">
        <v>327</v>
      </c>
      <c r="I65" s="158" t="s">
        <v>520</v>
      </c>
      <c r="J65" s="141">
        <v>73</v>
      </c>
      <c r="K65" s="141">
        <v>211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0.16666666666666666</v>
      </c>
      <c r="Q65" s="117">
        <v>450</v>
      </c>
      <c r="R65" s="10" t="str">
        <f>IFERROR(_xlfn.XLOOKUP(F65, BS_ATIVIDADE[ATIVIDADE],BS_ATIVIDADE[UNIDADE] ), "*")</f>
        <v>M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1228</v>
      </c>
      <c r="W65" s="117" t="s">
        <v>1229</v>
      </c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2" t="s">
        <v>844</v>
      </c>
      <c r="AJ65" s="9" t="str">
        <f>IF(BS_CONTROLE[[#This Row],[Atividade]]=0, "-", BS_CONTROLE[[#This Row],[Atividade]])</f>
        <v>PDM - ALÍVIO DE TENSÃO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211</v>
      </c>
      <c r="AQ65" s="117">
        <f>BS_CONTROLE[[#This Row],[KM - Inicio]]</f>
        <v>211</v>
      </c>
      <c r="AR65" s="120"/>
      <c r="AS65" s="120"/>
      <c r="AT65" s="120"/>
      <c r="AU65" s="166"/>
      <c r="AV65" s="166"/>
      <c r="AW65" s="15"/>
      <c r="AX65" s="15"/>
      <c r="AY65" s="12" t="e">
        <f>IF(#REF!="","*",IFERROR(IF(ISODD(COUNT(AS65:AX65)),"ERRO",SUM((AT65-AS65),(AV65-AU65),(AX65-AW65))),"ERRO"))</f>
        <v>#REF!</v>
      </c>
      <c r="AZ65" s="192"/>
      <c r="BA65" s="121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Nelson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e">
        <f t="shared" si="6"/>
        <v>#REF!</v>
      </c>
      <c r="BR65" s="21" t="e">
        <f>IF(OR(#REF!="",#REF!=""),"*",AY65/P65)</f>
        <v>#REF!</v>
      </c>
      <c r="BS65" s="21" t="e">
        <f>IF(OR(#REF!="",#REF!=""),"*",BA65/Q65)</f>
        <v>#REF!</v>
      </c>
      <c r="BT65" s="8" t="str">
        <f t="shared" si="0"/>
        <v/>
      </c>
      <c r="BU65" s="8"/>
    </row>
    <row r="66" spans="1:73">
      <c r="A66" s="147" t="str">
        <f t="shared" si="1"/>
        <v/>
      </c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customHeight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147" t="str">
        <f t="shared" si="1"/>
        <v>IGOR (TP 869)45966</v>
      </c>
      <c r="B68" s="155">
        <v>45966</v>
      </c>
      <c r="C68" s="156">
        <f>IF(BS_CONTROLE[[#This Row],[DATA]]="","",WEEKNUM(BS_CONTROLE[[#This Row],[DATA]]))</f>
        <v>45</v>
      </c>
      <c r="D68" s="116" t="s">
        <v>1150</v>
      </c>
      <c r="E68" s="46">
        <v>435</v>
      </c>
      <c r="F68" s="140" t="s">
        <v>825</v>
      </c>
      <c r="G68" s="177" t="str">
        <f>IF(D68="","*",VLOOKUP(F68,BS_ATIVIDADE[],3,FALSE))</f>
        <v>MODERNIZAÇÃO</v>
      </c>
      <c r="H68" s="187" t="s">
        <v>94</v>
      </c>
      <c r="I68" s="118" t="s">
        <v>520</v>
      </c>
      <c r="J68" s="117">
        <v>73</v>
      </c>
      <c r="K68" s="117">
        <v>56.826000000000001</v>
      </c>
      <c r="L68" s="117" t="s">
        <v>520</v>
      </c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68" s="118">
        <v>0.375</v>
      </c>
      <c r="P68" s="118">
        <v>6.25E-2</v>
      </c>
      <c r="Q68" s="117">
        <v>1</v>
      </c>
      <c r="R68" s="10" t="str">
        <f>IFERROR(_xlfn.XLOOKUP(F68, BS_ATIVIDADE[ATIVIDADE],BS_ATIVIDADE[UNIDADE] ), "*")</f>
        <v>Nº DE SOLDA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7" t="s">
        <v>1147</v>
      </c>
      <c r="W68" s="117" t="s">
        <v>1185</v>
      </c>
      <c r="X68" s="116"/>
      <c r="Y68" s="143"/>
      <c r="Z68" s="116"/>
      <c r="AA68" s="164"/>
      <c r="AB68" s="165"/>
      <c r="AC68" s="165"/>
      <c r="AD68" s="189"/>
      <c r="AE68" s="164"/>
      <c r="AF68" s="164"/>
      <c r="AG68" s="141"/>
      <c r="AH68" s="16"/>
      <c r="AI68" s="140"/>
      <c r="AJ68" s="9" t="str">
        <f>IF(BS_CONTROLE[[#This Row],[Atividade]]=0, "-", BS_CONTROLE[[#This Row],[Atividade]])</f>
        <v>MODERNIZAÇÃO - SOLDA</v>
      </c>
      <c r="AK68" s="34" t="str">
        <f>BS_CONTROLE[[#This Row],[Local - Partida]]</f>
        <v>ZDGK58</v>
      </c>
      <c r="AL68" s="34" t="str">
        <f>BS_CONTROLE[[#This Row],[Local - Encerramento]]</f>
        <v>-</v>
      </c>
      <c r="AM68" s="117" t="str">
        <f>IF(BS_CONTROLE[[#This Row],[Entre - Estações]]=0, "-", BS_CONTROLE[[#This Row],[Entre - Estações]])</f>
        <v>ZDG-ZTN</v>
      </c>
      <c r="AN68" s="117" t="str">
        <f>IF(BS_CONTROLE[[#This Row],[SB]]=0, "-", BS_CONTROLE[[#This Row],[SB]])</f>
        <v>ZDGK58</v>
      </c>
      <c r="AO68" s="117">
        <f>IF(BS_CONTROLE[[#This Row],[SUB]]=0, "-", BS_CONTROLE[[#This Row],[SUB]])</f>
        <v>73</v>
      </c>
      <c r="AP68" s="117">
        <f>BS_CONTROLE[[#This Row],[KM - Inicio]]</f>
        <v>56.826000000000001</v>
      </c>
      <c r="AQ68" s="117">
        <f>BS_CONTROLE[[#This Row],[KM - Inicio]]</f>
        <v>56.826000000000001</v>
      </c>
      <c r="AR68" s="120"/>
      <c r="AS68" s="120"/>
      <c r="AT68" s="120"/>
      <c r="AU68" s="166"/>
      <c r="AV68" s="166"/>
      <c r="AW68" s="15"/>
      <c r="AX68" s="15"/>
      <c r="AY68" s="12">
        <f t="shared" si="2"/>
        <v>0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7" t="str">
        <f>BS_CONTROLE[[#This Row],[Responsavel pelo boletim]]</f>
        <v>Luiz Granado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Produção e Intervalo</v>
      </c>
      <c r="BR68" s="21">
        <f t="shared" si="7"/>
        <v>0</v>
      </c>
      <c r="BS68" s="21">
        <f t="shared" si="8"/>
        <v>0</v>
      </c>
      <c r="BT68" s="8" t="str">
        <f t="shared" si="0"/>
        <v/>
      </c>
      <c r="BU68" s="8"/>
    </row>
    <row r="69" spans="1:73">
      <c r="A69" s="147" t="str">
        <f t="shared" si="1"/>
        <v>DANILO (TP-867)45966</v>
      </c>
      <c r="B69" s="155">
        <v>45966</v>
      </c>
      <c r="C69" s="156">
        <f>IF(BS_CONTROLE[[#This Row],[DATA]]="","",WEEKNUM(BS_CONTROLE[[#This Row],[DATA]]))</f>
        <v>45</v>
      </c>
      <c r="D69" s="116" t="s">
        <v>1146</v>
      </c>
      <c r="E69" s="46">
        <v>434</v>
      </c>
      <c r="F69" s="140" t="s">
        <v>825</v>
      </c>
      <c r="G69" s="177" t="str">
        <f>IF(D69="","*",VLOOKUP(F69,BS_ATIVIDADE[],3,FALSE))</f>
        <v>MODERNIZAÇÃO</v>
      </c>
      <c r="H69" s="187" t="s">
        <v>94</v>
      </c>
      <c r="I69" s="118" t="s">
        <v>520</v>
      </c>
      <c r="J69" s="117">
        <v>73</v>
      </c>
      <c r="K69" s="141">
        <v>55.252000000000002</v>
      </c>
      <c r="L69" s="117" t="s">
        <v>520</v>
      </c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69" s="118">
        <v>0.375</v>
      </c>
      <c r="P69" s="118">
        <v>6.25E-2</v>
      </c>
      <c r="Q69" s="117">
        <v>1</v>
      </c>
      <c r="R69" s="10" t="str">
        <f>IFERROR(_xlfn.XLOOKUP(F69, BS_ATIVIDADE[ATIVIDADE],BS_ATIVIDADE[UNIDADE] ), "*")</f>
        <v>Nº DE SOLDA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7" t="s">
        <v>1147</v>
      </c>
      <c r="W69" s="117" t="s">
        <v>1185</v>
      </c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MODERNIZAÇÃO - SOLDA</v>
      </c>
      <c r="AK69" s="34" t="str">
        <f>BS_CONTROLE[[#This Row],[Local - Partida]]</f>
        <v>ZDGK58</v>
      </c>
      <c r="AL69" s="34" t="str">
        <f>BS_CONTROLE[[#This Row],[Local - Encerramento]]</f>
        <v>-</v>
      </c>
      <c r="AM69" s="117" t="str">
        <f>IF(BS_CONTROLE[[#This Row],[Entre - Estações]]=0, "-", BS_CONTROLE[[#This Row],[Entre - Estações]])</f>
        <v>ZDG-ZTN</v>
      </c>
      <c r="AN69" s="117" t="str">
        <f>IF(BS_CONTROLE[[#This Row],[SB]]=0, "-", BS_CONTROLE[[#This Row],[SB]])</f>
        <v>ZDGK58</v>
      </c>
      <c r="AO69" s="117">
        <f>IF(BS_CONTROLE[[#This Row],[SUB]]=0, "-", BS_CONTROLE[[#This Row],[SUB]])</f>
        <v>73</v>
      </c>
      <c r="AP69" s="117">
        <f>BS_CONTROLE[[#This Row],[KM - Inicio]]</f>
        <v>55.252000000000002</v>
      </c>
      <c r="AQ69" s="117">
        <f>BS_CONTROLE[[#This Row],[KM - Inicio]]</f>
        <v>55.252000000000002</v>
      </c>
      <c r="AR69" s="120"/>
      <c r="AS69" s="120"/>
      <c r="AT69" s="120"/>
      <c r="AU69" s="166"/>
      <c r="AV69" s="166"/>
      <c r="AW69" s="15"/>
      <c r="AX69" s="15"/>
      <c r="AY69" s="12">
        <f t="shared" si="2"/>
        <v>0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7" t="str">
        <f>BS_CONTROLE[[#This Row],[Responsavel pelo boletim]]</f>
        <v>Luiz Granado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Produção e Intervalo</v>
      </c>
      <c r="BR69" s="21">
        <f t="shared" si="7"/>
        <v>0</v>
      </c>
      <c r="BS69" s="21">
        <f t="shared" si="8"/>
        <v>0</v>
      </c>
      <c r="BT69" s="8" t="str">
        <f t="shared" si="0"/>
        <v/>
      </c>
      <c r="BU69" s="8"/>
    </row>
    <row r="70" spans="1:73">
      <c r="A70" s="147" t="str">
        <f t="shared" si="1"/>
        <v>V4045966</v>
      </c>
      <c r="B70" s="155">
        <v>45966</v>
      </c>
      <c r="C70" s="156">
        <f>IF(BS_CONTROLE[[#This Row],[DATA]]="","",WEEKNUM(BS_CONTROLE[[#This Row],[DATA]]))</f>
        <v>45</v>
      </c>
      <c r="D70" s="116" t="s">
        <v>854</v>
      </c>
      <c r="E70" s="46">
        <v>418</v>
      </c>
      <c r="F70" s="140" t="s">
        <v>797</v>
      </c>
      <c r="G70" s="177" t="str">
        <f>IF(D70="","*",VLOOKUP(F70,BS_ATIVIDADE[],3,FALSE))</f>
        <v>MECANIZAÇÃO - SOCADORA</v>
      </c>
      <c r="H70" s="187" t="s">
        <v>72</v>
      </c>
      <c r="I70" s="187" t="s">
        <v>72</v>
      </c>
      <c r="J70" s="117">
        <v>73</v>
      </c>
      <c r="K70" s="117">
        <v>15.7</v>
      </c>
      <c r="L70" s="117">
        <v>15.5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0" s="118">
        <v>0.45833333333333331</v>
      </c>
      <c r="P70" s="118">
        <v>8.3333333333333329E-2</v>
      </c>
      <c r="Q70" s="117">
        <v>1320</v>
      </c>
      <c r="R70" s="10" t="str">
        <f>IFERROR(_xlfn.XLOOKUP(F70, BS_ATIVIDADE[ATIVIDADE],BS_ATIVIDADE[UNIDADE] ), "*")</f>
        <v>M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1176</v>
      </c>
      <c r="W70" s="117" t="s">
        <v>1119</v>
      </c>
      <c r="X70" s="116"/>
      <c r="Y70" s="143"/>
      <c r="Z70" s="116"/>
      <c r="AA70" s="117">
        <v>1</v>
      </c>
      <c r="AB70" s="115" t="s">
        <v>512</v>
      </c>
      <c r="AC70" s="115" t="s">
        <v>506</v>
      </c>
      <c r="AD70" s="119">
        <v>0.29166666666666669</v>
      </c>
      <c r="AE70" s="117">
        <v>6240</v>
      </c>
      <c r="AF70" s="117">
        <v>6200</v>
      </c>
      <c r="AG70" s="117" t="s">
        <v>520</v>
      </c>
      <c r="AH70" s="16"/>
      <c r="AI70" s="140"/>
      <c r="AJ70" s="9" t="str">
        <f>IF(BS_CONTROLE[[#This Row],[Atividade]]=0, "-", BS_CONTROLE[[#This Row],[Atividade]])</f>
        <v>MECANIZAÇÃO - SOCADORA</v>
      </c>
      <c r="AK70" s="34" t="str">
        <f>BS_CONTROLE[[#This Row],[Local - Partida]]</f>
        <v>ZMAPAT2</v>
      </c>
      <c r="AL70" s="34" t="str">
        <f>BS_CONTROLE[[#This Row],[Local - Encerramento]]</f>
        <v>ZMAPAT2</v>
      </c>
      <c r="AM70" s="117" t="str">
        <f>IF(BS_CONTROLE[[#This Row],[Entre - Estações]]=0, "-", BS_CONTROLE[[#This Row],[Entre - Estações]])</f>
        <v>ZTO-ZDZ</v>
      </c>
      <c r="AN70" s="117" t="str">
        <f>IF(BS_CONTROLE[[#This Row],[SB]]=0, "-", BS_CONTROLE[[#This Row],[SB]])</f>
        <v>K14K18</v>
      </c>
      <c r="AO70" s="117">
        <f>IF(BS_CONTROLE[[#This Row],[SUB]]=0, "-", BS_CONTROLE[[#This Row],[SUB]])</f>
        <v>73</v>
      </c>
      <c r="AP70" s="117">
        <f>BS_CONTROLE[[#This Row],[KM - Inicio]]</f>
        <v>15.7</v>
      </c>
      <c r="AQ70" s="117">
        <f>BS_CONTROLE[[#This Row],[KM - Inicio]]</f>
        <v>15.7</v>
      </c>
      <c r="AR70" s="120"/>
      <c r="AS70" s="120"/>
      <c r="AT70" s="120"/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Antonioni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/>
      </c>
      <c r="BU70" s="8"/>
    </row>
    <row r="71" spans="1:73">
      <c r="A71" s="147" t="str">
        <f t="shared" ref="A71:A78" si="9">D71&amp;B71</f>
        <v>E4045966</v>
      </c>
      <c r="B71" s="155">
        <v>45966</v>
      </c>
      <c r="C71" s="156">
        <f>IF(BS_CONTROLE[[#This Row],[DATA]]="","",WEEKNUM(BS_CONTROLE[[#This Row],[DATA]]))</f>
        <v>45</v>
      </c>
      <c r="D71" s="116" t="s">
        <v>834</v>
      </c>
      <c r="E71" s="46">
        <v>408</v>
      </c>
      <c r="F71" s="140" t="s">
        <v>759</v>
      </c>
      <c r="G71" s="177" t="str">
        <f>IF(D71="","*",VLOOKUP(F71,BS_ATIVIDADE[],3,FALSE))</f>
        <v>TRILHEIRO - DESCARGA</v>
      </c>
      <c r="H71" s="187" t="s">
        <v>20</v>
      </c>
      <c r="I71" s="187" t="s">
        <v>1206</v>
      </c>
      <c r="J71" s="117">
        <v>73</v>
      </c>
      <c r="K71" s="141">
        <v>6.4</v>
      </c>
      <c r="L71" s="117">
        <v>55.075000000000003</v>
      </c>
      <c r="M71" s="141" t="s">
        <v>1207</v>
      </c>
      <c r="N71" s="244" t="s">
        <v>1208</v>
      </c>
      <c r="O71" s="118">
        <v>0.375</v>
      </c>
      <c r="P71" s="118">
        <v>8.3333333333333329E-2</v>
      </c>
      <c r="Q71" s="117">
        <v>624</v>
      </c>
      <c r="R71" s="10" t="str">
        <f>IFERROR(_xlfn.XLOOKUP(F71, BS_ATIVIDADE[ATIVIDADE],BS_ATIVIDADE[UNIDADE] ), "*")</f>
        <v>M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1128</v>
      </c>
      <c r="W71" s="245" t="s">
        <v>1209</v>
      </c>
      <c r="X71" s="116"/>
      <c r="Y71" s="143"/>
      <c r="Z71" s="116"/>
      <c r="AA71" s="245" t="s">
        <v>1210</v>
      </c>
      <c r="AB71" s="115" t="s">
        <v>512</v>
      </c>
      <c r="AC71" s="246" t="s">
        <v>519</v>
      </c>
      <c r="AD71" s="119">
        <v>0.33333333333333331</v>
      </c>
      <c r="AE71" s="164">
        <v>9320</v>
      </c>
      <c r="AF71" s="164">
        <v>9277</v>
      </c>
      <c r="AG71" s="141" t="s">
        <v>520</v>
      </c>
      <c r="AH71" s="16"/>
      <c r="AI71" s="140"/>
      <c r="AJ71" s="9" t="str">
        <f>IF(BS_CONTROLE[[#This Row],[Atividade]]=0, "-", BS_CONTROLE[[#This Row],[Atividade]])</f>
        <v>TRILHEIRO - DESCARGA</v>
      </c>
      <c r="AK71" s="34" t="str">
        <f>BS_CONTROLE[[#This Row],[Local - Partida]]</f>
        <v>ZTO</v>
      </c>
      <c r="AL71" s="34" t="str">
        <f>BS_CONTROLE[[#This Row],[Local - Encerramento]]</f>
        <v>TAG</v>
      </c>
      <c r="AM71" s="117" t="str">
        <f>IF(BS_CONTROLE[[#This Row],[Entre - Estações]]=0, "-", BS_CONTROLE[[#This Row],[Entre - Estações]])</f>
        <v>ZTO-ZTN</v>
      </c>
      <c r="AN71" s="117" t="str">
        <f>IF(BS_CONTROLE[[#This Row],[SB]]=0, "-", BS_CONTROLE[[#This Row],[SB]])</f>
        <v>KM6KM7/ZFTKM91/ZDGK58</v>
      </c>
      <c r="AO71" s="117">
        <f>IF(BS_CONTROLE[[#This Row],[SUB]]=0, "-", BS_CONTROLE[[#This Row],[SUB]])</f>
        <v>73</v>
      </c>
      <c r="AP71" s="117">
        <f>BS_CONTROLE[[#This Row],[KM - Inicio]]</f>
        <v>6.4</v>
      </c>
      <c r="AQ71" s="117">
        <f>BS_CONTROLE[[#This Row],[KM - Inicio]]</f>
        <v>6.4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PCM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si="9"/>
        <v/>
      </c>
      <c r="B72" s="155"/>
      <c r="C72" s="156" t="str">
        <f>IF(BS_CONTROLE[[#This Row],[DATA]]="","",WEEKNUM(BS_CONTROLE[[#This Row],[DATA]]))</f>
        <v/>
      </c>
      <c r="D72" s="157"/>
      <c r="E72" s="239">
        <v>63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147" t="str">
        <f t="shared" si="9"/>
        <v/>
      </c>
      <c r="B73" s="155"/>
      <c r="C73" s="156" t="str">
        <f>IF(BS_CONTROLE[[#This Row],[DATA]]="","",WEEKNUM(BS_CONTROLE[[#This Row],[DATA]]))</f>
        <v/>
      </c>
      <c r="D73" s="157"/>
      <c r="E73" s="239">
        <v>64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147" t="str">
        <f t="shared" si="9"/>
        <v>WEMERSON (TP-708)45966</v>
      </c>
      <c r="B74" s="155">
        <v>45966</v>
      </c>
      <c r="C74" s="156">
        <f>IF(BS_CONTROLE[[#This Row],[DATA]]="","",WEEKNUM(BS_CONTROLE[[#This Row],[DATA]]))</f>
        <v>45</v>
      </c>
      <c r="D74" s="157" t="s">
        <v>1013</v>
      </c>
      <c r="E74" s="240">
        <v>65</v>
      </c>
      <c r="F74" s="142" t="s">
        <v>844</v>
      </c>
      <c r="G74" s="177" t="str">
        <f>IF(D74="","*",VLOOKUP(F74,BS_ATIVIDADE[],3,FALSE))</f>
        <v>ALÍVIO</v>
      </c>
      <c r="H74" s="200" t="s">
        <v>52</v>
      </c>
      <c r="I74" s="118" t="s">
        <v>520</v>
      </c>
      <c r="J74" s="141">
        <v>71</v>
      </c>
      <c r="K74" s="141">
        <v>230</v>
      </c>
      <c r="L74" s="117" t="s">
        <v>520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200" t="s">
        <v>52</v>
      </c>
      <c r="O74" s="118">
        <v>0.375</v>
      </c>
      <c r="P74" s="118">
        <v>0.16666666666666666</v>
      </c>
      <c r="Q74" s="117">
        <v>800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7" t="s">
        <v>1230</v>
      </c>
      <c r="W74" s="117" t="s">
        <v>1229</v>
      </c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PDM - ALÍVIO DE TENSÃO</v>
      </c>
      <c r="AK74" s="34" t="str">
        <f>BS_CONTROLE[[#This Row],[Local - Partida]]</f>
        <v>ZTI2322</v>
      </c>
      <c r="AL74" s="34" t="str">
        <f>BS_CONTROLE[[#This Row],[Local - Encerramento]]</f>
        <v>-</v>
      </c>
      <c r="AM74" s="117" t="str">
        <f>IF(BS_CONTROLE[[#This Row],[Entre - Estações]]=0, "-", BS_CONTROLE[[#This Row],[Entre - Estações]])</f>
        <v>ZTI</v>
      </c>
      <c r="AN74" s="117" t="str">
        <f>IF(BS_CONTROLE[[#This Row],[SB]]=0, "-", BS_CONTROLE[[#This Row],[SB]])</f>
        <v>ZTI2322</v>
      </c>
      <c r="AO74" s="117">
        <f>IF(BS_CONTROLE[[#This Row],[SUB]]=0, "-", BS_CONTROLE[[#This Row],[SUB]])</f>
        <v>71</v>
      </c>
      <c r="AP74" s="117">
        <f>BS_CONTROLE[[#This Row],[KM - Inicio]]</f>
        <v>230</v>
      </c>
      <c r="AQ74" s="117">
        <f>BS_CONTROLE[[#This Row],[KM - Inicio]]</f>
        <v>230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7" t="str">
        <f>BS_CONTROLE[[#This Row],[Responsavel pelo boletim]]</f>
        <v>Wemerson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e">
        <f t="shared" si="6"/>
        <v>#REF!</v>
      </c>
      <c r="BR74" s="21">
        <f t="shared" si="7"/>
        <v>0</v>
      </c>
      <c r="BS74" s="21" t="e">
        <f>IF(OR(B74="",F74=""),"*",BA74/#REF!)</f>
        <v>#REF!</v>
      </c>
      <c r="BT74" s="8" t="str">
        <f t="shared" si="0"/>
        <v/>
      </c>
      <c r="BU74" s="8"/>
    </row>
    <row r="75" spans="1:73">
      <c r="A75" s="147" t="str">
        <f t="shared" si="9"/>
        <v>ANTÔNIO (TP-713)45966</v>
      </c>
      <c r="B75" s="155">
        <v>45966</v>
      </c>
      <c r="C75" s="156">
        <f>IF(BS_CONTROLE[[#This Row],[DATA]]="","",WEEKNUM(BS_CONTROLE[[#This Row],[DATA]]))</f>
        <v>45</v>
      </c>
      <c r="D75" s="157" t="s">
        <v>937</v>
      </c>
      <c r="E75" s="239">
        <v>66</v>
      </c>
      <c r="F75" s="142" t="s">
        <v>874</v>
      </c>
      <c r="G75" s="177" t="str">
        <f>IF(D75="","*",VLOOKUP(F75,BS_ATIVIDADE[],3,FALSE))</f>
        <v>SOLDA</v>
      </c>
      <c r="H75" s="141" t="s">
        <v>1231</v>
      </c>
      <c r="I75" s="118" t="s">
        <v>520</v>
      </c>
      <c r="J75" s="141">
        <v>71</v>
      </c>
      <c r="K75" s="141">
        <v>227</v>
      </c>
      <c r="L75" s="117">
        <v>230</v>
      </c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5" s="141" t="s">
        <v>1231</v>
      </c>
      <c r="O75" s="118">
        <v>0.375</v>
      </c>
      <c r="P75" s="118">
        <v>0.16666666666666666</v>
      </c>
      <c r="Q75" s="117">
        <v>3</v>
      </c>
      <c r="R75" s="10" t="str">
        <f>IFERROR(_xlfn.XLOOKUP(F75, BS_ATIVIDADE[ATIVIDADE],BS_ATIVIDADE[UNIDADE] ), "*")</f>
        <v>Nº DE SOLDA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7" t="s">
        <v>1213</v>
      </c>
      <c r="W75" s="117" t="s">
        <v>1185</v>
      </c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PDM - SOLDA</v>
      </c>
      <c r="AK75" s="34" t="str">
        <f>BS_CONTROLE[[#This Row],[Local - Partida]]</f>
        <v>ZTI2/ZTI2322</v>
      </c>
      <c r="AL75" s="34" t="str">
        <f>BS_CONTROLE[[#This Row],[Local - Encerramento]]</f>
        <v>-</v>
      </c>
      <c r="AM75" s="117" t="str">
        <f>IF(BS_CONTROLE[[#This Row],[Entre - Estações]]=0, "-", BS_CONTROLE[[#This Row],[Entre - Estações]])</f>
        <v>ZTI</v>
      </c>
      <c r="AN75" s="117" t="str">
        <f>IF(BS_CONTROLE[[#This Row],[SB]]=0, "-", BS_CONTROLE[[#This Row],[SB]])</f>
        <v>ZTI2/ZTI2322</v>
      </c>
      <c r="AO75" s="117">
        <f>IF(BS_CONTROLE[[#This Row],[SUB]]=0, "-", BS_CONTROLE[[#This Row],[SUB]])</f>
        <v>71</v>
      </c>
      <c r="AP75" s="117">
        <f>BS_CONTROLE[[#This Row],[KM - Inicio]]</f>
        <v>227</v>
      </c>
      <c r="AQ75" s="117">
        <f>BS_CONTROLE[[#This Row],[KM - Inicio]]</f>
        <v>227</v>
      </c>
      <c r="AR75" s="120"/>
      <c r="AS75" s="120"/>
      <c r="AT75" s="120"/>
      <c r="AU75" s="166"/>
      <c r="AV75" s="166"/>
      <c r="AW75" s="15"/>
      <c r="AX75" s="15"/>
      <c r="AY75" s="12">
        <f t="shared" ref="AY75:AY138" si="10">IF(D75="","*",IFERROR(IF(ISODD(COUNT(AS75:AX75)),"ERRO",SUM((AT75-AS75),(AV75-AU75),(AX75-AW75))),"ERRO"))</f>
        <v>0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87" t="str">
        <f>BS_CONTROLE[[#This Row],[Responsavel pelo boletim]]</f>
        <v>Antônio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Produção e Intervalo</v>
      </c>
      <c r="BR75" s="21">
        <f t="shared" si="7"/>
        <v>0</v>
      </c>
      <c r="BS75" s="21">
        <f>IF(OR(B75="",F75=""),"*",BA75/Q74)</f>
        <v>0</v>
      </c>
      <c r="BT75" s="8" t="str">
        <f t="shared" si="0"/>
        <v/>
      </c>
      <c r="BU75" s="8"/>
    </row>
    <row r="76" spans="1:73">
      <c r="A76" s="147" t="str">
        <f t="shared" si="9"/>
        <v/>
      </c>
      <c r="B76" s="155"/>
      <c r="C76" s="156" t="str">
        <f>IF(BS_CONTROLE[[#This Row],[DATA]]="","",WEEKNUM(BS_CONTROLE[[#This Row],[DATA]]))</f>
        <v/>
      </c>
      <c r="D76" s="157"/>
      <c r="E76" s="239">
        <v>67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10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9"/>
        <v/>
      </c>
      <c r="B77" s="155"/>
      <c r="C77" s="156" t="str">
        <f>IF(BS_CONTROLE[[#This Row],[DATA]]="","",WEEKNUM(BS_CONTROLE[[#This Row],[DATA]]))</f>
        <v/>
      </c>
      <c r="D77" s="157"/>
      <c r="E77" s="239">
        <v>68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10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9"/>
        <v/>
      </c>
      <c r="B78" s="155"/>
      <c r="C78" s="156" t="str">
        <f>IF(BS_CONTROLE[[#This Row],[DATA]]="","",WEEKNUM(BS_CONTROLE[[#This Row],[DATA]]))</f>
        <v/>
      </c>
      <c r="D78" s="157"/>
      <c r="E78" s="239">
        <v>69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10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1">IF(BN78="","",SUBSTITUTE(BM78," ","")&amp;SUBSTITUTE(BN78," ",""))</f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70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10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2">IF(AND(BR79&lt;1,BS79&lt;1),"Produção e Intervalo",IF(BR79&lt;1,"Intervalo",IF(BS79&lt;1,"Produção","Aderente")))</f>
        <v>Aderente</v>
      </c>
      <c r="BR79" s="21" t="str">
        <f t="shared" ref="BR79:BR142" si="13">IF(OR(B79="",F79=""),"*",AY79/P79)</f>
        <v>*</v>
      </c>
      <c r="BS79" s="21" t="str">
        <f t="shared" ref="BS79:BS142" si="14">IF(OR(B79="",F79=""),"*",BA79/Q79)</f>
        <v>*</v>
      </c>
      <c r="BT79" s="8" t="str">
        <f t="shared" si="11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71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10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2"/>
        <v>Aderente</v>
      </c>
      <c r="BR80" s="21" t="str">
        <f t="shared" si="13"/>
        <v>*</v>
      </c>
      <c r="BS80" s="21" t="str">
        <f t="shared" si="14"/>
        <v>*</v>
      </c>
      <c r="BT80" s="8" t="str">
        <f t="shared" si="11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72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10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2"/>
        <v>Aderente</v>
      </c>
      <c r="BR81" s="21" t="str">
        <f t="shared" si="13"/>
        <v>*</v>
      </c>
      <c r="BS81" s="21" t="str">
        <f t="shared" si="14"/>
        <v>*</v>
      </c>
      <c r="BT81" s="8" t="str">
        <f t="shared" si="11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73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10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2"/>
        <v>Aderente</v>
      </c>
      <c r="BR82" s="21" t="str">
        <f t="shared" si="13"/>
        <v>*</v>
      </c>
      <c r="BS82" s="21" t="str">
        <f t="shared" si="14"/>
        <v>*</v>
      </c>
      <c r="BT82" s="8" t="str">
        <f t="shared" si="11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74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0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2"/>
        <v>Aderente</v>
      </c>
      <c r="BR83" s="21" t="str">
        <f t="shared" si="13"/>
        <v>*</v>
      </c>
      <c r="BS83" s="21" t="str">
        <f t="shared" si="14"/>
        <v>*</v>
      </c>
      <c r="BT83" s="8" t="str">
        <f t="shared" si="11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75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0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2"/>
        <v>Aderente</v>
      </c>
      <c r="BR84" s="21" t="str">
        <f t="shared" si="13"/>
        <v>*</v>
      </c>
      <c r="BS84" s="21" t="str">
        <f t="shared" si="14"/>
        <v>*</v>
      </c>
      <c r="BT84" s="8" t="str">
        <f t="shared" si="11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76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0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2"/>
        <v>Aderente</v>
      </c>
      <c r="BR85" s="21" t="str">
        <f t="shared" si="13"/>
        <v>*</v>
      </c>
      <c r="BS85" s="21" t="str">
        <f t="shared" si="14"/>
        <v>*</v>
      </c>
      <c r="BT85" s="8" t="str">
        <f t="shared" si="11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40">
        <v>77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0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2"/>
        <v>Aderente</v>
      </c>
      <c r="BR86" s="21" t="str">
        <f t="shared" si="13"/>
        <v>*</v>
      </c>
      <c r="BS86" s="21" t="str">
        <f t="shared" si="14"/>
        <v>*</v>
      </c>
      <c r="BT86" s="8" t="str">
        <f t="shared" si="11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78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0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2"/>
        <v>Aderente</v>
      </c>
      <c r="BR87" s="21" t="str">
        <f t="shared" si="13"/>
        <v>*</v>
      </c>
      <c r="BS87" s="21" t="str">
        <f t="shared" si="14"/>
        <v>*</v>
      </c>
      <c r="BT87" s="8" t="str">
        <f t="shared" si="11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79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0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2"/>
        <v>Aderente</v>
      </c>
      <c r="BR88" s="21" t="str">
        <f t="shared" si="13"/>
        <v>*</v>
      </c>
      <c r="BS88" s="21" t="str">
        <f t="shared" si="14"/>
        <v>*</v>
      </c>
      <c r="BT88" s="8" t="str">
        <f t="shared" si="11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80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0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2"/>
        <v>Aderente</v>
      </c>
      <c r="BR89" s="21" t="str">
        <f t="shared" si="13"/>
        <v>*</v>
      </c>
      <c r="BS89" s="21" t="str">
        <f t="shared" si="14"/>
        <v>*</v>
      </c>
      <c r="BT89" s="8" t="str">
        <f t="shared" si="11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81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0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2"/>
        <v>Aderente</v>
      </c>
      <c r="BR90" s="21" t="str">
        <f t="shared" si="13"/>
        <v>*</v>
      </c>
      <c r="BS90" s="21" t="str">
        <f t="shared" si="14"/>
        <v>*</v>
      </c>
      <c r="BT90" s="8" t="str">
        <f t="shared" si="11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82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0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2"/>
        <v>Aderente</v>
      </c>
      <c r="BR91" s="21" t="str">
        <f t="shared" si="13"/>
        <v>*</v>
      </c>
      <c r="BS91" s="21" t="str">
        <f t="shared" si="14"/>
        <v>*</v>
      </c>
      <c r="BT91" s="8" t="str">
        <f t="shared" si="11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83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0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2"/>
        <v>Aderente</v>
      </c>
      <c r="BR92" s="21" t="str">
        <f t="shared" si="13"/>
        <v>*</v>
      </c>
      <c r="BS92" s="21" t="str">
        <f t="shared" si="14"/>
        <v>*</v>
      </c>
      <c r="BT92" s="8" t="str">
        <f t="shared" si="11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84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0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2"/>
        <v>Aderente</v>
      </c>
      <c r="BR93" s="21" t="str">
        <f t="shared" si="13"/>
        <v>*</v>
      </c>
      <c r="BS93" s="21" t="str">
        <f t="shared" si="14"/>
        <v>*</v>
      </c>
      <c r="BT93" s="8" t="str">
        <f t="shared" si="11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85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0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2"/>
        <v>Aderente</v>
      </c>
      <c r="BR94" s="21" t="str">
        <f t="shared" si="13"/>
        <v>*</v>
      </c>
      <c r="BS94" s="21" t="str">
        <f t="shared" si="14"/>
        <v>*</v>
      </c>
      <c r="BT94" s="8" t="str">
        <f t="shared" si="11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86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0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2"/>
        <v>Aderente</v>
      </c>
      <c r="BR95" s="21" t="str">
        <f t="shared" si="13"/>
        <v>*</v>
      </c>
      <c r="BS95" s="21" t="str">
        <f t="shared" si="14"/>
        <v>*</v>
      </c>
      <c r="BT95" s="8" t="str">
        <f t="shared" si="11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87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0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2"/>
        <v>Aderente</v>
      </c>
      <c r="BR96" s="21" t="str">
        <f t="shared" si="13"/>
        <v>*</v>
      </c>
      <c r="BS96" s="21" t="str">
        <f t="shared" si="14"/>
        <v>*</v>
      </c>
      <c r="BT96" s="8" t="str">
        <f t="shared" si="11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88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0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2"/>
        <v>Aderente</v>
      </c>
      <c r="BR97" s="21" t="str">
        <f t="shared" si="13"/>
        <v>*</v>
      </c>
      <c r="BS97" s="21" t="str">
        <f t="shared" si="14"/>
        <v>*</v>
      </c>
      <c r="BT97" s="8" t="str">
        <f t="shared" si="11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40">
        <v>89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0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2"/>
        <v>Aderente</v>
      </c>
      <c r="BR98" s="21" t="str">
        <f t="shared" si="13"/>
        <v>*</v>
      </c>
      <c r="BS98" s="21" t="str">
        <f t="shared" si="14"/>
        <v>*</v>
      </c>
      <c r="BT98" s="8" t="str">
        <f t="shared" si="11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90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0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2"/>
        <v>Aderente</v>
      </c>
      <c r="BR99" s="21" t="str">
        <f t="shared" si="13"/>
        <v>*</v>
      </c>
      <c r="BS99" s="21" t="str">
        <f t="shared" si="14"/>
        <v>*</v>
      </c>
      <c r="BT99" s="8" t="str">
        <f t="shared" si="11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61"/>
      <c r="E100" s="239">
        <v>91</v>
      </c>
      <c r="F100" s="227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0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2"/>
        <v>Aderente</v>
      </c>
      <c r="BR100" s="21" t="str">
        <f t="shared" si="13"/>
        <v>*</v>
      </c>
      <c r="BS100" s="21" t="str">
        <f t="shared" si="14"/>
        <v>*</v>
      </c>
      <c r="BT100" s="8" t="str">
        <f t="shared" si="11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92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0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2"/>
        <v>Aderente</v>
      </c>
      <c r="BR101" s="21" t="str">
        <f t="shared" si="13"/>
        <v>*</v>
      </c>
      <c r="BS101" s="21" t="str">
        <f t="shared" si="14"/>
        <v>*</v>
      </c>
      <c r="BT101" s="8" t="str">
        <f t="shared" si="11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93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0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2"/>
        <v>Aderente</v>
      </c>
      <c r="BR102" s="21" t="str">
        <f t="shared" si="13"/>
        <v>*</v>
      </c>
      <c r="BS102" s="21" t="str">
        <f t="shared" si="14"/>
        <v>*</v>
      </c>
      <c r="BT102" s="8" t="str">
        <f t="shared" si="11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94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0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2"/>
        <v>Aderente</v>
      </c>
      <c r="BR103" s="21" t="str">
        <f t="shared" si="13"/>
        <v>*</v>
      </c>
      <c r="BS103" s="21" t="str">
        <f t="shared" si="14"/>
        <v>*</v>
      </c>
      <c r="BT103" s="8" t="str">
        <f t="shared" si="11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95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0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2"/>
        <v>Aderente</v>
      </c>
      <c r="BR104" s="21" t="str">
        <f t="shared" si="13"/>
        <v>*</v>
      </c>
      <c r="BS104" s="21" t="str">
        <f t="shared" si="14"/>
        <v>*</v>
      </c>
      <c r="BT104" s="8" t="str">
        <f t="shared" si="11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96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0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2"/>
        <v>Aderente</v>
      </c>
      <c r="BR105" s="21" t="str">
        <f t="shared" si="13"/>
        <v>*</v>
      </c>
      <c r="BS105" s="21" t="str">
        <f t="shared" si="14"/>
        <v>*</v>
      </c>
      <c r="BT105" s="8" t="str">
        <f t="shared" si="11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97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0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2"/>
        <v>Aderente</v>
      </c>
      <c r="BR106" s="21" t="str">
        <f t="shared" si="13"/>
        <v>*</v>
      </c>
      <c r="BS106" s="21" t="str">
        <f t="shared" si="14"/>
        <v>*</v>
      </c>
      <c r="BT106" s="8" t="str">
        <f t="shared" si="11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98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0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2"/>
        <v>Aderente</v>
      </c>
      <c r="BR107" s="21" t="str">
        <f t="shared" si="13"/>
        <v>*</v>
      </c>
      <c r="BS107" s="21" t="str">
        <f t="shared" si="14"/>
        <v>*</v>
      </c>
      <c r="BT107" s="8" t="str">
        <f t="shared" si="11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61"/>
      <c r="E108" s="239">
        <v>99</v>
      </c>
      <c r="F108" s="227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4"/>
      <c r="AB108" s="165"/>
      <c r="AC108" s="165"/>
      <c r="AD108" s="189"/>
      <c r="AE108" s="164"/>
      <c r="AF108" s="164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0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2"/>
        <v>Aderente</v>
      </c>
      <c r="BR108" s="21" t="str">
        <f t="shared" si="13"/>
        <v>*</v>
      </c>
      <c r="BS108" s="21" t="str">
        <f t="shared" si="14"/>
        <v>*</v>
      </c>
      <c r="BT108" s="8" t="str">
        <f t="shared" si="11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100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0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2"/>
        <v>Aderente</v>
      </c>
      <c r="BR109" s="21" t="str">
        <f t="shared" si="13"/>
        <v>*</v>
      </c>
      <c r="BS109" s="21" t="str">
        <f t="shared" si="14"/>
        <v>*</v>
      </c>
      <c r="BT109" s="8" t="str">
        <f t="shared" si="11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40">
        <v>101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0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2"/>
        <v>Aderente</v>
      </c>
      <c r="BR110" s="21" t="str">
        <f t="shared" si="13"/>
        <v>*</v>
      </c>
      <c r="BS110" s="21" t="str">
        <f t="shared" si="14"/>
        <v>*</v>
      </c>
      <c r="BT110" s="8" t="str">
        <f t="shared" si="11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102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0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2"/>
        <v>Aderente</v>
      </c>
      <c r="BR111" s="21" t="str">
        <f t="shared" si="13"/>
        <v>*</v>
      </c>
      <c r="BS111" s="21" t="str">
        <f t="shared" si="14"/>
        <v>*</v>
      </c>
      <c r="BT111" s="8" t="str">
        <f t="shared" si="11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103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0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2"/>
        <v>Aderente</v>
      </c>
      <c r="BR112" s="21" t="str">
        <f t="shared" si="13"/>
        <v>*</v>
      </c>
      <c r="BS112" s="21" t="str">
        <f t="shared" si="14"/>
        <v>*</v>
      </c>
      <c r="BT112" s="8" t="str">
        <f t="shared" si="11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104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0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2"/>
        <v>Aderente</v>
      </c>
      <c r="BR113" s="21" t="str">
        <f t="shared" si="13"/>
        <v>*</v>
      </c>
      <c r="BS113" s="21" t="str">
        <f t="shared" si="14"/>
        <v>*</v>
      </c>
      <c r="BT113" s="8" t="str">
        <f t="shared" si="11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105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0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2"/>
        <v>Aderente</v>
      </c>
      <c r="BR114" s="21" t="str">
        <f t="shared" si="13"/>
        <v>*</v>
      </c>
      <c r="BS114" s="21" t="str">
        <f t="shared" si="14"/>
        <v>*</v>
      </c>
      <c r="BT114" s="8" t="str">
        <f t="shared" si="11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106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0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2"/>
        <v>Aderente</v>
      </c>
      <c r="BR115" s="21" t="str">
        <f t="shared" si="13"/>
        <v>*</v>
      </c>
      <c r="BS115" s="21" t="str">
        <f t="shared" si="14"/>
        <v>*</v>
      </c>
      <c r="BT115" s="8" t="str">
        <f t="shared" si="11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231"/>
      <c r="E116" s="239">
        <v>107</v>
      </c>
      <c r="F116" s="233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0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2"/>
        <v>Aderente</v>
      </c>
      <c r="BR116" s="21" t="str">
        <f t="shared" si="13"/>
        <v>*</v>
      </c>
      <c r="BS116" s="21" t="str">
        <f t="shared" si="14"/>
        <v>*</v>
      </c>
      <c r="BT116" s="8" t="str">
        <f t="shared" si="11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108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0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2"/>
        <v>Aderente</v>
      </c>
      <c r="BR117" s="21" t="str">
        <f t="shared" si="13"/>
        <v>*</v>
      </c>
      <c r="BS117" s="21" t="str">
        <f t="shared" si="14"/>
        <v>*</v>
      </c>
      <c r="BT117" s="8" t="str">
        <f t="shared" si="11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109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0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2"/>
        <v>Aderente</v>
      </c>
      <c r="BR118" s="21" t="str">
        <f t="shared" si="13"/>
        <v>*</v>
      </c>
      <c r="BS118" s="21" t="str">
        <f t="shared" si="14"/>
        <v>*</v>
      </c>
      <c r="BT118" s="8" t="str">
        <f t="shared" si="11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110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0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2"/>
        <v>Aderente</v>
      </c>
      <c r="BR119" s="21" t="str">
        <f t="shared" si="13"/>
        <v>*</v>
      </c>
      <c r="BS119" s="21" t="str">
        <f t="shared" si="14"/>
        <v>*</v>
      </c>
      <c r="BT119" s="8" t="str">
        <f t="shared" si="11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111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0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2"/>
        <v>Aderente</v>
      </c>
      <c r="BR120" s="21" t="str">
        <f t="shared" si="13"/>
        <v>*</v>
      </c>
      <c r="BS120" s="21" t="str">
        <f t="shared" si="14"/>
        <v>*</v>
      </c>
      <c r="BT120" s="8" t="str">
        <f t="shared" si="11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112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0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2"/>
        <v>Aderente</v>
      </c>
      <c r="BR121" s="21" t="str">
        <f t="shared" si="13"/>
        <v>*</v>
      </c>
      <c r="BS121" s="21" t="str">
        <f t="shared" si="14"/>
        <v>*</v>
      </c>
      <c r="BT121" s="8" t="str">
        <f t="shared" si="11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40">
        <v>113</v>
      </c>
      <c r="F122" s="227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0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2"/>
        <v>Aderente</v>
      </c>
      <c r="BR122" s="21" t="str">
        <f t="shared" si="13"/>
        <v>*</v>
      </c>
      <c r="BS122" s="21" t="str">
        <f t="shared" si="14"/>
        <v>*</v>
      </c>
      <c r="BT122" s="8" t="str">
        <f t="shared" si="11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114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0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2"/>
        <v>Aderente</v>
      </c>
      <c r="BR123" s="21" t="str">
        <f t="shared" si="13"/>
        <v>*</v>
      </c>
      <c r="BS123" s="21" t="str">
        <f t="shared" si="14"/>
        <v>*</v>
      </c>
      <c r="BT123" s="8" t="str">
        <f t="shared" si="11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115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0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2"/>
        <v>Aderente</v>
      </c>
      <c r="BR124" s="21" t="str">
        <f t="shared" si="13"/>
        <v>*</v>
      </c>
      <c r="BS124" s="21" t="str">
        <f t="shared" si="14"/>
        <v>*</v>
      </c>
      <c r="BT124" s="8" t="str">
        <f t="shared" si="11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116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0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2"/>
        <v>Aderente</v>
      </c>
      <c r="BR125" s="21" t="str">
        <f t="shared" si="13"/>
        <v>*</v>
      </c>
      <c r="BS125" s="21" t="str">
        <f t="shared" si="14"/>
        <v>*</v>
      </c>
      <c r="BT125" s="8" t="str">
        <f t="shared" si="11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117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66"/>
      <c r="AX126" s="166"/>
      <c r="AY126" s="12" t="str">
        <f t="shared" si="10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2"/>
        <v>Aderente</v>
      </c>
      <c r="BR126" s="21" t="str">
        <f t="shared" si="13"/>
        <v>*</v>
      </c>
      <c r="BS126" s="21" t="str">
        <f t="shared" si="14"/>
        <v>*</v>
      </c>
      <c r="BT126" s="8" t="str">
        <f t="shared" si="11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118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0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2"/>
        <v>Aderente</v>
      </c>
      <c r="BR127" s="21" t="str">
        <f t="shared" si="13"/>
        <v>*</v>
      </c>
      <c r="BS127" s="21" t="str">
        <f t="shared" si="14"/>
        <v>*</v>
      </c>
      <c r="BT127" s="8" t="str">
        <f t="shared" si="11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119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0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2"/>
        <v>Aderente</v>
      </c>
      <c r="BR128" s="21" t="str">
        <f t="shared" si="13"/>
        <v>*</v>
      </c>
      <c r="BS128" s="21" t="str">
        <f t="shared" si="14"/>
        <v>*</v>
      </c>
      <c r="BT128" s="8" t="str">
        <f t="shared" si="11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120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0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2"/>
        <v>Aderente</v>
      </c>
      <c r="BR129" s="21" t="str">
        <f t="shared" si="13"/>
        <v>*</v>
      </c>
      <c r="BS129" s="21" t="str">
        <f t="shared" si="14"/>
        <v>*</v>
      </c>
      <c r="BT129" s="8" t="str">
        <f t="shared" si="11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121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0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2"/>
        <v>Aderente</v>
      </c>
      <c r="BR130" s="21" t="str">
        <f t="shared" si="13"/>
        <v>*</v>
      </c>
      <c r="BS130" s="21" t="str">
        <f t="shared" si="14"/>
        <v>*</v>
      </c>
      <c r="BT130" s="8" t="str">
        <f t="shared" si="11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122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0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2"/>
        <v>Aderente</v>
      </c>
      <c r="BR131" s="21" t="str">
        <f t="shared" si="13"/>
        <v>*</v>
      </c>
      <c r="BS131" s="21" t="str">
        <f t="shared" si="14"/>
        <v>*</v>
      </c>
      <c r="BT131" s="8" t="str">
        <f t="shared" si="11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123</v>
      </c>
      <c r="F132" s="227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0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2"/>
        <v>Aderente</v>
      </c>
      <c r="BR132" s="21" t="str">
        <f t="shared" si="13"/>
        <v>*</v>
      </c>
      <c r="BS132" s="21" t="str">
        <f t="shared" si="14"/>
        <v>*</v>
      </c>
      <c r="BT132" s="8" t="str">
        <f t="shared" si="11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124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0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2"/>
        <v>Aderente</v>
      </c>
      <c r="BR133" s="21" t="str">
        <f t="shared" si="13"/>
        <v>*</v>
      </c>
      <c r="BS133" s="21" t="str">
        <f t="shared" si="14"/>
        <v>*</v>
      </c>
      <c r="BT133" s="8" t="str">
        <f t="shared" si="11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40">
        <v>125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0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2"/>
        <v>Aderente</v>
      </c>
      <c r="BR134" s="21" t="str">
        <f t="shared" si="13"/>
        <v>*</v>
      </c>
      <c r="BS134" s="21" t="str">
        <f t="shared" si="14"/>
        <v>*</v>
      </c>
      <c r="BT134" s="8" t="str">
        <f t="shared" si="11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126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0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2"/>
        <v>Aderente</v>
      </c>
      <c r="BR135" s="21" t="str">
        <f t="shared" si="13"/>
        <v>*</v>
      </c>
      <c r="BS135" s="21" t="str">
        <f t="shared" si="14"/>
        <v>*</v>
      </c>
      <c r="BT135" s="8" t="str">
        <f t="shared" si="11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127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0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2"/>
        <v>Aderente</v>
      </c>
      <c r="BR136" s="21" t="str">
        <f t="shared" si="13"/>
        <v>*</v>
      </c>
      <c r="BS136" s="21" t="str">
        <f t="shared" si="14"/>
        <v>*</v>
      </c>
      <c r="BT136" s="8" t="str">
        <f t="shared" si="11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128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0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2"/>
        <v>Aderente</v>
      </c>
      <c r="BR137" s="21" t="str">
        <f t="shared" si="13"/>
        <v>*</v>
      </c>
      <c r="BS137" s="21" t="str">
        <f t="shared" si="14"/>
        <v>*</v>
      </c>
      <c r="BT137" s="8" t="str">
        <f t="shared" si="11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129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0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2"/>
        <v>Aderente</v>
      </c>
      <c r="BR138" s="21" t="str">
        <f t="shared" si="13"/>
        <v>*</v>
      </c>
      <c r="BS138" s="21" t="str">
        <f t="shared" si="14"/>
        <v>*</v>
      </c>
      <c r="BT138" s="8" t="str">
        <f t="shared" si="11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130</v>
      </c>
      <c r="F139" s="23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ref="AY139:AY202" si="15"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2"/>
        <v>Aderente</v>
      </c>
      <c r="BR139" s="21" t="str">
        <f t="shared" si="13"/>
        <v>*</v>
      </c>
      <c r="BS139" s="21" t="str">
        <f t="shared" si="14"/>
        <v>*</v>
      </c>
      <c r="BT139" s="8" t="str">
        <f t="shared" si="11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131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5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2"/>
        <v>Aderente</v>
      </c>
      <c r="BR140" s="21" t="str">
        <f t="shared" si="13"/>
        <v>*</v>
      </c>
      <c r="BS140" s="21" t="str">
        <f t="shared" si="14"/>
        <v>*</v>
      </c>
      <c r="BT140" s="8" t="str">
        <f t="shared" si="11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132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5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2"/>
        <v>Aderente</v>
      </c>
      <c r="BR141" s="21" t="str">
        <f t="shared" si="13"/>
        <v>*</v>
      </c>
      <c r="BS141" s="21" t="str">
        <f t="shared" si="14"/>
        <v>*</v>
      </c>
      <c r="BT141" s="8" t="str">
        <f t="shared" si="11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133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5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2"/>
        <v>Aderente</v>
      </c>
      <c r="BR142" s="21" t="str">
        <f t="shared" si="13"/>
        <v>*</v>
      </c>
      <c r="BS142" s="21" t="str">
        <f t="shared" si="14"/>
        <v>*</v>
      </c>
      <c r="BT142" s="8" t="str">
        <f t="shared" ref="BT142:BT205" si="16">IF(BN142="","",SUBSTITUTE(BM142," ","")&amp;SUBSTITUTE(BN142," ",""))</f>
        <v/>
      </c>
    </row>
    <row r="143" spans="1:73" ht="15.75" customHeight="1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134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5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7">IF(AND(BR143&lt;1,BS143&lt;1),"Produção e Intervalo",IF(BR143&lt;1,"Intervalo",IF(BS143&lt;1,"Produção","Aderente")))</f>
        <v>Aderente</v>
      </c>
      <c r="BR143" s="21" t="str">
        <f t="shared" ref="BR143:BR206" si="18">IF(OR(B143="",F143=""),"*",AY143/P143)</f>
        <v>*</v>
      </c>
      <c r="BS143" s="21" t="str">
        <f t="shared" ref="BS143:BS206" si="19">IF(OR(B143="",F143=""),"*",BA143/Q143)</f>
        <v>*</v>
      </c>
      <c r="BT143" s="8" t="str">
        <f t="shared" si="16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135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8"/>
      <c r="AF144" s="188"/>
      <c r="AG144" s="237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5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7"/>
        <v>Aderente</v>
      </c>
      <c r="BR144" s="21" t="str">
        <f t="shared" si="18"/>
        <v>*</v>
      </c>
      <c r="BS144" s="21" t="str">
        <f t="shared" si="19"/>
        <v>*</v>
      </c>
      <c r="BT144" s="8" t="str">
        <f t="shared" si="16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136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5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7"/>
        <v>Aderente</v>
      </c>
      <c r="BR145" s="21" t="str">
        <f t="shared" si="18"/>
        <v>*</v>
      </c>
      <c r="BS145" s="21" t="str">
        <f t="shared" si="19"/>
        <v>*</v>
      </c>
      <c r="BT145" s="8" t="str">
        <f t="shared" si="16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40">
        <v>137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5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7"/>
        <v>Aderente</v>
      </c>
      <c r="BR146" s="21" t="str">
        <f t="shared" si="18"/>
        <v>*</v>
      </c>
      <c r="BS146" s="21" t="str">
        <f t="shared" si="19"/>
        <v>*</v>
      </c>
      <c r="BT146" s="8" t="str">
        <f t="shared" si="16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138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5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7"/>
        <v>Aderente</v>
      </c>
      <c r="BR147" s="21" t="str">
        <f t="shared" si="18"/>
        <v>*</v>
      </c>
      <c r="BS147" s="21" t="str">
        <f t="shared" si="19"/>
        <v>*</v>
      </c>
      <c r="BT147" s="8" t="str">
        <f t="shared" si="16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139</v>
      </c>
      <c r="F148" s="23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5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7"/>
        <v>Aderente</v>
      </c>
      <c r="BR148" s="21" t="str">
        <f t="shared" si="18"/>
        <v>*</v>
      </c>
      <c r="BS148" s="21" t="str">
        <f t="shared" si="19"/>
        <v>*</v>
      </c>
      <c r="BT148" s="8" t="str">
        <f t="shared" si="16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61"/>
      <c r="E149" s="239">
        <v>140</v>
      </c>
      <c r="F149" s="227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5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7"/>
        <v>Aderente</v>
      </c>
      <c r="BR149" s="21" t="str">
        <f t="shared" si="18"/>
        <v>*</v>
      </c>
      <c r="BS149" s="21" t="str">
        <f t="shared" si="19"/>
        <v>*</v>
      </c>
      <c r="BT149" s="8" t="str">
        <f t="shared" si="16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141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5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7"/>
        <v>Aderente</v>
      </c>
      <c r="BR150" s="21" t="str">
        <f t="shared" si="18"/>
        <v>*</v>
      </c>
      <c r="BS150" s="21" t="str">
        <f t="shared" si="19"/>
        <v>*</v>
      </c>
      <c r="BT150" s="8" t="str">
        <f t="shared" si="16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61"/>
      <c r="E151" s="239">
        <v>142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4"/>
      <c r="AB151" s="165"/>
      <c r="AC151" s="165"/>
      <c r="AD151" s="18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5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7"/>
        <v>Aderente</v>
      </c>
      <c r="BR151" s="21" t="str">
        <f t="shared" si="18"/>
        <v>*</v>
      </c>
      <c r="BS151" s="21" t="str">
        <f t="shared" si="19"/>
        <v>*</v>
      </c>
      <c r="BT151" s="8" t="str">
        <f t="shared" si="16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143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5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7"/>
        <v>Aderente</v>
      </c>
      <c r="BR152" s="21" t="str">
        <f t="shared" si="18"/>
        <v>*</v>
      </c>
      <c r="BS152" s="21" t="str">
        <f t="shared" si="19"/>
        <v>*</v>
      </c>
      <c r="BT152" s="8" t="str">
        <f t="shared" si="16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144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5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7"/>
        <v>Aderente</v>
      </c>
      <c r="BR153" s="21" t="str">
        <f t="shared" si="18"/>
        <v>*</v>
      </c>
      <c r="BS153" s="21" t="str">
        <f t="shared" si="19"/>
        <v>*</v>
      </c>
      <c r="BT153" s="8" t="str">
        <f t="shared" si="16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145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4"/>
      <c r="AB154" s="165"/>
      <c r="AC154" s="165"/>
      <c r="AD154" s="18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5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7"/>
        <v>Aderente</v>
      </c>
      <c r="BR154" s="21" t="str">
        <f t="shared" si="18"/>
        <v>*</v>
      </c>
      <c r="BS154" s="21" t="str">
        <f t="shared" si="19"/>
        <v>*</v>
      </c>
      <c r="BT154" s="8" t="str">
        <f t="shared" si="16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146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5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7"/>
        <v>Aderente</v>
      </c>
      <c r="BR155" s="21" t="str">
        <f t="shared" si="18"/>
        <v>*</v>
      </c>
      <c r="BS155" s="21" t="str">
        <f t="shared" si="19"/>
        <v>*</v>
      </c>
      <c r="BT155" s="8" t="str">
        <f t="shared" si="16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147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5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7"/>
        <v>Aderente</v>
      </c>
      <c r="BR156" s="21" t="str">
        <f t="shared" si="18"/>
        <v>*</v>
      </c>
      <c r="BS156" s="21" t="str">
        <f t="shared" si="19"/>
        <v>*</v>
      </c>
      <c r="BT156" s="8" t="str">
        <f t="shared" si="16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148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5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7"/>
        <v>Aderente</v>
      </c>
      <c r="BR157" s="21" t="str">
        <f t="shared" si="18"/>
        <v>*</v>
      </c>
      <c r="BS157" s="21" t="str">
        <f t="shared" si="19"/>
        <v>*</v>
      </c>
      <c r="BT157" s="8" t="str">
        <f t="shared" si="16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40">
        <v>149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5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7"/>
        <v>Aderente</v>
      </c>
      <c r="BR158" s="21" t="str">
        <f t="shared" si="18"/>
        <v>*</v>
      </c>
      <c r="BS158" s="21" t="str">
        <f t="shared" si="19"/>
        <v>*</v>
      </c>
      <c r="BT158" s="8" t="str">
        <f t="shared" si="16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150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5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7"/>
        <v>Aderente</v>
      </c>
      <c r="BR159" s="21" t="str">
        <f t="shared" si="18"/>
        <v>*</v>
      </c>
      <c r="BS159" s="21" t="str">
        <f t="shared" si="19"/>
        <v>*</v>
      </c>
      <c r="BT159" s="8" t="str">
        <f t="shared" si="16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151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8"/>
      <c r="AF160" s="188"/>
      <c r="AG160" s="237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5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7"/>
        <v>Aderente</v>
      </c>
      <c r="BR160" s="21" t="str">
        <f t="shared" si="18"/>
        <v>*</v>
      </c>
      <c r="BS160" s="21" t="str">
        <f t="shared" si="19"/>
        <v>*</v>
      </c>
      <c r="BT160" s="8" t="str">
        <f t="shared" si="16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152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5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7"/>
        <v>Aderente</v>
      </c>
      <c r="BR161" s="21" t="str">
        <f t="shared" si="18"/>
        <v>*</v>
      </c>
      <c r="BS161" s="21" t="str">
        <f t="shared" si="19"/>
        <v>*</v>
      </c>
      <c r="BT161" s="8" t="str">
        <f t="shared" si="16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153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5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7"/>
        <v>Aderente</v>
      </c>
      <c r="BR162" s="21" t="str">
        <f t="shared" si="18"/>
        <v>*</v>
      </c>
      <c r="BS162" s="21" t="str">
        <f t="shared" si="19"/>
        <v>*</v>
      </c>
      <c r="BT162" s="8" t="str">
        <f t="shared" si="16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154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5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7"/>
        <v>Aderente</v>
      </c>
      <c r="BR163" s="21" t="str">
        <f t="shared" si="18"/>
        <v>*</v>
      </c>
      <c r="BS163" s="21" t="str">
        <f t="shared" si="19"/>
        <v>*</v>
      </c>
      <c r="BT163" s="8" t="str">
        <f t="shared" si="16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155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64"/>
      <c r="AF164" s="164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5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7"/>
        <v>Aderente</v>
      </c>
      <c r="BR164" s="21" t="str">
        <f t="shared" si="18"/>
        <v>*</v>
      </c>
      <c r="BS164" s="21" t="str">
        <f t="shared" si="19"/>
        <v>*</v>
      </c>
      <c r="BT164" s="8" t="str">
        <f t="shared" si="16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156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5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7"/>
        <v>Aderente</v>
      </c>
      <c r="BR165" s="21" t="str">
        <f t="shared" si="18"/>
        <v>*</v>
      </c>
      <c r="BS165" s="21" t="str">
        <f t="shared" si="19"/>
        <v>*</v>
      </c>
      <c r="BT165" s="8" t="str">
        <f t="shared" si="16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157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5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7"/>
        <v>Aderente</v>
      </c>
      <c r="BR166" s="21" t="str">
        <f t="shared" si="18"/>
        <v>*</v>
      </c>
      <c r="BS166" s="21" t="str">
        <f t="shared" si="19"/>
        <v>*</v>
      </c>
      <c r="BT166" s="8" t="str">
        <f t="shared" si="16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158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5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7"/>
        <v>Aderente</v>
      </c>
      <c r="BR167" s="21" t="str">
        <f t="shared" si="18"/>
        <v>*</v>
      </c>
      <c r="BS167" s="21" t="str">
        <f t="shared" si="19"/>
        <v>*</v>
      </c>
      <c r="BT167" s="8" t="str">
        <f t="shared" si="16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159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5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7"/>
        <v>Aderente</v>
      </c>
      <c r="BR168" s="21" t="str">
        <f t="shared" si="18"/>
        <v>*</v>
      </c>
      <c r="BS168" s="21" t="str">
        <f t="shared" si="19"/>
        <v>*</v>
      </c>
      <c r="BT168" s="8" t="str">
        <f t="shared" si="16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160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5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7"/>
        <v>Aderente</v>
      </c>
      <c r="BR169" s="21" t="str">
        <f t="shared" si="18"/>
        <v>*</v>
      </c>
      <c r="BS169" s="21" t="str">
        <f t="shared" si="19"/>
        <v>*</v>
      </c>
      <c r="BT169" s="8" t="str">
        <f t="shared" si="16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40">
        <v>161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8" t="str">
        <f>IF(BS_CONTROLE[[#This Row],[Entre - Estações]]=0, "-", BS_CONTROLE[[#This Row],[Entre - Estações]])</f>
        <v>-</v>
      </c>
      <c r="AN170" s="18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5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7"/>
        <v>Aderente</v>
      </c>
      <c r="BR170" s="50" t="str">
        <f t="shared" si="18"/>
        <v>*</v>
      </c>
      <c r="BS170" s="50" t="str">
        <f t="shared" si="19"/>
        <v>*</v>
      </c>
      <c r="BT170" s="8" t="str">
        <f t="shared" si="16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162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5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7"/>
        <v>Aderente</v>
      </c>
      <c r="BR171" s="21" t="str">
        <f t="shared" si="18"/>
        <v>*</v>
      </c>
      <c r="BS171" s="21" t="str">
        <f t="shared" si="19"/>
        <v>*</v>
      </c>
      <c r="BT171" s="8" t="str">
        <f t="shared" si="16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163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5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7"/>
        <v>Aderente</v>
      </c>
      <c r="BR172" s="21" t="str">
        <f t="shared" si="18"/>
        <v>*</v>
      </c>
      <c r="BS172" s="21" t="str">
        <f t="shared" si="19"/>
        <v>*</v>
      </c>
      <c r="BT172" s="8" t="str">
        <f t="shared" si="16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164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5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7"/>
        <v>Aderente</v>
      </c>
      <c r="BR173" s="21" t="str">
        <f t="shared" si="18"/>
        <v>*</v>
      </c>
      <c r="BS173" s="21" t="str">
        <f t="shared" si="19"/>
        <v>*</v>
      </c>
      <c r="BT173" s="8" t="str">
        <f t="shared" si="16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165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5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7"/>
        <v>Aderente</v>
      </c>
      <c r="BR174" s="21" t="str">
        <f t="shared" si="18"/>
        <v>*</v>
      </c>
      <c r="BS174" s="21" t="str">
        <f t="shared" si="19"/>
        <v>*</v>
      </c>
      <c r="BT174" s="8" t="str">
        <f t="shared" si="16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166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5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7"/>
        <v>Aderente</v>
      </c>
      <c r="BR175" s="21" t="str">
        <f t="shared" si="18"/>
        <v>*</v>
      </c>
      <c r="BS175" s="21" t="str">
        <f t="shared" si="19"/>
        <v>*</v>
      </c>
      <c r="BT175" s="8" t="str">
        <f t="shared" si="16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167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5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7"/>
        <v>Aderente</v>
      </c>
      <c r="BR176" s="21" t="str">
        <f t="shared" si="18"/>
        <v>*</v>
      </c>
      <c r="BS176" s="21" t="str">
        <f t="shared" si="19"/>
        <v>*</v>
      </c>
      <c r="BT176" s="8" t="str">
        <f t="shared" si="16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168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5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7"/>
        <v>Aderente</v>
      </c>
      <c r="BR177" s="21" t="str">
        <f t="shared" si="18"/>
        <v>*</v>
      </c>
      <c r="BS177" s="21" t="str">
        <f t="shared" si="19"/>
        <v>*</v>
      </c>
      <c r="BT177" s="8" t="str">
        <f t="shared" si="16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169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5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7"/>
        <v>Aderente</v>
      </c>
      <c r="BR178" s="21" t="str">
        <f t="shared" si="18"/>
        <v>*</v>
      </c>
      <c r="BS178" s="21" t="str">
        <f t="shared" si="19"/>
        <v>*</v>
      </c>
      <c r="BT178" s="8" t="str">
        <f t="shared" si="16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170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5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7"/>
        <v>Aderente</v>
      </c>
      <c r="BR179" s="21" t="str">
        <f t="shared" si="18"/>
        <v>*</v>
      </c>
      <c r="BS179" s="21" t="str">
        <f t="shared" si="19"/>
        <v>*</v>
      </c>
      <c r="BT179" s="8" t="str">
        <f t="shared" si="16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171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5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7"/>
        <v>Aderente</v>
      </c>
      <c r="BR180" s="21" t="str">
        <f t="shared" si="18"/>
        <v>*</v>
      </c>
      <c r="BS180" s="21" t="str">
        <f t="shared" si="19"/>
        <v>*</v>
      </c>
      <c r="BT180" s="8" t="str">
        <f t="shared" si="16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172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5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7"/>
        <v>Aderente</v>
      </c>
      <c r="BR181" s="21" t="str">
        <f t="shared" si="18"/>
        <v>*</v>
      </c>
      <c r="BS181" s="21" t="str">
        <f t="shared" si="19"/>
        <v>*</v>
      </c>
      <c r="BT181" s="8" t="str">
        <f t="shared" si="16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40">
        <v>173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5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7"/>
        <v>Aderente</v>
      </c>
      <c r="BR182" s="21" t="str">
        <f t="shared" si="18"/>
        <v>*</v>
      </c>
      <c r="BS182" s="21" t="str">
        <f t="shared" si="19"/>
        <v>*</v>
      </c>
      <c r="BT182" s="8" t="str">
        <f t="shared" si="16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174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5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7"/>
        <v>Aderente</v>
      </c>
      <c r="BR183" s="21" t="str">
        <f t="shared" si="18"/>
        <v>*</v>
      </c>
      <c r="BS183" s="21" t="str">
        <f t="shared" si="19"/>
        <v>*</v>
      </c>
      <c r="BT183" s="8" t="str">
        <f t="shared" si="16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175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5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7"/>
        <v>Aderente</v>
      </c>
      <c r="BR184" s="21" t="str">
        <f t="shared" si="18"/>
        <v>*</v>
      </c>
      <c r="BS184" s="21" t="str">
        <f t="shared" si="19"/>
        <v>*</v>
      </c>
      <c r="BT184" s="8" t="str">
        <f t="shared" si="16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176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5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7"/>
        <v>Aderente</v>
      </c>
      <c r="BR185" s="21" t="str">
        <f t="shared" si="18"/>
        <v>*</v>
      </c>
      <c r="BS185" s="21" t="str">
        <f t="shared" si="19"/>
        <v>*</v>
      </c>
      <c r="BT185" s="8" t="str">
        <f t="shared" si="16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177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5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7"/>
        <v>Aderente</v>
      </c>
      <c r="BR186" s="21" t="str">
        <f t="shared" si="18"/>
        <v>*</v>
      </c>
      <c r="BS186" s="21" t="str">
        <f t="shared" si="19"/>
        <v>*</v>
      </c>
      <c r="BT186" s="8" t="str">
        <f t="shared" si="16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178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5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7"/>
        <v>Aderente</v>
      </c>
      <c r="BR187" s="21" t="str">
        <f t="shared" si="18"/>
        <v>*</v>
      </c>
      <c r="BS187" s="21" t="str">
        <f t="shared" si="19"/>
        <v>*</v>
      </c>
      <c r="BT187" s="8" t="str">
        <f t="shared" si="16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179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5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7"/>
        <v>Aderente</v>
      </c>
      <c r="BR188" s="21" t="str">
        <f t="shared" si="18"/>
        <v>*</v>
      </c>
      <c r="BS188" s="21" t="str">
        <f t="shared" si="19"/>
        <v>*</v>
      </c>
      <c r="BT188" s="8" t="str">
        <f t="shared" si="16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180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5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7"/>
        <v>Aderente</v>
      </c>
      <c r="BR189" s="21" t="str">
        <f t="shared" si="18"/>
        <v>*</v>
      </c>
      <c r="BS189" s="21" t="str">
        <f t="shared" si="19"/>
        <v>*</v>
      </c>
      <c r="BT189" s="8" t="str">
        <f t="shared" si="16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181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5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7"/>
        <v>Aderente</v>
      </c>
      <c r="BR190" s="21" t="str">
        <f t="shared" si="18"/>
        <v>*</v>
      </c>
      <c r="BS190" s="21" t="str">
        <f t="shared" si="19"/>
        <v>*</v>
      </c>
      <c r="BT190" s="8" t="str">
        <f t="shared" si="16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182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5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7"/>
        <v>Aderente</v>
      </c>
      <c r="BR191" s="21" t="str">
        <f t="shared" si="18"/>
        <v>*</v>
      </c>
      <c r="BS191" s="21" t="str">
        <f t="shared" si="19"/>
        <v>*</v>
      </c>
      <c r="BT191" s="8" t="str">
        <f t="shared" si="16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183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5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7"/>
        <v>Aderente</v>
      </c>
      <c r="BR192" s="21" t="str">
        <f t="shared" si="18"/>
        <v>*</v>
      </c>
      <c r="BS192" s="21" t="str">
        <f t="shared" si="19"/>
        <v>*</v>
      </c>
      <c r="BT192" s="8" t="str">
        <f t="shared" si="16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184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5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7"/>
        <v>Aderente</v>
      </c>
      <c r="BR193" s="21" t="str">
        <f t="shared" si="18"/>
        <v>*</v>
      </c>
      <c r="BS193" s="21" t="str">
        <f t="shared" si="19"/>
        <v>*</v>
      </c>
      <c r="BT193" s="8" t="str">
        <f t="shared" si="16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40">
        <v>185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5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7"/>
        <v>Aderente</v>
      </c>
      <c r="BR194" s="21" t="str">
        <f t="shared" si="18"/>
        <v>*</v>
      </c>
      <c r="BS194" s="21" t="str">
        <f t="shared" si="19"/>
        <v>*</v>
      </c>
      <c r="BT194" s="8" t="str">
        <f t="shared" si="16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186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5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7"/>
        <v>Aderente</v>
      </c>
      <c r="BR195" s="21" t="str">
        <f t="shared" si="18"/>
        <v>*</v>
      </c>
      <c r="BS195" s="21" t="str">
        <f t="shared" si="19"/>
        <v>*</v>
      </c>
      <c r="BT195" s="8" t="str">
        <f t="shared" si="16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187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5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7"/>
        <v>Aderente</v>
      </c>
      <c r="BR196" s="21" t="str">
        <f t="shared" si="18"/>
        <v>*</v>
      </c>
      <c r="BS196" s="21" t="str">
        <f t="shared" si="19"/>
        <v>*</v>
      </c>
      <c r="BT196" s="8" t="str">
        <f t="shared" si="16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188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5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7"/>
        <v>Aderente</v>
      </c>
      <c r="BR197" s="21" t="str">
        <f t="shared" si="18"/>
        <v>*</v>
      </c>
      <c r="BS197" s="21" t="str">
        <f t="shared" si="19"/>
        <v>*</v>
      </c>
      <c r="BT197" s="8" t="str">
        <f t="shared" si="16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189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8" t="str">
        <f>IF(BS_CONTROLE[[#This Row],[Entre - Estações]]=0, "-", BS_CONTROLE[[#This Row],[Entre - Estações]])</f>
        <v>-</v>
      </c>
      <c r="AN198" s="18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5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7"/>
        <v>Aderente</v>
      </c>
      <c r="BR198" s="21" t="str">
        <f t="shared" si="18"/>
        <v>*</v>
      </c>
      <c r="BS198" s="21" t="str">
        <f t="shared" si="19"/>
        <v>*</v>
      </c>
      <c r="BT198" s="8" t="str">
        <f t="shared" si="16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190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5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7"/>
        <v>Aderente</v>
      </c>
      <c r="BR199" s="21" t="str">
        <f t="shared" si="18"/>
        <v>*</v>
      </c>
      <c r="BS199" s="21" t="str">
        <f t="shared" si="19"/>
        <v>*</v>
      </c>
      <c r="BT199" s="8" t="str">
        <f t="shared" si="16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191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5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7"/>
        <v>Aderente</v>
      </c>
      <c r="BR200" s="21" t="str">
        <f t="shared" si="18"/>
        <v>*</v>
      </c>
      <c r="BS200" s="21" t="str">
        <f t="shared" si="19"/>
        <v>*</v>
      </c>
      <c r="BT200" s="8" t="str">
        <f t="shared" si="16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192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5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7"/>
        <v>Aderente</v>
      </c>
      <c r="BR201" s="21" t="str">
        <f t="shared" si="18"/>
        <v>*</v>
      </c>
      <c r="BS201" s="21" t="str">
        <f t="shared" si="19"/>
        <v>*</v>
      </c>
      <c r="BT201" s="8" t="str">
        <f t="shared" si="16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193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5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7"/>
        <v>Aderente</v>
      </c>
      <c r="BR202" s="21" t="str">
        <f t="shared" si="18"/>
        <v>*</v>
      </c>
      <c r="BS202" s="21" t="str">
        <f t="shared" si="19"/>
        <v>*</v>
      </c>
      <c r="BT202" s="8" t="str">
        <f t="shared" si="16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194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ref="AY203:AY266" si="20">IF(D203="","*",IFERROR(IF(ISODD(COUNT(AS203:AX203)),"ERRO",SUM((AT203-AS203),(AV203-AU203),(AX203-AW203))),"ERRO"))</f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7"/>
        <v>Aderente</v>
      </c>
      <c r="BR203" s="21" t="str">
        <f t="shared" si="18"/>
        <v>*</v>
      </c>
      <c r="BS203" s="21" t="str">
        <f t="shared" si="19"/>
        <v>*</v>
      </c>
      <c r="BT203" s="8" t="str">
        <f t="shared" si="16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195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8"/>
      <c r="AF204" s="188"/>
      <c r="AG204" s="237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0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7"/>
        <v>Aderente</v>
      </c>
      <c r="BR204" s="21" t="str">
        <f t="shared" si="18"/>
        <v>*</v>
      </c>
      <c r="BS204" s="21" t="str">
        <f t="shared" si="19"/>
        <v>*</v>
      </c>
      <c r="BT204" s="8" t="str">
        <f t="shared" si="16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196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0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7"/>
        <v>Aderente</v>
      </c>
      <c r="BR205" s="21" t="str">
        <f t="shared" si="18"/>
        <v>*</v>
      </c>
      <c r="BS205" s="21" t="str">
        <f t="shared" si="19"/>
        <v>*</v>
      </c>
      <c r="BT205" s="8" t="str">
        <f t="shared" si="16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40">
        <v>197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0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7"/>
        <v>Aderente</v>
      </c>
      <c r="BR206" s="21" t="str">
        <f t="shared" si="18"/>
        <v>*</v>
      </c>
      <c r="BS206" s="21" t="str">
        <f t="shared" si="19"/>
        <v>*</v>
      </c>
      <c r="BT206" s="8" t="str">
        <f t="shared" ref="BT206:BT269" si="21">IF(BN206="","",SUBSTITUTE(BM206," ","")&amp;SUBSTITUTE(BN206," ",""))</f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198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0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2">IF(AND(BR207&lt;1,BS207&lt;1),"Produção e Intervalo",IF(BR207&lt;1,"Intervalo",IF(BS207&lt;1,"Produção","Aderente")))</f>
        <v>Aderente</v>
      </c>
      <c r="BR207" s="21" t="str">
        <f t="shared" ref="BR207:BR270" si="23">IF(OR(B207="",F207=""),"*",AY207/P207)</f>
        <v>*</v>
      </c>
      <c r="BS207" s="21" t="str">
        <f t="shared" ref="BS207:BS270" si="24">IF(OR(B207="",F207=""),"*",BA207/Q207)</f>
        <v>*</v>
      </c>
      <c r="BT207" s="8" t="str">
        <f t="shared" si="21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199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0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2"/>
        <v>Aderente</v>
      </c>
      <c r="BR208" s="21" t="str">
        <f t="shared" si="23"/>
        <v>*</v>
      </c>
      <c r="BS208" s="21" t="str">
        <f t="shared" si="24"/>
        <v>*</v>
      </c>
      <c r="BT208" s="8" t="str">
        <f t="shared" si="21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200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0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2"/>
        <v>Aderente</v>
      </c>
      <c r="BR209" s="21" t="str">
        <f t="shared" si="23"/>
        <v>*</v>
      </c>
      <c r="BS209" s="21" t="str">
        <f t="shared" si="24"/>
        <v>*</v>
      </c>
      <c r="BT209" s="8" t="str">
        <f t="shared" si="21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201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0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2"/>
        <v>Aderente</v>
      </c>
      <c r="BR210" s="21" t="str">
        <f t="shared" si="23"/>
        <v>*</v>
      </c>
      <c r="BS210" s="21" t="str">
        <f t="shared" si="24"/>
        <v>*</v>
      </c>
      <c r="BT210" s="8" t="str">
        <f t="shared" si="21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202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0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2"/>
        <v>Aderente</v>
      </c>
      <c r="BR211" s="21" t="str">
        <f t="shared" si="23"/>
        <v>*</v>
      </c>
      <c r="BS211" s="21" t="str">
        <f t="shared" si="24"/>
        <v>*</v>
      </c>
      <c r="BT211" s="8" t="str">
        <f t="shared" si="21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203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0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2"/>
        <v>Aderente</v>
      </c>
      <c r="BR212" s="21" t="str">
        <f t="shared" si="23"/>
        <v>*</v>
      </c>
      <c r="BS212" s="21" t="str">
        <f t="shared" si="24"/>
        <v>*</v>
      </c>
      <c r="BT212" s="8" t="str">
        <f t="shared" si="21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204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0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2"/>
        <v>Aderente</v>
      </c>
      <c r="BR213" s="21" t="str">
        <f t="shared" si="23"/>
        <v>*</v>
      </c>
      <c r="BS213" s="21" t="str">
        <f t="shared" si="24"/>
        <v>*</v>
      </c>
      <c r="BT213" s="8" t="str">
        <f t="shared" si="21"/>
        <v/>
      </c>
    </row>
    <row r="214" spans="1:72" ht="30" customHeight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205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0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2"/>
        <v>Aderente</v>
      </c>
      <c r="BR214" s="21" t="str">
        <f t="shared" si="23"/>
        <v>*</v>
      </c>
      <c r="BS214" s="21" t="str">
        <f t="shared" si="24"/>
        <v>*</v>
      </c>
      <c r="BT214" s="8" t="str">
        <f t="shared" si="21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206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0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2"/>
        <v>Aderente</v>
      </c>
      <c r="BR215" s="21" t="str">
        <f t="shared" si="23"/>
        <v>*</v>
      </c>
      <c r="BS215" s="21" t="str">
        <f t="shared" si="24"/>
        <v>*</v>
      </c>
      <c r="BT215" s="8" t="str">
        <f t="shared" si="21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207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0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2"/>
        <v>Aderente</v>
      </c>
      <c r="BR216" s="21" t="str">
        <f t="shared" si="23"/>
        <v>*</v>
      </c>
      <c r="BS216" s="21" t="str">
        <f t="shared" si="24"/>
        <v>*</v>
      </c>
      <c r="BT216" s="8" t="str">
        <f t="shared" si="21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208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0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2"/>
        <v>Aderente</v>
      </c>
      <c r="BR217" s="21" t="str">
        <f t="shared" si="23"/>
        <v>*</v>
      </c>
      <c r="BS217" s="21" t="str">
        <f t="shared" si="24"/>
        <v>*</v>
      </c>
      <c r="BT217" s="8" t="str">
        <f t="shared" si="21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40">
        <v>209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0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2"/>
        <v>Aderente</v>
      </c>
      <c r="BR218" s="21" t="str">
        <f t="shared" si="23"/>
        <v>*</v>
      </c>
      <c r="BS218" s="21" t="str">
        <f t="shared" si="24"/>
        <v>*</v>
      </c>
      <c r="BT218" s="8" t="str">
        <f t="shared" si="21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210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0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2"/>
        <v>Aderente</v>
      </c>
      <c r="BR219" s="21" t="str">
        <f t="shared" si="23"/>
        <v>*</v>
      </c>
      <c r="BS219" s="21" t="str">
        <f t="shared" si="24"/>
        <v>*</v>
      </c>
      <c r="BT219" s="8" t="str">
        <f t="shared" si="21"/>
        <v/>
      </c>
    </row>
    <row r="220" spans="1:72" ht="18.75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211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0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2"/>
        <v>Aderente</v>
      </c>
      <c r="BR220" s="21" t="str">
        <f t="shared" si="23"/>
        <v>*</v>
      </c>
      <c r="BS220" s="21" t="str">
        <f t="shared" si="24"/>
        <v>*</v>
      </c>
      <c r="BT220" s="8" t="str">
        <f t="shared" si="21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212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0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2"/>
        <v>Aderente</v>
      </c>
      <c r="BR221" s="21" t="str">
        <f t="shared" si="23"/>
        <v>*</v>
      </c>
      <c r="BS221" s="21" t="str">
        <f t="shared" si="24"/>
        <v>*</v>
      </c>
      <c r="BT221" s="8" t="str">
        <f t="shared" si="21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213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8"/>
      <c r="AF222" s="188"/>
      <c r="AG222" s="237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0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2"/>
        <v>Aderente</v>
      </c>
      <c r="BR222" s="21" t="str">
        <f t="shared" si="23"/>
        <v>*</v>
      </c>
      <c r="BS222" s="21" t="str">
        <f t="shared" si="24"/>
        <v>*</v>
      </c>
      <c r="BT222" s="8" t="str">
        <f t="shared" si="21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214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0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2"/>
        <v>Aderente</v>
      </c>
      <c r="BR223" s="21" t="str">
        <f t="shared" si="23"/>
        <v>*</v>
      </c>
      <c r="BS223" s="21" t="str">
        <f t="shared" si="24"/>
        <v>*</v>
      </c>
      <c r="BT223" s="8" t="str">
        <f t="shared" si="21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215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0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2"/>
        <v>Aderente</v>
      </c>
      <c r="BR224" s="21" t="str">
        <f t="shared" si="23"/>
        <v>*</v>
      </c>
      <c r="BS224" s="21" t="str">
        <f t="shared" si="24"/>
        <v>*</v>
      </c>
      <c r="BT224" s="8" t="str">
        <f t="shared" si="21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216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0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2"/>
        <v>Aderente</v>
      </c>
      <c r="BR225" s="21" t="str">
        <f t="shared" si="23"/>
        <v>*</v>
      </c>
      <c r="BS225" s="21" t="str">
        <f t="shared" si="24"/>
        <v>*</v>
      </c>
      <c r="BT225" s="8" t="str">
        <f t="shared" si="21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217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0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2"/>
        <v>Aderente</v>
      </c>
      <c r="BR226" s="21" t="str">
        <f t="shared" si="23"/>
        <v>*</v>
      </c>
      <c r="BS226" s="21" t="str">
        <f t="shared" si="24"/>
        <v>*</v>
      </c>
      <c r="BT226" s="8" t="str">
        <f t="shared" si="21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218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0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2"/>
        <v>Aderente</v>
      </c>
      <c r="BR227" s="21" t="str">
        <f t="shared" si="23"/>
        <v>*</v>
      </c>
      <c r="BS227" s="21" t="str">
        <f t="shared" si="24"/>
        <v>*</v>
      </c>
      <c r="BT227" s="8" t="str">
        <f t="shared" si="21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219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0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2"/>
        <v>Aderente</v>
      </c>
      <c r="BR228" s="21" t="str">
        <f t="shared" si="23"/>
        <v>*</v>
      </c>
      <c r="BS228" s="21" t="str">
        <f t="shared" si="24"/>
        <v>*</v>
      </c>
      <c r="BT228" s="8" t="str">
        <f t="shared" si="21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0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2"/>
        <v>Aderente</v>
      </c>
      <c r="BR229" s="21" t="str">
        <f t="shared" si="23"/>
        <v>*</v>
      </c>
      <c r="BS229" s="21" t="str">
        <f t="shared" si="24"/>
        <v>*</v>
      </c>
      <c r="BT229" s="8" t="str">
        <f t="shared" si="21"/>
        <v/>
      </c>
    </row>
    <row r="230" spans="1:72" ht="13.5" customHeight="1">
      <c r="A230" s="50"/>
      <c r="B230" s="155"/>
      <c r="C230" s="156" t="str">
        <f>IF(BS_CONTROLE[[#This Row],[DATA]]="","",WEEKNUM(BS_CONTROLE[[#This Row],[DATA]]))</f>
        <v/>
      </c>
      <c r="D230" s="157"/>
      <c r="E230" s="240">
        <v>221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0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2"/>
        <v>Aderente</v>
      </c>
      <c r="BR230" s="21" t="str">
        <f t="shared" si="23"/>
        <v>*</v>
      </c>
      <c r="BS230" s="21" t="str">
        <f t="shared" si="24"/>
        <v>*</v>
      </c>
      <c r="BT230" s="8" t="str">
        <f t="shared" si="21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0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2"/>
        <v>Aderente</v>
      </c>
      <c r="BR231" s="21" t="str">
        <f t="shared" si="23"/>
        <v>*</v>
      </c>
      <c r="BS231" s="21" t="str">
        <f t="shared" si="24"/>
        <v>*</v>
      </c>
      <c r="BT231" s="8" t="str">
        <f t="shared" si="21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8"/>
      <c r="AF232" s="188"/>
      <c r="AG232" s="237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0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2"/>
        <v>Aderente</v>
      </c>
      <c r="BR232" s="21" t="str">
        <f t="shared" si="23"/>
        <v>*</v>
      </c>
      <c r="BS232" s="21" t="str">
        <f t="shared" si="24"/>
        <v>*</v>
      </c>
      <c r="BT232" s="8" t="str">
        <f t="shared" si="21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224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0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2"/>
        <v>Aderente</v>
      </c>
      <c r="BR233" s="21" t="str">
        <f t="shared" si="23"/>
        <v>*</v>
      </c>
      <c r="BS233" s="21" t="str">
        <f t="shared" si="24"/>
        <v>*</v>
      </c>
      <c r="BT233" s="8" t="str">
        <f t="shared" si="21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225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0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2"/>
        <v>Aderente</v>
      </c>
      <c r="BR234" s="21" t="str">
        <f t="shared" si="23"/>
        <v>*</v>
      </c>
      <c r="BS234" s="21" t="str">
        <f t="shared" si="24"/>
        <v>*</v>
      </c>
      <c r="BT234" s="8" t="str">
        <f t="shared" si="21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226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0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2"/>
        <v>Aderente</v>
      </c>
      <c r="BR235" s="21" t="str">
        <f t="shared" si="23"/>
        <v>*</v>
      </c>
      <c r="BS235" s="21" t="str">
        <f t="shared" si="24"/>
        <v>*</v>
      </c>
      <c r="BT235" s="8" t="str">
        <f t="shared" si="21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227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0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2"/>
        <v>Aderente</v>
      </c>
      <c r="BR236" s="21" t="str">
        <f t="shared" si="23"/>
        <v>*</v>
      </c>
      <c r="BS236" s="21" t="str">
        <f t="shared" si="24"/>
        <v>*</v>
      </c>
      <c r="BT236" s="8" t="str">
        <f t="shared" si="21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228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0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2"/>
        <v>Aderente</v>
      </c>
      <c r="BR237" s="21" t="str">
        <f t="shared" si="23"/>
        <v>*</v>
      </c>
      <c r="BS237" s="21" t="str">
        <f t="shared" si="24"/>
        <v>*</v>
      </c>
      <c r="BT237" s="8" t="str">
        <f t="shared" si="21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229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0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2"/>
        <v>Aderente</v>
      </c>
      <c r="BR238" s="21" t="str">
        <f t="shared" si="23"/>
        <v>*</v>
      </c>
      <c r="BS238" s="21" t="str">
        <f t="shared" si="24"/>
        <v>*</v>
      </c>
      <c r="BT238" s="8" t="str">
        <f t="shared" si="21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230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0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2"/>
        <v>Aderente</v>
      </c>
      <c r="BR239" s="21" t="str">
        <f t="shared" si="23"/>
        <v>*</v>
      </c>
      <c r="BS239" s="21" t="str">
        <f t="shared" si="24"/>
        <v>*</v>
      </c>
      <c r="BT239" s="8" t="str">
        <f t="shared" si="21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231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0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2"/>
        <v>Aderente</v>
      </c>
      <c r="BR240" s="21" t="str">
        <f t="shared" si="23"/>
        <v>*</v>
      </c>
      <c r="BS240" s="21" t="str">
        <f t="shared" si="24"/>
        <v>*</v>
      </c>
      <c r="BT240" s="8" t="str">
        <f t="shared" si="21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232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0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2"/>
        <v>Aderente</v>
      </c>
      <c r="BR241" s="21" t="str">
        <f t="shared" si="23"/>
        <v>*</v>
      </c>
      <c r="BS241" s="21" t="str">
        <f t="shared" si="24"/>
        <v>*</v>
      </c>
      <c r="BT241" s="8" t="str">
        <f t="shared" si="21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40">
        <v>233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0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2"/>
        <v>Aderente</v>
      </c>
      <c r="BR242" s="21" t="str">
        <f t="shared" si="23"/>
        <v>*</v>
      </c>
      <c r="BS242" s="21" t="str">
        <f t="shared" si="24"/>
        <v>*</v>
      </c>
      <c r="BT242" s="8" t="str">
        <f t="shared" si="21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234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0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2"/>
        <v>Aderente</v>
      </c>
      <c r="BR243" s="21" t="str">
        <f t="shared" si="23"/>
        <v>*</v>
      </c>
      <c r="BS243" s="21" t="str">
        <f t="shared" si="24"/>
        <v>*</v>
      </c>
      <c r="BT243" s="8" t="str">
        <f t="shared" si="21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235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0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2"/>
        <v>Aderente</v>
      </c>
      <c r="BR244" s="21" t="str">
        <f t="shared" si="23"/>
        <v>*</v>
      </c>
      <c r="BS244" s="21" t="str">
        <f t="shared" si="24"/>
        <v>*</v>
      </c>
      <c r="BT244" s="8" t="str">
        <f t="shared" si="21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236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0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2"/>
        <v>Aderente</v>
      </c>
      <c r="BR245" s="21" t="str">
        <f t="shared" si="23"/>
        <v>*</v>
      </c>
      <c r="BS245" s="21" t="str">
        <f t="shared" si="24"/>
        <v>*</v>
      </c>
      <c r="BT245" s="8" t="str">
        <f t="shared" si="21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237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0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2"/>
        <v>Aderente</v>
      </c>
      <c r="BR246" s="21" t="str">
        <f t="shared" si="23"/>
        <v>*</v>
      </c>
      <c r="BS246" s="21" t="str">
        <f t="shared" si="24"/>
        <v>*</v>
      </c>
      <c r="BT246" s="8" t="str">
        <f t="shared" si="21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238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0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2"/>
        <v>Aderente</v>
      </c>
      <c r="BR247" s="21" t="str">
        <f t="shared" si="23"/>
        <v>*</v>
      </c>
      <c r="BS247" s="21" t="str">
        <f t="shared" si="24"/>
        <v>*</v>
      </c>
      <c r="BT247" s="8" t="str">
        <f t="shared" si="21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239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0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2"/>
        <v>Aderente</v>
      </c>
      <c r="BR248" s="21" t="str">
        <f t="shared" si="23"/>
        <v>*</v>
      </c>
      <c r="BS248" s="21" t="str">
        <f t="shared" si="24"/>
        <v>*</v>
      </c>
      <c r="BT248" s="8" t="str">
        <f t="shared" si="21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240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0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2"/>
        <v>Aderente</v>
      </c>
      <c r="BR249" s="21" t="str">
        <f t="shared" si="23"/>
        <v>*</v>
      </c>
      <c r="BS249" s="21" t="str">
        <f t="shared" si="24"/>
        <v>*</v>
      </c>
      <c r="BT249" s="8" t="str">
        <f t="shared" si="21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241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0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2"/>
        <v>Aderente</v>
      </c>
      <c r="BR250" s="21" t="str">
        <f t="shared" si="23"/>
        <v>*</v>
      </c>
      <c r="BS250" s="21" t="str">
        <f t="shared" si="24"/>
        <v>*</v>
      </c>
      <c r="BT250" s="8" t="str">
        <f t="shared" si="21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242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0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2"/>
        <v>Aderente</v>
      </c>
      <c r="BR251" s="21" t="str">
        <f t="shared" si="23"/>
        <v>*</v>
      </c>
      <c r="BS251" s="21" t="str">
        <f t="shared" si="24"/>
        <v>*</v>
      </c>
      <c r="BT251" s="8" t="str">
        <f t="shared" si="21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243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0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2"/>
        <v>Aderente</v>
      </c>
      <c r="BR252" s="21" t="str">
        <f t="shared" si="23"/>
        <v>*</v>
      </c>
      <c r="BS252" s="21" t="str">
        <f t="shared" si="24"/>
        <v>*</v>
      </c>
      <c r="BT252" s="8" t="str">
        <f t="shared" si="21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244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0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2"/>
        <v>Aderente</v>
      </c>
      <c r="BR253" s="21" t="str">
        <f t="shared" si="23"/>
        <v>*</v>
      </c>
      <c r="BS253" s="21" t="str">
        <f t="shared" si="24"/>
        <v>*</v>
      </c>
      <c r="BT253" s="8" t="str">
        <f t="shared" si="21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40">
        <v>245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8"/>
      <c r="AF254" s="188"/>
      <c r="AG254" s="237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0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2"/>
        <v>Aderente</v>
      </c>
      <c r="BR254" s="21" t="str">
        <f t="shared" si="23"/>
        <v>*</v>
      </c>
      <c r="BS254" s="21" t="str">
        <f t="shared" si="24"/>
        <v>*</v>
      </c>
      <c r="BT254" s="8" t="str">
        <f t="shared" si="21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246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0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2"/>
        <v>Aderente</v>
      </c>
      <c r="BR255" s="21" t="str">
        <f t="shared" si="23"/>
        <v>*</v>
      </c>
      <c r="BS255" s="21" t="str">
        <f t="shared" si="24"/>
        <v>*</v>
      </c>
      <c r="BT255" s="8" t="str">
        <f t="shared" si="21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247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0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2"/>
        <v>Aderente</v>
      </c>
      <c r="BR256" s="21" t="str">
        <f t="shared" si="23"/>
        <v>*</v>
      </c>
      <c r="BS256" s="21" t="str">
        <f t="shared" si="24"/>
        <v>*</v>
      </c>
      <c r="BT256" s="8" t="str">
        <f t="shared" si="21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248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0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2"/>
        <v>Aderente</v>
      </c>
      <c r="BR257" s="21" t="str">
        <f t="shared" si="23"/>
        <v>*</v>
      </c>
      <c r="BS257" s="21" t="str">
        <f t="shared" si="24"/>
        <v>*</v>
      </c>
      <c r="BT257" s="8" t="str">
        <f t="shared" si="21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249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0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2"/>
        <v>Aderente</v>
      </c>
      <c r="BR258" s="21" t="str">
        <f t="shared" si="23"/>
        <v>*</v>
      </c>
      <c r="BS258" s="21" t="str">
        <f t="shared" si="24"/>
        <v>*</v>
      </c>
      <c r="BT258" s="8" t="str">
        <f t="shared" si="21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61"/>
      <c r="E259" s="239">
        <v>250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0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2"/>
        <v>Aderente</v>
      </c>
      <c r="BR259" s="21" t="str">
        <f t="shared" si="23"/>
        <v>*</v>
      </c>
      <c r="BS259" s="21" t="str">
        <f t="shared" si="24"/>
        <v>*</v>
      </c>
      <c r="BT259" s="8" t="str">
        <f t="shared" si="21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251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0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2"/>
        <v>Aderente</v>
      </c>
      <c r="BR260" s="21" t="str">
        <f t="shared" si="23"/>
        <v>*</v>
      </c>
      <c r="BS260" s="21" t="str">
        <f t="shared" si="24"/>
        <v>*</v>
      </c>
      <c r="BT260" s="8" t="str">
        <f t="shared" si="21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252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4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0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2"/>
        <v>Aderente</v>
      </c>
      <c r="BR261" s="21" t="str">
        <f t="shared" si="23"/>
        <v>*</v>
      </c>
      <c r="BS261" s="21" t="str">
        <f t="shared" si="24"/>
        <v>*</v>
      </c>
      <c r="BT261" s="8" t="str">
        <f t="shared" si="21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253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0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2"/>
        <v>Aderente</v>
      </c>
      <c r="BR262" s="21" t="str">
        <f t="shared" si="23"/>
        <v>*</v>
      </c>
      <c r="BS262" s="21" t="str">
        <f t="shared" si="24"/>
        <v>*</v>
      </c>
      <c r="BT262" s="8" t="str">
        <f t="shared" si="21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254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0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2"/>
        <v>Aderente</v>
      </c>
      <c r="BR263" s="21" t="str">
        <f t="shared" si="23"/>
        <v>*</v>
      </c>
      <c r="BS263" s="21" t="str">
        <f t="shared" si="24"/>
        <v>*</v>
      </c>
      <c r="BT263" s="8" t="str">
        <f t="shared" si="21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255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0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2"/>
        <v>Aderente</v>
      </c>
      <c r="BR264" s="21" t="str">
        <f t="shared" si="23"/>
        <v>*</v>
      </c>
      <c r="BS264" s="21" t="str">
        <f t="shared" si="24"/>
        <v>*</v>
      </c>
      <c r="BT264" s="8" t="str">
        <f t="shared" si="21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256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0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2"/>
        <v>Aderente</v>
      </c>
      <c r="BR265" s="21" t="str">
        <f t="shared" si="23"/>
        <v>*</v>
      </c>
      <c r="BS265" s="21" t="str">
        <f t="shared" si="24"/>
        <v>*</v>
      </c>
      <c r="BT265" s="8" t="str">
        <f t="shared" si="21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40">
        <v>257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0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2"/>
        <v>Aderente</v>
      </c>
      <c r="BR266" s="21" t="str">
        <f t="shared" si="23"/>
        <v>*</v>
      </c>
      <c r="BS266" s="21" t="str">
        <f t="shared" si="24"/>
        <v>*</v>
      </c>
      <c r="BT266" s="8" t="str">
        <f t="shared" si="21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258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ref="AY267:AY330" si="25">IF(D267="","*",IFERROR(IF(ISODD(COUNT(AS267:AX267)),"ERRO",SUM((AT267-AS267),(AV267-AU267),(AX267-AW267))),"ERRO"))</f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2"/>
        <v>Aderente</v>
      </c>
      <c r="BR267" s="21" t="str">
        <f t="shared" si="23"/>
        <v>*</v>
      </c>
      <c r="BS267" s="21" t="str">
        <f t="shared" si="24"/>
        <v>*</v>
      </c>
      <c r="BT267" s="8" t="str">
        <f t="shared" si="21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259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2"/>
        <v>Aderente</v>
      </c>
      <c r="BR268" s="21" t="str">
        <f t="shared" si="23"/>
        <v>*</v>
      </c>
      <c r="BS268" s="21" t="str">
        <f t="shared" si="24"/>
        <v>*</v>
      </c>
      <c r="BT268" s="8" t="str">
        <f t="shared" si="21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260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2"/>
        <v>Aderente</v>
      </c>
      <c r="BR269" s="21" t="str">
        <f t="shared" si="23"/>
        <v>*</v>
      </c>
      <c r="BS269" s="21" t="str">
        <f t="shared" si="24"/>
        <v>*</v>
      </c>
      <c r="BT269" s="8" t="str">
        <f t="shared" si="21"/>
        <v/>
      </c>
    </row>
    <row r="270" spans="1:72" ht="21" customHeight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261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2"/>
        <v>Aderente</v>
      </c>
      <c r="BR270" s="21" t="str">
        <f t="shared" si="23"/>
        <v>*</v>
      </c>
      <c r="BS270" s="21" t="str">
        <f t="shared" si="24"/>
        <v>*</v>
      </c>
      <c r="BT270" s="8" t="str">
        <f t="shared" ref="BT270:BT333" si="26">IF(BN270="","",SUBSTITUTE(BM270," ","")&amp;SUBSTITUTE(BN270," ",""))</f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262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27">IF(AND(BR271&lt;1,BS271&lt;1),"Produção e Intervalo",IF(BR271&lt;1,"Intervalo",IF(BS271&lt;1,"Produção","Aderente")))</f>
        <v>Aderente</v>
      </c>
      <c r="BR271" s="21" t="str">
        <f t="shared" ref="BR271:BR334" si="28">IF(OR(B271="",F271=""),"*",AY271/P271)</f>
        <v>*</v>
      </c>
      <c r="BS271" s="21" t="str">
        <f t="shared" ref="BS271:BS334" si="29">IF(OR(B271="",F271=""),"*",BA271/Q271)</f>
        <v>*</v>
      </c>
      <c r="BT271" s="8" t="str">
        <f t="shared" si="26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263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7"/>
        <v>Aderente</v>
      </c>
      <c r="BR272" s="21" t="str">
        <f t="shared" si="28"/>
        <v>*</v>
      </c>
      <c r="BS272" s="21" t="str">
        <f t="shared" si="29"/>
        <v>*</v>
      </c>
      <c r="BT272" s="8" t="str">
        <f t="shared" si="26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264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7"/>
        <v>Aderente</v>
      </c>
      <c r="BR273" s="21" t="str">
        <f t="shared" si="28"/>
        <v>*</v>
      </c>
      <c r="BS273" s="21" t="str">
        <f t="shared" si="29"/>
        <v>*</v>
      </c>
      <c r="BT273" s="8" t="str">
        <f t="shared" si="26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265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7"/>
        <v>Aderente</v>
      </c>
      <c r="BR274" s="21" t="str">
        <f t="shared" si="28"/>
        <v>*</v>
      </c>
      <c r="BS274" s="21" t="str">
        <f t="shared" si="29"/>
        <v>*</v>
      </c>
      <c r="BT274" s="8" t="str">
        <f t="shared" si="26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266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7"/>
        <v>Aderente</v>
      </c>
      <c r="BR275" s="21" t="str">
        <f t="shared" si="28"/>
        <v>*</v>
      </c>
      <c r="BS275" s="21" t="str">
        <f t="shared" si="29"/>
        <v>*</v>
      </c>
      <c r="BT275" s="8" t="str">
        <f t="shared" si="26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267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7"/>
        <v>Aderente</v>
      </c>
      <c r="BR276" s="21" t="str">
        <f t="shared" si="28"/>
        <v>*</v>
      </c>
      <c r="BS276" s="21" t="str">
        <f t="shared" si="29"/>
        <v>*</v>
      </c>
      <c r="BT276" s="8" t="str">
        <f t="shared" si="26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268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7"/>
        <v>Aderente</v>
      </c>
      <c r="BR277" s="21" t="str">
        <f t="shared" si="28"/>
        <v>*</v>
      </c>
      <c r="BS277" s="21" t="str">
        <f t="shared" si="29"/>
        <v>*</v>
      </c>
      <c r="BT277" s="8" t="str">
        <f t="shared" si="26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61"/>
      <c r="E278" s="240">
        <v>269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7"/>
        <v>Aderente</v>
      </c>
      <c r="BR278" s="21" t="str">
        <f t="shared" si="28"/>
        <v>*</v>
      </c>
      <c r="BS278" s="21" t="str">
        <f t="shared" si="29"/>
        <v>*</v>
      </c>
      <c r="BT278" s="8" t="str">
        <f t="shared" si="26"/>
        <v/>
      </c>
    </row>
    <row r="279" spans="1:72" ht="20.25" customHeight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270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7"/>
        <v>Aderente</v>
      </c>
      <c r="BR279" s="21" t="str">
        <f t="shared" si="28"/>
        <v>*</v>
      </c>
      <c r="BS279" s="21" t="str">
        <f t="shared" si="29"/>
        <v>*</v>
      </c>
      <c r="BT279" s="8" t="str">
        <f t="shared" si="26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271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7"/>
        <v>Aderente</v>
      </c>
      <c r="BR280" s="21" t="str">
        <f t="shared" si="28"/>
        <v>*</v>
      </c>
      <c r="BS280" s="21" t="str">
        <f t="shared" si="29"/>
        <v>*</v>
      </c>
      <c r="BT280" s="8" t="str">
        <f t="shared" si="26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272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7"/>
        <v>Aderente</v>
      </c>
      <c r="BR281" s="21" t="str">
        <f t="shared" si="28"/>
        <v>*</v>
      </c>
      <c r="BS281" s="21" t="str">
        <f t="shared" si="29"/>
        <v>*</v>
      </c>
      <c r="BT281" s="8" t="str">
        <f t="shared" si="26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273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4"/>
      <c r="AB282" s="165"/>
      <c r="AC282" s="165"/>
      <c r="AD282" s="189"/>
      <c r="AE282" s="164"/>
      <c r="AF282" s="164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7"/>
        <v>Aderente</v>
      </c>
      <c r="BR282" s="21" t="str">
        <f t="shared" si="28"/>
        <v>*</v>
      </c>
      <c r="BS282" s="21" t="str">
        <f t="shared" si="29"/>
        <v>*</v>
      </c>
      <c r="BT282" s="8" t="str">
        <f t="shared" si="26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274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7"/>
        <v>Aderente</v>
      </c>
      <c r="BR283" s="21" t="str">
        <f t="shared" si="28"/>
        <v>*</v>
      </c>
      <c r="BS283" s="21" t="str">
        <f t="shared" si="29"/>
        <v>*</v>
      </c>
      <c r="BT283" s="8" t="str">
        <f t="shared" si="26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275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7"/>
        <v>Aderente</v>
      </c>
      <c r="BR284" s="21" t="str">
        <f t="shared" si="28"/>
        <v>*</v>
      </c>
      <c r="BS284" s="21" t="str">
        <f t="shared" si="29"/>
        <v>*</v>
      </c>
      <c r="BT284" s="8" t="str">
        <f t="shared" si="26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276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7"/>
        <v>Aderente</v>
      </c>
      <c r="BR285" s="21" t="str">
        <f t="shared" si="28"/>
        <v>*</v>
      </c>
      <c r="BS285" s="21" t="str">
        <f t="shared" si="29"/>
        <v>*</v>
      </c>
      <c r="BT285" s="8" t="str">
        <f t="shared" si="26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277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7"/>
        <v>Aderente</v>
      </c>
      <c r="BR286" s="21" t="str">
        <f t="shared" si="28"/>
        <v>*</v>
      </c>
      <c r="BS286" s="21" t="str">
        <f t="shared" si="29"/>
        <v>*</v>
      </c>
      <c r="BT286" s="8" t="str">
        <f t="shared" si="26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278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7"/>
        <v>Aderente</v>
      </c>
      <c r="BR287" s="21" t="str">
        <f t="shared" si="28"/>
        <v>*</v>
      </c>
      <c r="BS287" s="21" t="str">
        <f t="shared" si="29"/>
        <v>*</v>
      </c>
      <c r="BT287" s="8" t="str">
        <f t="shared" si="26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279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7"/>
        <v>Aderente</v>
      </c>
      <c r="BR288" s="21" t="str">
        <f t="shared" si="28"/>
        <v>*</v>
      </c>
      <c r="BS288" s="21" t="str">
        <f t="shared" si="29"/>
        <v>*</v>
      </c>
      <c r="BT288" s="8" t="str">
        <f t="shared" si="26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280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7"/>
        <v>Aderente</v>
      </c>
      <c r="BR289" s="21" t="str">
        <f t="shared" si="28"/>
        <v>*</v>
      </c>
      <c r="BS289" s="21" t="str">
        <f t="shared" si="29"/>
        <v>*</v>
      </c>
      <c r="BT289" s="8" t="str">
        <f t="shared" si="26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40">
        <v>281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7"/>
        <v>Aderente</v>
      </c>
      <c r="BR290" s="21" t="str">
        <f t="shared" si="28"/>
        <v>*</v>
      </c>
      <c r="BS290" s="21" t="str">
        <f t="shared" si="29"/>
        <v>*</v>
      </c>
      <c r="BT290" s="8" t="str">
        <f t="shared" si="26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282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7"/>
        <v>Aderente</v>
      </c>
      <c r="BR291" s="21" t="str">
        <f t="shared" si="28"/>
        <v>*</v>
      </c>
      <c r="BS291" s="21" t="str">
        <f t="shared" si="29"/>
        <v>*</v>
      </c>
      <c r="BT291" s="8" t="str">
        <f t="shared" si="26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283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7"/>
        <v>Aderente</v>
      </c>
      <c r="BR292" s="21" t="str">
        <f t="shared" si="28"/>
        <v>*</v>
      </c>
      <c r="BS292" s="21" t="str">
        <f t="shared" si="29"/>
        <v>*</v>
      </c>
      <c r="BT292" s="8" t="str">
        <f t="shared" si="26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284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7"/>
        <v>Aderente</v>
      </c>
      <c r="BR293" s="21" t="str">
        <f t="shared" si="28"/>
        <v>*</v>
      </c>
      <c r="BS293" s="21" t="str">
        <f t="shared" si="29"/>
        <v>*</v>
      </c>
      <c r="BT293" s="8" t="str">
        <f t="shared" si="26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285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7"/>
        <v>Aderente</v>
      </c>
      <c r="BR294" s="21" t="str">
        <f t="shared" si="28"/>
        <v>*</v>
      </c>
      <c r="BS294" s="21" t="str">
        <f t="shared" si="29"/>
        <v>*</v>
      </c>
      <c r="BT294" s="8" t="str">
        <f t="shared" si="26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286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7"/>
        <v>Aderente</v>
      </c>
      <c r="BR295" s="21" t="str">
        <f t="shared" si="28"/>
        <v>*</v>
      </c>
      <c r="BS295" s="21" t="str">
        <f t="shared" si="29"/>
        <v>*</v>
      </c>
      <c r="BT295" s="8" t="str">
        <f t="shared" si="26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287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7"/>
        <v>Aderente</v>
      </c>
      <c r="BR296" s="21" t="str">
        <f t="shared" si="28"/>
        <v>*</v>
      </c>
      <c r="BS296" s="21" t="str">
        <f t="shared" si="29"/>
        <v>*</v>
      </c>
      <c r="BT296" s="8" t="str">
        <f t="shared" si="26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288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7"/>
        <v>Aderente</v>
      </c>
      <c r="BR297" s="21" t="str">
        <f t="shared" si="28"/>
        <v>*</v>
      </c>
      <c r="BS297" s="21" t="str">
        <f t="shared" si="29"/>
        <v>*</v>
      </c>
      <c r="BT297" s="8" t="str">
        <f t="shared" si="26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289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7"/>
        <v>Aderente</v>
      </c>
      <c r="BR298" s="21" t="str">
        <f t="shared" si="28"/>
        <v>*</v>
      </c>
      <c r="BS298" s="21" t="str">
        <f t="shared" si="29"/>
        <v>*</v>
      </c>
      <c r="BT298" s="8" t="str">
        <f t="shared" si="26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290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7"/>
        <v>Aderente</v>
      </c>
      <c r="BR299" s="21" t="str">
        <f t="shared" si="28"/>
        <v>*</v>
      </c>
      <c r="BS299" s="21" t="str">
        <f t="shared" si="29"/>
        <v>*</v>
      </c>
      <c r="BT299" s="8" t="str">
        <f t="shared" si="26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291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7"/>
        <v>Aderente</v>
      </c>
      <c r="BR300" s="21" t="str">
        <f t="shared" si="28"/>
        <v>*</v>
      </c>
      <c r="BS300" s="21" t="str">
        <f t="shared" si="29"/>
        <v>*</v>
      </c>
      <c r="BT300" s="8" t="str">
        <f t="shared" si="26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292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8"/>
      <c r="AF301" s="188"/>
      <c r="AG301" s="237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5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7"/>
        <v>Aderente</v>
      </c>
      <c r="BR301" s="21" t="str">
        <f t="shared" si="28"/>
        <v>*</v>
      </c>
      <c r="BS301" s="21" t="str">
        <f t="shared" si="29"/>
        <v>*</v>
      </c>
      <c r="BT301" s="8" t="str">
        <f t="shared" si="26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40">
        <v>293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5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7"/>
        <v>Aderente</v>
      </c>
      <c r="BR302" s="21" t="str">
        <f t="shared" si="28"/>
        <v>*</v>
      </c>
      <c r="BS302" s="21" t="str">
        <f t="shared" si="29"/>
        <v>*</v>
      </c>
      <c r="BT302" s="8" t="str">
        <f t="shared" si="26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294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5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7"/>
        <v>Aderente</v>
      </c>
      <c r="BR303" s="21" t="str">
        <f t="shared" si="28"/>
        <v>*</v>
      </c>
      <c r="BS303" s="21" t="str">
        <f t="shared" si="29"/>
        <v>*</v>
      </c>
      <c r="BT303" s="8" t="str">
        <f t="shared" si="26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295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5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7"/>
        <v>Aderente</v>
      </c>
      <c r="BR304" s="21" t="str">
        <f t="shared" si="28"/>
        <v>*</v>
      </c>
      <c r="BS304" s="21" t="str">
        <f t="shared" si="29"/>
        <v>*</v>
      </c>
      <c r="BT304" s="8" t="str">
        <f t="shared" si="26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296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5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7"/>
        <v>Aderente</v>
      </c>
      <c r="BR305" s="21" t="str">
        <f t="shared" si="28"/>
        <v>*</v>
      </c>
      <c r="BS305" s="21" t="str">
        <f t="shared" si="29"/>
        <v>*</v>
      </c>
      <c r="BT305" s="8" t="str">
        <f t="shared" si="26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297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5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7"/>
        <v>Aderente</v>
      </c>
      <c r="BR306" s="21" t="str">
        <f t="shared" si="28"/>
        <v>*</v>
      </c>
      <c r="BS306" s="21" t="str">
        <f t="shared" si="29"/>
        <v>*</v>
      </c>
      <c r="BT306" s="8" t="str">
        <f t="shared" si="26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298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5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7"/>
        <v>Aderente</v>
      </c>
      <c r="BR307" s="21" t="str">
        <f t="shared" si="28"/>
        <v>*</v>
      </c>
      <c r="BS307" s="21" t="str">
        <f t="shared" si="29"/>
        <v>*</v>
      </c>
      <c r="BT307" s="8" t="str">
        <f t="shared" si="26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299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5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7"/>
        <v>Aderente</v>
      </c>
      <c r="BR308" s="21" t="str">
        <f t="shared" si="28"/>
        <v>*</v>
      </c>
      <c r="BS308" s="21" t="str">
        <f t="shared" si="29"/>
        <v>*</v>
      </c>
      <c r="BT308" s="8" t="str">
        <f t="shared" si="26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300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5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7"/>
        <v>Aderente</v>
      </c>
      <c r="BR309" s="21" t="str">
        <f t="shared" si="28"/>
        <v>*</v>
      </c>
      <c r="BS309" s="21" t="str">
        <f t="shared" si="29"/>
        <v>*</v>
      </c>
      <c r="BT309" s="8" t="str">
        <f t="shared" si="26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301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5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7"/>
        <v>Aderente</v>
      </c>
      <c r="BR310" s="21" t="str">
        <f t="shared" si="28"/>
        <v>*</v>
      </c>
      <c r="BS310" s="21" t="str">
        <f t="shared" si="29"/>
        <v>*</v>
      </c>
      <c r="BT310" s="8" t="str">
        <f t="shared" si="26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302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5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7"/>
        <v>Aderente</v>
      </c>
      <c r="BR311" s="21" t="str">
        <f t="shared" si="28"/>
        <v>*</v>
      </c>
      <c r="BS311" s="21" t="str">
        <f t="shared" si="29"/>
        <v>*</v>
      </c>
      <c r="BT311" s="8" t="str">
        <f t="shared" si="26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303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5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7"/>
        <v>Aderente</v>
      </c>
      <c r="BR312" s="21" t="str">
        <f t="shared" si="28"/>
        <v>*</v>
      </c>
      <c r="BS312" s="21" t="str">
        <f t="shared" si="29"/>
        <v>*</v>
      </c>
      <c r="BT312" s="8" t="str">
        <f t="shared" si="26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304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5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7"/>
        <v>Aderente</v>
      </c>
      <c r="BR313" s="21" t="str">
        <f t="shared" si="28"/>
        <v>*</v>
      </c>
      <c r="BS313" s="21" t="str">
        <f t="shared" si="29"/>
        <v>*</v>
      </c>
      <c r="BT313" s="8" t="str">
        <f t="shared" si="26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40">
        <v>305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5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7"/>
        <v>Aderente</v>
      </c>
      <c r="BR314" s="21" t="str">
        <f t="shared" si="28"/>
        <v>*</v>
      </c>
      <c r="BS314" s="21" t="str">
        <f t="shared" si="29"/>
        <v>*</v>
      </c>
      <c r="BT314" s="8" t="str">
        <f t="shared" si="26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306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5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7"/>
        <v>Aderente</v>
      </c>
      <c r="BR315" s="21" t="str">
        <f t="shared" si="28"/>
        <v>*</v>
      </c>
      <c r="BS315" s="21" t="str">
        <f t="shared" si="29"/>
        <v>*</v>
      </c>
      <c r="BT315" s="8" t="str">
        <f t="shared" si="26"/>
        <v/>
      </c>
    </row>
    <row r="316" spans="1:72" ht="24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307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5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7"/>
        <v>Aderente</v>
      </c>
      <c r="BR316" s="21" t="str">
        <f t="shared" si="28"/>
        <v>*</v>
      </c>
      <c r="BS316" s="21" t="str">
        <f t="shared" si="29"/>
        <v>*</v>
      </c>
      <c r="BT316" s="8" t="str">
        <f t="shared" si="26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308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5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7"/>
        <v>Aderente</v>
      </c>
      <c r="BR317" s="21" t="str">
        <f t="shared" si="28"/>
        <v>*</v>
      </c>
      <c r="BS317" s="21" t="str">
        <f t="shared" si="29"/>
        <v>*</v>
      </c>
      <c r="BT317" s="8" t="str">
        <f t="shared" si="26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309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5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7"/>
        <v>Aderente</v>
      </c>
      <c r="BR318" s="21" t="str">
        <f t="shared" si="28"/>
        <v>*</v>
      </c>
      <c r="BS318" s="21" t="str">
        <f t="shared" si="29"/>
        <v>*</v>
      </c>
      <c r="BT318" s="8" t="str">
        <f t="shared" si="26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310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5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7"/>
        <v>Aderente</v>
      </c>
      <c r="BR319" s="21" t="str">
        <f t="shared" si="28"/>
        <v>*</v>
      </c>
      <c r="BS319" s="21" t="str">
        <f t="shared" si="29"/>
        <v>*</v>
      </c>
      <c r="BT319" s="8" t="str">
        <f t="shared" si="26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311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5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7"/>
        <v>Aderente</v>
      </c>
      <c r="BR320" s="21" t="str">
        <f t="shared" si="28"/>
        <v>*</v>
      </c>
      <c r="BS320" s="21" t="str">
        <f t="shared" si="29"/>
        <v>*</v>
      </c>
      <c r="BT320" s="8" t="str">
        <f t="shared" si="26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312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5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7"/>
        <v>Aderente</v>
      </c>
      <c r="BR321" s="21" t="str">
        <f t="shared" si="28"/>
        <v>*</v>
      </c>
      <c r="BS321" s="21" t="str">
        <f t="shared" si="29"/>
        <v>*</v>
      </c>
      <c r="BT321" s="8" t="str">
        <f t="shared" si="26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313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5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7"/>
        <v>Aderente</v>
      </c>
      <c r="BR322" s="21" t="str">
        <f t="shared" si="28"/>
        <v>*</v>
      </c>
      <c r="BS322" s="21" t="str">
        <f t="shared" si="29"/>
        <v>*</v>
      </c>
      <c r="BT322" s="8" t="str">
        <f t="shared" si="26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314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5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7"/>
        <v>Aderente</v>
      </c>
      <c r="BR323" s="21" t="str">
        <f t="shared" si="28"/>
        <v>*</v>
      </c>
      <c r="BS323" s="21" t="str">
        <f t="shared" si="29"/>
        <v>*</v>
      </c>
      <c r="BT323" s="8" t="str">
        <f t="shared" si="26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315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5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7"/>
        <v>Aderente</v>
      </c>
      <c r="BR324" s="21" t="str">
        <f t="shared" si="28"/>
        <v>*</v>
      </c>
      <c r="BS324" s="21" t="str">
        <f t="shared" si="29"/>
        <v>*</v>
      </c>
      <c r="BT324" s="8" t="str">
        <f t="shared" si="26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316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4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25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7"/>
        <v>Aderente</v>
      </c>
      <c r="BR325" s="21" t="str">
        <f t="shared" si="28"/>
        <v>*</v>
      </c>
      <c r="BS325" s="21" t="str">
        <f t="shared" si="29"/>
        <v>*</v>
      </c>
      <c r="BT325" s="8" t="str">
        <f t="shared" si="26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40">
        <v>317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5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7"/>
        <v>Aderente</v>
      </c>
      <c r="BR326" s="21" t="str">
        <f t="shared" si="28"/>
        <v>*</v>
      </c>
      <c r="BS326" s="21" t="str">
        <f t="shared" si="29"/>
        <v>*</v>
      </c>
      <c r="BT326" s="8" t="str">
        <f t="shared" si="26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318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5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7"/>
        <v>Aderente</v>
      </c>
      <c r="BR327" s="21" t="str">
        <f t="shared" si="28"/>
        <v>*</v>
      </c>
      <c r="BS327" s="21" t="str">
        <f t="shared" si="29"/>
        <v>*</v>
      </c>
      <c r="BT327" s="8" t="str">
        <f t="shared" si="26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319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5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7"/>
        <v>Aderente</v>
      </c>
      <c r="BR328" s="21" t="str">
        <f t="shared" si="28"/>
        <v>*</v>
      </c>
      <c r="BS328" s="21" t="str">
        <f t="shared" si="29"/>
        <v>*</v>
      </c>
      <c r="BT328" s="8" t="str">
        <f t="shared" si="26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320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5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7"/>
        <v>Aderente</v>
      </c>
      <c r="BR329" s="21" t="str">
        <f t="shared" si="28"/>
        <v>*</v>
      </c>
      <c r="BS329" s="21" t="str">
        <f t="shared" si="29"/>
        <v>*</v>
      </c>
      <c r="BT329" s="8" t="str">
        <f t="shared" si="26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321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5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7"/>
        <v>Aderente</v>
      </c>
      <c r="BR330" s="21" t="str">
        <f t="shared" si="28"/>
        <v>*</v>
      </c>
      <c r="BS330" s="21" t="str">
        <f t="shared" si="29"/>
        <v>*</v>
      </c>
      <c r="BT330" s="8" t="str">
        <f t="shared" si="26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322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ref="AY331:AY394" si="30">IF(D331="","*",IFERROR(IF(ISODD(COUNT(AS331:AX331)),"ERRO",SUM((AT331-AS331),(AV331-AU331),(AX331-AW331))),"ERRO"))</f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7"/>
        <v>Aderente</v>
      </c>
      <c r="BR331" s="21" t="str">
        <f t="shared" si="28"/>
        <v>*</v>
      </c>
      <c r="BS331" s="21" t="str">
        <f t="shared" si="29"/>
        <v>*</v>
      </c>
      <c r="BT331" s="8" t="str">
        <f t="shared" si="26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323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7"/>
        <v>Aderente</v>
      </c>
      <c r="BR332" s="21" t="str">
        <f t="shared" si="28"/>
        <v>*</v>
      </c>
      <c r="BS332" s="21" t="str">
        <f t="shared" si="29"/>
        <v>*</v>
      </c>
      <c r="BT332" s="8" t="str">
        <f t="shared" si="26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324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7"/>
        <v>Aderente</v>
      </c>
      <c r="BR333" s="21" t="str">
        <f t="shared" si="28"/>
        <v>*</v>
      </c>
      <c r="BS333" s="21" t="str">
        <f t="shared" si="29"/>
        <v>*</v>
      </c>
      <c r="BT333" s="8" t="str">
        <f t="shared" si="26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325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7"/>
        <v>Aderente</v>
      </c>
      <c r="BR334" s="21" t="str">
        <f t="shared" si="28"/>
        <v>*</v>
      </c>
      <c r="BS334" s="21" t="str">
        <f t="shared" si="29"/>
        <v>*</v>
      </c>
      <c r="BT334" s="8" t="str">
        <f t="shared" ref="BT334:BT397" si="31">IF(BN334="","",SUBSTITUTE(BM334," ","")&amp;SUBSTITUTE(BN334," ",""))</f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326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2">IF(AND(BR335&lt;1,BS335&lt;1),"Produção e Intervalo",IF(BR335&lt;1,"Intervalo",IF(BS335&lt;1,"Produção","Aderente")))</f>
        <v>Aderente</v>
      </c>
      <c r="BR335" s="21" t="str">
        <f t="shared" ref="BR335:BR398" si="33">IF(OR(B335="",F335=""),"*",AY335/P335)</f>
        <v>*</v>
      </c>
      <c r="BS335" s="21" t="str">
        <f t="shared" ref="BS335:BS398" si="34">IF(OR(B335="",F335=""),"*",BA335/Q335)</f>
        <v>*</v>
      </c>
      <c r="BT335" s="8" t="str">
        <f t="shared" si="31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327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2"/>
        <v>Aderente</v>
      </c>
      <c r="BR336" s="21" t="str">
        <f t="shared" si="33"/>
        <v>*</v>
      </c>
      <c r="BS336" s="21" t="str">
        <f t="shared" si="34"/>
        <v>*</v>
      </c>
      <c r="BT336" s="8" t="str">
        <f t="shared" si="31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328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2"/>
        <v>Aderente</v>
      </c>
      <c r="BR337" s="21" t="str">
        <f t="shared" si="33"/>
        <v>*</v>
      </c>
      <c r="BS337" s="21" t="str">
        <f t="shared" si="34"/>
        <v>*</v>
      </c>
      <c r="BT337" s="8" t="str">
        <f t="shared" si="31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40">
        <v>329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2"/>
        <v>Aderente</v>
      </c>
      <c r="BR338" s="21" t="str">
        <f t="shared" si="33"/>
        <v>*</v>
      </c>
      <c r="BS338" s="21" t="str">
        <f t="shared" si="34"/>
        <v>*</v>
      </c>
      <c r="BT338" s="8" t="str">
        <f t="shared" si="31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330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2"/>
        <v>Aderente</v>
      </c>
      <c r="BR339" s="21" t="str">
        <f t="shared" si="33"/>
        <v>*</v>
      </c>
      <c r="BS339" s="21" t="str">
        <f t="shared" si="34"/>
        <v>*</v>
      </c>
      <c r="BT339" s="8" t="str">
        <f t="shared" si="31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331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2"/>
        <v>Aderente</v>
      </c>
      <c r="BR340" s="21" t="str">
        <f t="shared" si="33"/>
        <v>*</v>
      </c>
      <c r="BS340" s="21" t="str">
        <f t="shared" si="34"/>
        <v>*</v>
      </c>
      <c r="BT340" s="8" t="str">
        <f t="shared" si="31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332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2"/>
        <v>Aderente</v>
      </c>
      <c r="BR341" s="21" t="str">
        <f t="shared" si="33"/>
        <v>*</v>
      </c>
      <c r="BS341" s="21" t="str">
        <f t="shared" si="34"/>
        <v>*</v>
      </c>
      <c r="BT341" s="8" t="str">
        <f t="shared" si="31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333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2"/>
        <v>Aderente</v>
      </c>
      <c r="BR342" s="21" t="str">
        <f t="shared" si="33"/>
        <v>*</v>
      </c>
      <c r="BS342" s="21" t="str">
        <f t="shared" si="34"/>
        <v>*</v>
      </c>
      <c r="BT342" s="8" t="str">
        <f t="shared" si="31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334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2"/>
        <v>Aderente</v>
      </c>
      <c r="BR343" s="21" t="str">
        <f t="shared" si="33"/>
        <v>*</v>
      </c>
      <c r="BS343" s="21" t="str">
        <f t="shared" si="34"/>
        <v>*</v>
      </c>
      <c r="BT343" s="8" t="str">
        <f t="shared" si="31"/>
        <v/>
      </c>
    </row>
    <row r="344" spans="1:72" ht="18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335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2"/>
        <v>Aderente</v>
      </c>
      <c r="BR344" s="21" t="str">
        <f t="shared" si="33"/>
        <v>*</v>
      </c>
      <c r="BS344" s="21" t="str">
        <f t="shared" si="34"/>
        <v>*</v>
      </c>
      <c r="BT344" s="8" t="str">
        <f t="shared" si="31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336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4"/>
      <c r="AB345" s="165"/>
      <c r="AC345" s="165"/>
      <c r="AD345" s="189"/>
      <c r="AE345" s="164"/>
      <c r="AF345" s="164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2"/>
        <v>Aderente</v>
      </c>
      <c r="BR345" s="21" t="str">
        <f t="shared" si="33"/>
        <v>*</v>
      </c>
      <c r="BS345" s="21" t="str">
        <f t="shared" si="34"/>
        <v>*</v>
      </c>
      <c r="BT345" s="8" t="str">
        <f t="shared" si="31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337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2"/>
        <v>Aderente</v>
      </c>
      <c r="BR346" s="21" t="str">
        <f t="shared" si="33"/>
        <v>*</v>
      </c>
      <c r="BS346" s="21" t="str">
        <f t="shared" si="34"/>
        <v>*</v>
      </c>
      <c r="BT346" s="8" t="str">
        <f t="shared" si="31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338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2"/>
        <v>Aderente</v>
      </c>
      <c r="BR347" s="21" t="str">
        <f t="shared" si="33"/>
        <v>*</v>
      </c>
      <c r="BS347" s="21" t="str">
        <f t="shared" si="34"/>
        <v>*</v>
      </c>
      <c r="BT347" s="8" t="str">
        <f t="shared" si="31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339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2"/>
        <v>Aderente</v>
      </c>
      <c r="BR348" s="21" t="str">
        <f t="shared" si="33"/>
        <v>*</v>
      </c>
      <c r="BS348" s="21" t="str">
        <f t="shared" si="34"/>
        <v>*</v>
      </c>
      <c r="BT348" s="8" t="str">
        <f t="shared" si="31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340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2"/>
        <v>Aderente</v>
      </c>
      <c r="BR349" s="21" t="str">
        <f t="shared" si="33"/>
        <v>*</v>
      </c>
      <c r="BS349" s="21" t="str">
        <f t="shared" si="34"/>
        <v>*</v>
      </c>
      <c r="BT349" s="8" t="str">
        <f t="shared" si="31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40">
        <v>341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2"/>
        <v>Aderente</v>
      </c>
      <c r="BR350" s="21" t="str">
        <f t="shared" si="33"/>
        <v>*</v>
      </c>
      <c r="BS350" s="21" t="str">
        <f t="shared" si="34"/>
        <v>*</v>
      </c>
      <c r="BT350" s="8" t="str">
        <f t="shared" si="31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342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2"/>
        <v>Aderente</v>
      </c>
      <c r="BR351" s="21" t="str">
        <f t="shared" si="33"/>
        <v>*</v>
      </c>
      <c r="BS351" s="21" t="str">
        <f t="shared" si="34"/>
        <v>*</v>
      </c>
      <c r="BT351" s="8" t="str">
        <f t="shared" si="31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343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2"/>
        <v>Aderente</v>
      </c>
      <c r="BR352" s="21" t="str">
        <f t="shared" si="33"/>
        <v>*</v>
      </c>
      <c r="BS352" s="21" t="str">
        <f t="shared" si="34"/>
        <v>*</v>
      </c>
      <c r="BT352" s="8" t="str">
        <f t="shared" si="31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344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2"/>
        <v>Aderente</v>
      </c>
      <c r="BR353" s="21" t="str">
        <f t="shared" si="33"/>
        <v>*</v>
      </c>
      <c r="BS353" s="21" t="str">
        <f t="shared" si="34"/>
        <v>*</v>
      </c>
      <c r="BT353" s="8" t="str">
        <f t="shared" si="31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345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4"/>
      <c r="AB354" s="165"/>
      <c r="AC354" s="165"/>
      <c r="AD354" s="189"/>
      <c r="AE354" s="164"/>
      <c r="AF354" s="164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2"/>
        <v>Aderente</v>
      </c>
      <c r="BR354" s="21" t="str">
        <f t="shared" si="33"/>
        <v>*</v>
      </c>
      <c r="BS354" s="21" t="str">
        <f t="shared" si="34"/>
        <v>*</v>
      </c>
      <c r="BT354" s="8" t="str">
        <f t="shared" si="31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346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2"/>
        <v>Aderente</v>
      </c>
      <c r="BR355" s="21" t="str">
        <f t="shared" si="33"/>
        <v>*</v>
      </c>
      <c r="BS355" s="21" t="str">
        <f t="shared" si="34"/>
        <v>*</v>
      </c>
      <c r="BT355" s="8" t="str">
        <f t="shared" si="31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347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2"/>
        <v>Aderente</v>
      </c>
      <c r="BR356" s="21" t="str">
        <f t="shared" si="33"/>
        <v>*</v>
      </c>
      <c r="BS356" s="21" t="str">
        <f t="shared" si="34"/>
        <v>*</v>
      </c>
      <c r="BT356" s="8" t="str">
        <f t="shared" si="31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348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2"/>
        <v>Aderente</v>
      </c>
      <c r="BR357" s="21" t="str">
        <f t="shared" si="33"/>
        <v>*</v>
      </c>
      <c r="BS357" s="21" t="str">
        <f t="shared" si="34"/>
        <v>*</v>
      </c>
      <c r="BT357" s="8" t="str">
        <f t="shared" si="31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349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2"/>
        <v>Aderente</v>
      </c>
      <c r="BR358" s="21" t="str">
        <f t="shared" si="33"/>
        <v>*</v>
      </c>
      <c r="BS358" s="21" t="str">
        <f t="shared" si="34"/>
        <v>*</v>
      </c>
      <c r="BT358" s="8" t="str">
        <f t="shared" si="31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350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2"/>
        <v>Aderente</v>
      </c>
      <c r="BR359" s="21" t="str">
        <f t="shared" si="33"/>
        <v>*</v>
      </c>
      <c r="BS359" s="21" t="str">
        <f t="shared" si="34"/>
        <v>*</v>
      </c>
      <c r="BT359" s="8" t="str">
        <f t="shared" si="31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351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2"/>
        <v>Aderente</v>
      </c>
      <c r="BR360" s="21" t="str">
        <f t="shared" si="33"/>
        <v>*</v>
      </c>
      <c r="BS360" s="21" t="str">
        <f t="shared" si="34"/>
        <v>*</v>
      </c>
      <c r="BT360" s="8" t="str">
        <f t="shared" si="31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352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2"/>
        <v>Aderente</v>
      </c>
      <c r="BR361" s="21" t="str">
        <f t="shared" si="33"/>
        <v>*</v>
      </c>
      <c r="BS361" s="21" t="str">
        <f t="shared" si="34"/>
        <v>*</v>
      </c>
      <c r="BT361" s="8" t="str">
        <f t="shared" si="31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40">
        <v>353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2"/>
        <v>Aderente</v>
      </c>
      <c r="BR362" s="21" t="str">
        <f t="shared" si="33"/>
        <v>*</v>
      </c>
      <c r="BS362" s="21" t="str">
        <f t="shared" si="34"/>
        <v>*</v>
      </c>
      <c r="BT362" s="8" t="str">
        <f t="shared" si="31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354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2"/>
        <v>Aderente</v>
      </c>
      <c r="BR363" s="21" t="str">
        <f t="shared" si="33"/>
        <v>*</v>
      </c>
      <c r="BS363" s="21" t="str">
        <f t="shared" si="34"/>
        <v>*</v>
      </c>
      <c r="BT363" s="8" t="str">
        <f t="shared" si="31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355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2"/>
        <v>Aderente</v>
      </c>
      <c r="BR364" s="21" t="str">
        <f t="shared" si="33"/>
        <v>*</v>
      </c>
      <c r="BS364" s="21" t="str">
        <f t="shared" si="34"/>
        <v>*</v>
      </c>
      <c r="BT364" s="8" t="str">
        <f t="shared" si="31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356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0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2"/>
        <v>Aderente</v>
      </c>
      <c r="BR365" s="21" t="str">
        <f t="shared" si="33"/>
        <v>*</v>
      </c>
      <c r="BS365" s="21" t="str">
        <f t="shared" si="34"/>
        <v>*</v>
      </c>
      <c r="BT365" s="8" t="str">
        <f t="shared" si="31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357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0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2"/>
        <v>Aderente</v>
      </c>
      <c r="BR366" s="21" t="str">
        <f t="shared" si="33"/>
        <v>*</v>
      </c>
      <c r="BS366" s="21" t="str">
        <f t="shared" si="34"/>
        <v>*</v>
      </c>
      <c r="BT366" s="8" t="str">
        <f t="shared" si="31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358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0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2"/>
        <v>Aderente</v>
      </c>
      <c r="BR367" s="21" t="str">
        <f t="shared" si="33"/>
        <v>*</v>
      </c>
      <c r="BS367" s="21" t="str">
        <f t="shared" si="34"/>
        <v>*</v>
      </c>
      <c r="BT367" s="8" t="str">
        <f t="shared" si="31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359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0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2"/>
        <v>Aderente</v>
      </c>
      <c r="BR368" s="21" t="str">
        <f t="shared" si="33"/>
        <v>*</v>
      </c>
      <c r="BS368" s="21" t="str">
        <f t="shared" si="34"/>
        <v>*</v>
      </c>
      <c r="BT368" s="8" t="str">
        <f t="shared" si="31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360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0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2"/>
        <v>Aderente</v>
      </c>
      <c r="BR369" s="21" t="str">
        <f t="shared" si="33"/>
        <v>*</v>
      </c>
      <c r="BS369" s="21" t="str">
        <f t="shared" si="34"/>
        <v>*</v>
      </c>
      <c r="BT369" s="8" t="str">
        <f t="shared" si="31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361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0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2"/>
        <v>Aderente</v>
      </c>
      <c r="BR370" s="21" t="str">
        <f t="shared" si="33"/>
        <v>*</v>
      </c>
      <c r="BS370" s="21" t="str">
        <f t="shared" si="34"/>
        <v>*</v>
      </c>
      <c r="BT370" s="8" t="str">
        <f t="shared" si="31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362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0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2"/>
        <v>Aderente</v>
      </c>
      <c r="BR371" s="21" t="str">
        <f t="shared" si="33"/>
        <v>*</v>
      </c>
      <c r="BS371" s="21" t="str">
        <f t="shared" si="34"/>
        <v>*</v>
      </c>
      <c r="BT371" s="8" t="str">
        <f t="shared" si="31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363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0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2"/>
        <v>Aderente</v>
      </c>
      <c r="BR372" s="21" t="str">
        <f t="shared" si="33"/>
        <v>*</v>
      </c>
      <c r="BS372" s="21" t="str">
        <f t="shared" si="34"/>
        <v>*</v>
      </c>
      <c r="BT372" s="8" t="str">
        <f t="shared" si="31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364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0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2"/>
        <v>Aderente</v>
      </c>
      <c r="BR373" s="21" t="str">
        <f t="shared" si="33"/>
        <v>*</v>
      </c>
      <c r="BS373" s="21" t="str">
        <f t="shared" si="34"/>
        <v>*</v>
      </c>
      <c r="BT373" s="8" t="str">
        <f t="shared" si="31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40">
        <v>365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65"/>
      <c r="AC374" s="165"/>
      <c r="AD374" s="189"/>
      <c r="AE374" s="164"/>
      <c r="AF374" s="164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0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2"/>
        <v>Aderente</v>
      </c>
      <c r="BR374" s="21" t="str">
        <f t="shared" si="33"/>
        <v>*</v>
      </c>
      <c r="BS374" s="21" t="str">
        <f t="shared" si="34"/>
        <v>*</v>
      </c>
      <c r="BT374" s="8" t="str">
        <f t="shared" si="31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366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4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0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2"/>
        <v>Aderente</v>
      </c>
      <c r="BR375" s="21" t="str">
        <f t="shared" si="33"/>
        <v>*</v>
      </c>
      <c r="BS375" s="21" t="str">
        <f t="shared" si="34"/>
        <v>*</v>
      </c>
      <c r="BT375" s="8" t="str">
        <f t="shared" si="31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367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0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2"/>
        <v>Aderente</v>
      </c>
      <c r="BR376" s="21" t="str">
        <f t="shared" si="33"/>
        <v>*</v>
      </c>
      <c r="BS376" s="21" t="str">
        <f t="shared" si="34"/>
        <v>*</v>
      </c>
      <c r="BT376" s="8" t="str">
        <f t="shared" si="31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368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0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2"/>
        <v>Aderente</v>
      </c>
      <c r="BR377" s="21" t="str">
        <f t="shared" si="33"/>
        <v>*</v>
      </c>
      <c r="BS377" s="21" t="str">
        <f t="shared" si="34"/>
        <v>*</v>
      </c>
      <c r="BT377" s="8" t="str">
        <f t="shared" si="31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369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0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2"/>
        <v>Aderente</v>
      </c>
      <c r="BR378" s="21" t="str">
        <f t="shared" si="33"/>
        <v>*</v>
      </c>
      <c r="BS378" s="21" t="str">
        <f t="shared" si="34"/>
        <v>*</v>
      </c>
      <c r="BT378" s="8" t="str">
        <f t="shared" si="31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370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0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2"/>
        <v>Aderente</v>
      </c>
      <c r="BR379" s="21" t="str">
        <f t="shared" si="33"/>
        <v>*</v>
      </c>
      <c r="BS379" s="21" t="str">
        <f t="shared" si="34"/>
        <v>*</v>
      </c>
      <c r="BT379" s="8" t="str">
        <f t="shared" si="31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371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0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2"/>
        <v>Aderente</v>
      </c>
      <c r="BR380" s="21" t="str">
        <f t="shared" si="33"/>
        <v>*</v>
      </c>
      <c r="BS380" s="21" t="str">
        <f t="shared" si="34"/>
        <v>*</v>
      </c>
      <c r="BT380" s="8" t="str">
        <f t="shared" si="31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372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0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2"/>
        <v>Aderente</v>
      </c>
      <c r="BR381" s="21" t="str">
        <f t="shared" si="33"/>
        <v>*</v>
      </c>
      <c r="BS381" s="21" t="str">
        <f t="shared" si="34"/>
        <v>*</v>
      </c>
      <c r="BT381" s="8" t="str">
        <f t="shared" si="31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373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8"/>
      <c r="AF382" s="188"/>
      <c r="AG382" s="237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0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2"/>
        <v>Aderente</v>
      </c>
      <c r="BR382" s="21" t="str">
        <f t="shared" si="33"/>
        <v>*</v>
      </c>
      <c r="BS382" s="21" t="str">
        <f t="shared" si="34"/>
        <v>*</v>
      </c>
      <c r="BT382" s="8" t="str">
        <f t="shared" si="31"/>
        <v/>
      </c>
    </row>
    <row r="383" spans="1:72" ht="24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374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0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2"/>
        <v>Aderente</v>
      </c>
      <c r="BR383" s="21" t="str">
        <f t="shared" si="33"/>
        <v>*</v>
      </c>
      <c r="BS383" s="21" t="str">
        <f t="shared" si="34"/>
        <v>*</v>
      </c>
      <c r="BT383" s="8" t="str">
        <f t="shared" si="31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375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0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2"/>
        <v>Aderente</v>
      </c>
      <c r="BR384" s="21" t="str">
        <f t="shared" si="33"/>
        <v>*</v>
      </c>
      <c r="BS384" s="21" t="str">
        <f t="shared" si="34"/>
        <v>*</v>
      </c>
      <c r="BT384" s="8" t="str">
        <f t="shared" si="31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376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0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2"/>
        <v>Aderente</v>
      </c>
      <c r="BR385" s="21" t="str">
        <f t="shared" si="33"/>
        <v>*</v>
      </c>
      <c r="BS385" s="21" t="str">
        <f t="shared" si="34"/>
        <v>*</v>
      </c>
      <c r="BT385" s="8" t="str">
        <f t="shared" si="31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40">
        <v>377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0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2"/>
        <v>Aderente</v>
      </c>
      <c r="BR386" s="21" t="str">
        <f t="shared" si="33"/>
        <v>*</v>
      </c>
      <c r="BS386" s="21" t="str">
        <f t="shared" si="34"/>
        <v>*</v>
      </c>
      <c r="BT386" s="8" t="str">
        <f t="shared" si="31"/>
        <v/>
      </c>
    </row>
    <row r="387" spans="1:72" ht="29.25" customHeight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378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0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2"/>
        <v>Aderente</v>
      </c>
      <c r="BR387" s="21" t="str">
        <f t="shared" si="33"/>
        <v>*</v>
      </c>
      <c r="BS387" s="21" t="str">
        <f t="shared" si="34"/>
        <v>*</v>
      </c>
      <c r="BT387" s="8" t="str">
        <f t="shared" si="31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379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0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2"/>
        <v>Aderente</v>
      </c>
      <c r="BR388" s="21" t="str">
        <f t="shared" si="33"/>
        <v>*</v>
      </c>
      <c r="BS388" s="21" t="str">
        <f t="shared" si="34"/>
        <v>*</v>
      </c>
      <c r="BT388" s="8" t="str">
        <f t="shared" si="31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380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0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2"/>
        <v>Aderente</v>
      </c>
      <c r="BR389" s="21" t="str">
        <f t="shared" si="33"/>
        <v>*</v>
      </c>
      <c r="BS389" s="21" t="str">
        <f t="shared" si="34"/>
        <v>*</v>
      </c>
      <c r="BT389" s="8" t="str">
        <f t="shared" si="31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381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0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2"/>
        <v>Aderente</v>
      </c>
      <c r="BR390" s="21" t="str">
        <f t="shared" si="33"/>
        <v>*</v>
      </c>
      <c r="BS390" s="21" t="str">
        <f t="shared" si="34"/>
        <v>*</v>
      </c>
      <c r="BT390" s="8" t="str">
        <f t="shared" si="31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382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0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2"/>
        <v>Aderente</v>
      </c>
      <c r="BR391" s="21" t="str">
        <f t="shared" si="33"/>
        <v>*</v>
      </c>
      <c r="BS391" s="21" t="str">
        <f t="shared" si="34"/>
        <v>*</v>
      </c>
      <c r="BT391" s="8" t="str">
        <f t="shared" si="31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383</v>
      </c>
      <c r="F392" s="227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0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2"/>
        <v>Aderente</v>
      </c>
      <c r="BR392" s="21" t="str">
        <f t="shared" si="33"/>
        <v>*</v>
      </c>
      <c r="BS392" s="21" t="str">
        <f t="shared" si="34"/>
        <v>*</v>
      </c>
      <c r="BT392" s="8" t="str">
        <f t="shared" si="31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384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0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2"/>
        <v>Aderente</v>
      </c>
      <c r="BR393" s="21" t="str">
        <f t="shared" si="33"/>
        <v>*</v>
      </c>
      <c r="BS393" s="21" t="str">
        <f t="shared" si="34"/>
        <v>*</v>
      </c>
      <c r="BT393" s="8" t="str">
        <f t="shared" si="31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385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0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2"/>
        <v>Aderente</v>
      </c>
      <c r="BR394" s="21" t="str">
        <f t="shared" si="33"/>
        <v>*</v>
      </c>
      <c r="BS394" s="21" t="str">
        <f t="shared" si="34"/>
        <v>*</v>
      </c>
      <c r="BT394" s="8" t="str">
        <f t="shared" si="31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386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ref="AY395:AY458" si="35">IF(D395="","*",IFERROR(IF(ISODD(COUNT(AS395:AX395)),"ERRO",SUM((AT395-AS395),(AV395-AU395),(AX395-AW395))),"ERRO"))</f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2"/>
        <v>Aderente</v>
      </c>
      <c r="BR395" s="21" t="str">
        <f t="shared" si="33"/>
        <v>*</v>
      </c>
      <c r="BS395" s="21" t="str">
        <f t="shared" si="34"/>
        <v>*</v>
      </c>
      <c r="BT395" s="8" t="str">
        <f t="shared" si="31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387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4"/>
      <c r="AB396" s="165"/>
      <c r="AC396" s="165"/>
      <c r="AD396" s="189"/>
      <c r="AE396" s="164"/>
      <c r="AF396" s="164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2"/>
        <v>Aderente</v>
      </c>
      <c r="BR396" s="21" t="str">
        <f t="shared" si="33"/>
        <v>*</v>
      </c>
      <c r="BS396" s="21" t="str">
        <f t="shared" si="34"/>
        <v>*</v>
      </c>
      <c r="BT396" s="8" t="str">
        <f t="shared" si="31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388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2"/>
        <v>Aderente</v>
      </c>
      <c r="BR397" s="21" t="str">
        <f t="shared" si="33"/>
        <v>*</v>
      </c>
      <c r="BS397" s="21" t="str">
        <f t="shared" si="34"/>
        <v>*</v>
      </c>
      <c r="BT397" s="8" t="str">
        <f t="shared" si="31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40">
        <v>389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2"/>
        <v>Aderente</v>
      </c>
      <c r="BR398" s="21" t="str">
        <f t="shared" si="33"/>
        <v>*</v>
      </c>
      <c r="BS398" s="21" t="str">
        <f t="shared" si="34"/>
        <v>*</v>
      </c>
      <c r="BT398" s="8" t="str">
        <f t="shared" ref="BT398:BT447" si="36">IF(BN398="","",SUBSTITUTE(BM398," ","")&amp;SUBSTITUTE(BN398," ",""))</f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390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37">IF(AND(BR399&lt;1,BS399&lt;1),"Produção e Intervalo",IF(BR399&lt;1,"Intervalo",IF(BS399&lt;1,"Produção","Aderente")))</f>
        <v>Aderente</v>
      </c>
      <c r="BR399" s="21" t="str">
        <f t="shared" ref="BR399:BR462" si="38">IF(OR(B399="",F399=""),"*",AY399/P399)</f>
        <v>*</v>
      </c>
      <c r="BS399" s="21" t="str">
        <f t="shared" ref="BS399:BS462" si="39">IF(OR(B399="",F399=""),"*",BA399/Q399)</f>
        <v>*</v>
      </c>
      <c r="BT399" s="8" t="str">
        <f t="shared" si="36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391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7"/>
        <v>Aderente</v>
      </c>
      <c r="BR400" s="21" t="str">
        <f t="shared" si="38"/>
        <v>*</v>
      </c>
      <c r="BS400" s="21" t="str">
        <f t="shared" si="39"/>
        <v>*</v>
      </c>
      <c r="BT400" s="8" t="str">
        <f t="shared" si="36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392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7"/>
        <v>Aderente</v>
      </c>
      <c r="BR401" s="21" t="str">
        <f t="shared" si="38"/>
        <v>*</v>
      </c>
      <c r="BS401" s="21" t="str">
        <f t="shared" si="39"/>
        <v>*</v>
      </c>
      <c r="BT401" s="8" t="str">
        <f t="shared" si="36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393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7"/>
        <v>Aderente</v>
      </c>
      <c r="BR402" s="21" t="str">
        <f t="shared" si="38"/>
        <v>*</v>
      </c>
      <c r="BS402" s="21" t="str">
        <f t="shared" si="39"/>
        <v>*</v>
      </c>
      <c r="BT402" s="8" t="str">
        <f t="shared" si="36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394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7"/>
        <v>Aderente</v>
      </c>
      <c r="BR403" s="21" t="str">
        <f t="shared" si="38"/>
        <v>*</v>
      </c>
      <c r="BS403" s="21" t="str">
        <f t="shared" si="39"/>
        <v>*</v>
      </c>
      <c r="BT403" s="8" t="str">
        <f t="shared" si="36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395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7"/>
        <v>Aderente</v>
      </c>
      <c r="BR404" s="21" t="str">
        <f t="shared" si="38"/>
        <v>*</v>
      </c>
      <c r="BS404" s="21" t="str">
        <f t="shared" si="39"/>
        <v>*</v>
      </c>
      <c r="BT404" s="8" t="str">
        <f t="shared" si="36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396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7"/>
        <v>Aderente</v>
      </c>
      <c r="BR405" s="21" t="str">
        <f t="shared" si="38"/>
        <v>*</v>
      </c>
      <c r="BS405" s="21" t="str">
        <f t="shared" si="39"/>
        <v>*</v>
      </c>
      <c r="BT405" s="8" t="str">
        <f t="shared" si="36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397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8"/>
      <c r="AF406" s="188"/>
      <c r="AG406" s="237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7"/>
        <v>Aderente</v>
      </c>
      <c r="BR406" s="21" t="str">
        <f t="shared" si="38"/>
        <v>*</v>
      </c>
      <c r="BS406" s="21" t="str">
        <f t="shared" si="39"/>
        <v>*</v>
      </c>
      <c r="BT406" s="8" t="str">
        <f t="shared" si="36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398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7"/>
        <v>Aderente</v>
      </c>
      <c r="BR407" s="21" t="str">
        <f t="shared" si="38"/>
        <v>*</v>
      </c>
      <c r="BS407" s="21" t="str">
        <f t="shared" si="39"/>
        <v>*</v>
      </c>
      <c r="BT407" s="8" t="str">
        <f t="shared" si="36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399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7"/>
        <v>Aderente</v>
      </c>
      <c r="BR408" s="21" t="str">
        <f t="shared" si="38"/>
        <v>*</v>
      </c>
      <c r="BS408" s="21" t="str">
        <f t="shared" si="39"/>
        <v>*</v>
      </c>
      <c r="BT408" s="8" t="str">
        <f t="shared" si="36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400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8"/>
      <c r="AF409" s="188"/>
      <c r="AG409" s="237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7"/>
        <v>Aderente</v>
      </c>
      <c r="BR409" s="21" t="str">
        <f t="shared" si="38"/>
        <v>*</v>
      </c>
      <c r="BS409" s="21" t="str">
        <f t="shared" si="39"/>
        <v>*</v>
      </c>
      <c r="BT409" s="8" t="str">
        <f t="shared" si="36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40">
        <v>401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7"/>
        <v>Aderente</v>
      </c>
      <c r="BR410" s="21" t="str">
        <f t="shared" si="38"/>
        <v>*</v>
      </c>
      <c r="BS410" s="21" t="str">
        <f t="shared" si="39"/>
        <v>*</v>
      </c>
      <c r="BT410" s="8" t="str">
        <f t="shared" si="36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402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7"/>
        <v>Aderente</v>
      </c>
      <c r="BR411" s="21" t="str">
        <f t="shared" si="38"/>
        <v>*</v>
      </c>
      <c r="BS411" s="21" t="str">
        <f t="shared" si="39"/>
        <v>*</v>
      </c>
      <c r="BT411" s="8" t="str">
        <f t="shared" si="36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403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7"/>
        <v>Aderente</v>
      </c>
      <c r="BR412" s="21" t="str">
        <f t="shared" si="38"/>
        <v>*</v>
      </c>
      <c r="BS412" s="21" t="str">
        <f t="shared" si="39"/>
        <v>*</v>
      </c>
      <c r="BT412" s="8" t="str">
        <f t="shared" si="36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404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7"/>
        <v>Aderente</v>
      </c>
      <c r="BR413" s="21" t="str">
        <f t="shared" si="38"/>
        <v>*</v>
      </c>
      <c r="BS413" s="21" t="str">
        <f t="shared" si="39"/>
        <v>*</v>
      </c>
      <c r="BT413" s="8" t="str">
        <f t="shared" si="36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405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7"/>
        <v>Aderente</v>
      </c>
      <c r="BR414" s="21" t="str">
        <f t="shared" si="38"/>
        <v>*</v>
      </c>
      <c r="BS414" s="21" t="str">
        <f t="shared" si="39"/>
        <v>*</v>
      </c>
      <c r="BT414" s="8" t="str">
        <f t="shared" si="36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406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7"/>
        <v>Aderente</v>
      </c>
      <c r="BR415" s="21" t="str">
        <f t="shared" si="38"/>
        <v>*</v>
      </c>
      <c r="BS415" s="21" t="str">
        <f t="shared" si="39"/>
        <v>*</v>
      </c>
      <c r="BT415" s="8" t="str">
        <f t="shared" si="36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407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7"/>
        <v>Aderente</v>
      </c>
      <c r="BR416" s="21" t="str">
        <f t="shared" si="38"/>
        <v>*</v>
      </c>
      <c r="BS416" s="21" t="str">
        <f t="shared" si="39"/>
        <v>*</v>
      </c>
      <c r="BT416" s="8" t="str">
        <f t="shared" si="36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408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8"/>
      <c r="AF417" s="188"/>
      <c r="AG417" s="237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7"/>
        <v>Aderente</v>
      </c>
      <c r="BR417" s="21" t="str">
        <f t="shared" si="38"/>
        <v>*</v>
      </c>
      <c r="BS417" s="21" t="str">
        <f t="shared" si="39"/>
        <v>*</v>
      </c>
      <c r="BT417" s="8" t="str">
        <f t="shared" si="36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409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7"/>
        <v>Aderente</v>
      </c>
      <c r="BR418" s="21" t="str">
        <f t="shared" si="38"/>
        <v>*</v>
      </c>
      <c r="BS418" s="21" t="str">
        <f t="shared" si="39"/>
        <v>*</v>
      </c>
      <c r="BT418" s="8" t="str">
        <f t="shared" si="36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410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7"/>
        <v>Aderente</v>
      </c>
      <c r="BR419" s="21" t="str">
        <f t="shared" si="38"/>
        <v>*</v>
      </c>
      <c r="BS419" s="21" t="str">
        <f t="shared" si="39"/>
        <v>*</v>
      </c>
      <c r="BT419" s="8" t="str">
        <f t="shared" si="36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411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7"/>
        <v>Aderente</v>
      </c>
      <c r="BR420" s="21" t="str">
        <f t="shared" si="38"/>
        <v>*</v>
      </c>
      <c r="BS420" s="21" t="str">
        <f t="shared" si="39"/>
        <v>*</v>
      </c>
      <c r="BT420" s="8" t="str">
        <f>IF(BN420="","",SUBSTITUTE(BM420," ","")&amp;SUBSTITUTE(BN420," ",""))</f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412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7"/>
        <v>Aderente</v>
      </c>
      <c r="BR421" s="21" t="str">
        <f t="shared" si="38"/>
        <v>*</v>
      </c>
      <c r="BS421" s="21" t="str">
        <f t="shared" si="39"/>
        <v>*</v>
      </c>
      <c r="BT421" s="8" t="str">
        <f t="shared" si="36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40">
        <v>413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7"/>
        <v>Aderente</v>
      </c>
      <c r="BR422" s="21" t="str">
        <f t="shared" si="38"/>
        <v>*</v>
      </c>
      <c r="BS422" s="21" t="str">
        <f t="shared" si="39"/>
        <v>*</v>
      </c>
      <c r="BT422" s="8" t="str">
        <f t="shared" si="36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414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7"/>
        <v>Aderente</v>
      </c>
      <c r="BR423" s="21" t="str">
        <f t="shared" si="38"/>
        <v>*</v>
      </c>
      <c r="BS423" s="21" t="str">
        <f t="shared" si="39"/>
        <v>*</v>
      </c>
      <c r="BT423" s="8" t="str">
        <f>IF(BN423="","",SUBSTITUTE(BM423," ","")&amp;SUBSTITUTE(BN423," ",""))</f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415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7"/>
        <v>Aderente</v>
      </c>
      <c r="BR424" s="21" t="str">
        <f t="shared" si="38"/>
        <v>*</v>
      </c>
      <c r="BS424" s="21" t="str">
        <f t="shared" si="39"/>
        <v>*</v>
      </c>
      <c r="BT424" s="8" t="str">
        <f t="shared" si="36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416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7"/>
        <v>Aderente</v>
      </c>
      <c r="BR425" s="21" t="str">
        <f t="shared" si="38"/>
        <v>*</v>
      </c>
      <c r="BS425" s="21" t="str">
        <f t="shared" si="39"/>
        <v>*</v>
      </c>
      <c r="BT425" s="8" t="str">
        <f t="shared" si="36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417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7"/>
        <v>Aderente</v>
      </c>
      <c r="BR426" s="21" t="str">
        <f t="shared" si="38"/>
        <v>*</v>
      </c>
      <c r="BS426" s="21" t="str">
        <f t="shared" si="39"/>
        <v>*</v>
      </c>
      <c r="BT426" s="8" t="str">
        <f t="shared" si="36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418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7"/>
        <v>Aderente</v>
      </c>
      <c r="BR427" s="21" t="str">
        <f t="shared" si="38"/>
        <v>*</v>
      </c>
      <c r="BS427" s="21" t="str">
        <f t="shared" si="39"/>
        <v>*</v>
      </c>
      <c r="BT427" s="8" t="str">
        <f t="shared" si="36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419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7"/>
        <v>Aderente</v>
      </c>
      <c r="BR428" s="21" t="str">
        <f t="shared" si="38"/>
        <v>*</v>
      </c>
      <c r="BS428" s="21" t="str">
        <f t="shared" si="39"/>
        <v>*</v>
      </c>
      <c r="BT428" s="8" t="str">
        <f t="shared" si="36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420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5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7"/>
        <v>Aderente</v>
      </c>
      <c r="BR429" s="21" t="str">
        <f t="shared" si="38"/>
        <v>*</v>
      </c>
      <c r="BS429" s="21" t="str">
        <f t="shared" si="39"/>
        <v>*</v>
      </c>
      <c r="BT429" s="8" t="str">
        <f t="shared" si="36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421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5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7"/>
        <v>Aderente</v>
      </c>
      <c r="BR430" s="21" t="str">
        <f t="shared" si="38"/>
        <v>*</v>
      </c>
      <c r="BS430" s="21" t="str">
        <f t="shared" si="39"/>
        <v>*</v>
      </c>
      <c r="BT430" s="8" t="str">
        <f t="shared" si="36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422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5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7"/>
        <v>Aderente</v>
      </c>
      <c r="BR431" s="21" t="str">
        <f t="shared" si="38"/>
        <v>*</v>
      </c>
      <c r="BS431" s="21" t="str">
        <f t="shared" si="39"/>
        <v>*</v>
      </c>
      <c r="BT431" s="8" t="str">
        <f t="shared" si="36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423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5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7"/>
        <v>Aderente</v>
      </c>
      <c r="BR432" s="21" t="str">
        <f t="shared" si="38"/>
        <v>*</v>
      </c>
      <c r="BS432" s="21" t="str">
        <f t="shared" si="39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424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5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7"/>
        <v>Aderente</v>
      </c>
      <c r="BR433" s="21" t="str">
        <f t="shared" si="38"/>
        <v>*</v>
      </c>
      <c r="BS433" s="21" t="str">
        <f t="shared" si="39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40">
        <v>425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5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7"/>
        <v>Aderente</v>
      </c>
      <c r="BR434" s="21" t="str">
        <f t="shared" si="38"/>
        <v>*</v>
      </c>
      <c r="BS434" s="21" t="str">
        <f t="shared" si="39"/>
        <v>*</v>
      </c>
      <c r="BT434" s="8" t="str">
        <f>IF(BN434="","",SUBSTITUTE(BM434," ","")&amp;SUBSTITUTE(BN434," ",""))</f>
        <v/>
      </c>
    </row>
    <row r="435" spans="1:72" ht="19.5" customHeight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426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5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7"/>
        <v>Aderente</v>
      </c>
      <c r="BR435" s="21" t="str">
        <f t="shared" si="38"/>
        <v>*</v>
      </c>
      <c r="BS435" s="21" t="str">
        <f t="shared" si="39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61"/>
      <c r="E436" s="239">
        <v>427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5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7"/>
        <v>Aderente</v>
      </c>
      <c r="BR436" s="21" t="str">
        <f t="shared" si="38"/>
        <v>*</v>
      </c>
      <c r="BS436" s="21" t="str">
        <f t="shared" si="39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428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5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7"/>
        <v>Aderente</v>
      </c>
      <c r="BR437" s="21" t="str">
        <f t="shared" si="38"/>
        <v>*</v>
      </c>
      <c r="BS437" s="21" t="str">
        <f t="shared" si="39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429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5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7"/>
        <v>Aderente</v>
      </c>
      <c r="BR438" s="21" t="str">
        <f t="shared" si="38"/>
        <v>*</v>
      </c>
      <c r="BS438" s="21" t="str">
        <f t="shared" si="39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430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5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7"/>
        <v>Aderente</v>
      </c>
      <c r="BR439" s="21" t="str">
        <f t="shared" si="38"/>
        <v>*</v>
      </c>
      <c r="BS439" s="21" t="str">
        <f t="shared" si="39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431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5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7"/>
        <v>Aderente</v>
      </c>
      <c r="BR440" s="21" t="str">
        <f t="shared" si="38"/>
        <v>*</v>
      </c>
      <c r="BS440" s="21" t="str">
        <f t="shared" si="39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432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5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7"/>
        <v>Aderente</v>
      </c>
      <c r="BR441" s="21" t="str">
        <f t="shared" si="38"/>
        <v>*</v>
      </c>
      <c r="BS441" s="21" t="str">
        <f t="shared" si="39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433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5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7"/>
        <v>Aderente</v>
      </c>
      <c r="BR442" s="21" t="str">
        <f t="shared" si="38"/>
        <v>*</v>
      </c>
      <c r="BS442" s="21" t="str">
        <f t="shared" si="39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434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5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7"/>
        <v>Aderente</v>
      </c>
      <c r="BR443" s="21" t="str">
        <f t="shared" si="38"/>
        <v>*</v>
      </c>
      <c r="BS443" s="21" t="str">
        <f t="shared" si="39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435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5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7"/>
        <v>Aderente</v>
      </c>
      <c r="BR444" s="21" t="str">
        <f t="shared" si="38"/>
        <v>*</v>
      </c>
      <c r="BS444" s="21" t="str">
        <f t="shared" si="39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436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5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7"/>
        <v>Aderente</v>
      </c>
      <c r="BR445" s="21" t="str">
        <f t="shared" si="38"/>
        <v>*</v>
      </c>
      <c r="BS445" s="21" t="str">
        <f t="shared" si="39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40">
        <v>437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5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7"/>
        <v>Aderente</v>
      </c>
      <c r="BR446" s="21" t="str">
        <f t="shared" si="38"/>
        <v>*</v>
      </c>
      <c r="BS446" s="21" t="str">
        <f t="shared" si="39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438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5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7"/>
        <v>Aderente</v>
      </c>
      <c r="BR447" s="21" t="str">
        <f t="shared" si="38"/>
        <v>*</v>
      </c>
      <c r="BS447" s="21" t="str">
        <f t="shared" si="39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439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5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7"/>
        <v>Aderente</v>
      </c>
      <c r="BR448" s="21" t="str">
        <f t="shared" si="38"/>
        <v>*</v>
      </c>
      <c r="BS448" s="21" t="str">
        <f t="shared" si="39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440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5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7"/>
        <v>Aderente</v>
      </c>
      <c r="BR449" s="21" t="str">
        <f t="shared" si="38"/>
        <v>*</v>
      </c>
      <c r="BS449" s="21" t="str">
        <f t="shared" si="39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441</v>
      </c>
      <c r="F450" s="227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5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7"/>
        <v>Aderente</v>
      </c>
      <c r="BR450" s="21" t="str">
        <f t="shared" si="38"/>
        <v>*</v>
      </c>
      <c r="BS450" s="21" t="str">
        <f t="shared" si="39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442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5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7"/>
        <v>Aderente</v>
      </c>
      <c r="BR451" s="21" t="str">
        <f t="shared" si="38"/>
        <v>*</v>
      </c>
      <c r="BS451" s="21" t="str">
        <f t="shared" si="39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443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5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7"/>
        <v>Aderente</v>
      </c>
      <c r="BR452" s="21" t="str">
        <f t="shared" si="38"/>
        <v>*</v>
      </c>
      <c r="BS452" s="21" t="str">
        <f t="shared" si="39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444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5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7"/>
        <v>Aderente</v>
      </c>
      <c r="BR453" s="21" t="str">
        <f t="shared" si="38"/>
        <v>*</v>
      </c>
      <c r="BS453" s="21" t="str">
        <f t="shared" si="39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445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5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7"/>
        <v>Aderente</v>
      </c>
      <c r="BR454" s="21" t="str">
        <f t="shared" si="38"/>
        <v>*</v>
      </c>
      <c r="BS454" s="21" t="str">
        <f t="shared" si="39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446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5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7"/>
        <v>Aderente</v>
      </c>
      <c r="BR455" s="21" t="str">
        <f t="shared" si="38"/>
        <v>*</v>
      </c>
      <c r="BS455" s="21" t="str">
        <f t="shared" si="39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447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5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7"/>
        <v>Aderente</v>
      </c>
      <c r="BR456" s="21" t="str">
        <f t="shared" si="38"/>
        <v>*</v>
      </c>
      <c r="BS456" s="21" t="str">
        <f t="shared" si="39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448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5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7"/>
        <v>Aderente</v>
      </c>
      <c r="BR457" s="21" t="str">
        <f t="shared" si="38"/>
        <v>*</v>
      </c>
      <c r="BS457" s="21" t="str">
        <f t="shared" si="39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40">
        <v>449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5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7"/>
        <v>Aderente</v>
      </c>
      <c r="BR458" s="21" t="str">
        <f t="shared" si="38"/>
        <v>*</v>
      </c>
      <c r="BS458" s="21" t="str">
        <f t="shared" si="39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450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ref="AY459:AY522" si="40">IF(D459="","*",IFERROR(IF(ISODD(COUNT(AS459:AX459)),"ERRO",SUM((AT459-AS459),(AV459-AU459),(AX459-AW459))),"ERRO"))</f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7"/>
        <v>Aderente</v>
      </c>
      <c r="BR459" s="21" t="str">
        <f t="shared" si="38"/>
        <v>*</v>
      </c>
      <c r="BS459" s="21" t="str">
        <f t="shared" si="39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451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7"/>
        <v>Aderente</v>
      </c>
      <c r="BR460" s="21" t="str">
        <f t="shared" si="38"/>
        <v>*</v>
      </c>
      <c r="BS460" s="21" t="str">
        <f t="shared" si="39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452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7"/>
        <v>Aderente</v>
      </c>
      <c r="BR461" s="21" t="str">
        <f t="shared" si="38"/>
        <v>*</v>
      </c>
      <c r="BS461" s="21" t="str">
        <f t="shared" si="39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453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7"/>
        <v>Aderente</v>
      </c>
      <c r="BR462" s="21" t="str">
        <f t="shared" si="38"/>
        <v>*</v>
      </c>
      <c r="BS462" s="21" t="str">
        <f t="shared" si="39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454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1">IF(AND(BR463&lt;1,BS463&lt;1),"Produção e Intervalo",IF(BR463&lt;1,"Intervalo",IF(BS463&lt;1,"Produção","Aderente")))</f>
        <v>Aderente</v>
      </c>
      <c r="BR463" s="21" t="str">
        <f t="shared" ref="BR463:BR526" si="42">IF(OR(B463="",F463=""),"*",AY463/P463)</f>
        <v>*</v>
      </c>
      <c r="BS463" s="21" t="str">
        <f t="shared" ref="BS463:BS526" si="43">IF(OR(B463="",F463=""),"*",BA463/Q463)</f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455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1"/>
        <v>Aderente</v>
      </c>
      <c r="BR464" s="21" t="str">
        <f t="shared" si="42"/>
        <v>*</v>
      </c>
      <c r="BS464" s="21" t="str">
        <f t="shared" si="43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456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1"/>
        <v>Aderente</v>
      </c>
      <c r="BR465" s="21" t="str">
        <f t="shared" si="42"/>
        <v>*</v>
      </c>
      <c r="BS465" s="21" t="str">
        <f t="shared" si="43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457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1"/>
        <v>Aderente</v>
      </c>
      <c r="BR466" s="21" t="str">
        <f t="shared" si="42"/>
        <v>*</v>
      </c>
      <c r="BS466" s="21" t="str">
        <f t="shared" si="43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458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1"/>
        <v>Aderente</v>
      </c>
      <c r="BR467" s="21" t="str">
        <f t="shared" si="42"/>
        <v>*</v>
      </c>
      <c r="BS467" s="21" t="str">
        <f t="shared" si="43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459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1"/>
        <v>Aderente</v>
      </c>
      <c r="BR468" s="21" t="str">
        <f t="shared" si="42"/>
        <v>*</v>
      </c>
      <c r="BS468" s="21" t="str">
        <f t="shared" si="43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460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1"/>
        <v>Aderente</v>
      </c>
      <c r="BR469" s="21" t="str">
        <f t="shared" si="42"/>
        <v>*</v>
      </c>
      <c r="BS469" s="21" t="str">
        <f t="shared" si="43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40">
        <v>461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1"/>
        <v>Aderente</v>
      </c>
      <c r="BR470" s="21" t="str">
        <f t="shared" si="42"/>
        <v>*</v>
      </c>
      <c r="BS470" s="21" t="str">
        <f t="shared" si="43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462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1"/>
        <v>Aderente</v>
      </c>
      <c r="BR471" s="21" t="str">
        <f t="shared" si="42"/>
        <v>*</v>
      </c>
      <c r="BS471" s="21" t="str">
        <f t="shared" si="43"/>
        <v>*</v>
      </c>
      <c r="BT471" s="8" t="str">
        <f>IF(BN471="","",SUBSTITUTE(BM471," ","")&amp;SUBSTITUTE(BN471," ",""))</f>
        <v/>
      </c>
    </row>
    <row r="472" spans="1:72" ht="17.2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463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1"/>
        <v>Aderente</v>
      </c>
      <c r="BR472" s="21" t="str">
        <f t="shared" si="42"/>
        <v>*</v>
      </c>
      <c r="BS472" s="21" t="str">
        <f t="shared" si="43"/>
        <v>*</v>
      </c>
      <c r="BT472" s="8" t="str">
        <f>IF(BN472="","",SUBSTITUTE(BM472," ","")&amp;SUBSTITUTE(BN472," ",""))</f>
        <v/>
      </c>
    </row>
    <row r="473" spans="1:72" ht="18.75" customHeight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464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1"/>
        <v>Aderente</v>
      </c>
      <c r="BR473" s="21" t="str">
        <f t="shared" si="42"/>
        <v>*</v>
      </c>
      <c r="BS473" s="21" t="str">
        <f t="shared" si="43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465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1"/>
        <v>Aderente</v>
      </c>
      <c r="BR474" s="21" t="str">
        <f t="shared" si="42"/>
        <v>*</v>
      </c>
      <c r="BS474" s="21" t="str">
        <f t="shared" si="43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466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1"/>
        <v>Aderente</v>
      </c>
      <c r="BR475" s="21" t="str">
        <f t="shared" si="42"/>
        <v>*</v>
      </c>
      <c r="BS475" s="21" t="str">
        <f t="shared" si="43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467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1"/>
        <v>Aderente</v>
      </c>
      <c r="BR476" s="21" t="str">
        <f t="shared" si="42"/>
        <v>*</v>
      </c>
      <c r="BS476" s="21" t="str">
        <f t="shared" si="43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468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1"/>
        <v>Aderente</v>
      </c>
      <c r="BR477" s="21" t="str">
        <f t="shared" si="42"/>
        <v>*</v>
      </c>
      <c r="BS477" s="21" t="str">
        <f t="shared" si="43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469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1"/>
        <v>Aderente</v>
      </c>
      <c r="BR478" s="21" t="str">
        <f t="shared" si="42"/>
        <v>*</v>
      </c>
      <c r="BS478" s="21" t="str">
        <f t="shared" si="43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470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1"/>
        <v>Aderente</v>
      </c>
      <c r="BR479" s="21" t="str">
        <f t="shared" si="42"/>
        <v>*</v>
      </c>
      <c r="BS479" s="21" t="str">
        <f t="shared" si="43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471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1"/>
        <v>Aderente</v>
      </c>
      <c r="BR480" s="21" t="str">
        <f t="shared" si="42"/>
        <v>*</v>
      </c>
      <c r="BS480" s="21" t="str">
        <f t="shared" si="43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472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1"/>
        <v>Aderente</v>
      </c>
      <c r="BR481" s="21" t="str">
        <f t="shared" si="42"/>
        <v>*</v>
      </c>
      <c r="BS481" s="21" t="str">
        <f t="shared" si="43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40">
        <v>473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1"/>
        <v>Aderente</v>
      </c>
      <c r="BR482" s="21" t="str">
        <f t="shared" si="42"/>
        <v>*</v>
      </c>
      <c r="BS482" s="21" t="str">
        <f t="shared" si="43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474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1"/>
        <v>Aderente</v>
      </c>
      <c r="BR483" s="21" t="str">
        <f t="shared" si="42"/>
        <v>*</v>
      </c>
      <c r="BS483" s="21" t="str">
        <f t="shared" si="43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475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1"/>
        <v>Aderente</v>
      </c>
      <c r="BR484" s="21" t="str">
        <f t="shared" si="42"/>
        <v>*</v>
      </c>
      <c r="BS484" s="21" t="str">
        <f t="shared" si="43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476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1"/>
        <v>Aderente</v>
      </c>
      <c r="BR485" s="21" t="str">
        <f t="shared" si="42"/>
        <v>*</v>
      </c>
      <c r="BS485" s="21" t="str">
        <f t="shared" si="43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477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1"/>
        <v>Aderente</v>
      </c>
      <c r="BR486" s="21" t="str">
        <f t="shared" si="42"/>
        <v>*</v>
      </c>
      <c r="BS486" s="21" t="str">
        <f t="shared" si="43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478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1"/>
        <v>Aderente</v>
      </c>
      <c r="BR487" s="21" t="str">
        <f t="shared" si="42"/>
        <v>*</v>
      </c>
      <c r="BS487" s="21" t="str">
        <f t="shared" si="43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479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1"/>
        <v>Aderente</v>
      </c>
      <c r="BR488" s="21" t="str">
        <f t="shared" si="42"/>
        <v>*</v>
      </c>
      <c r="BS488" s="21" t="str">
        <f t="shared" si="43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480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1"/>
        <v>Aderente</v>
      </c>
      <c r="BR489" s="21" t="str">
        <f t="shared" si="42"/>
        <v>*</v>
      </c>
      <c r="BS489" s="21" t="str">
        <f t="shared" si="43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481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1"/>
        <v>Aderente</v>
      </c>
      <c r="BR490" s="21" t="str">
        <f t="shared" si="42"/>
        <v>*</v>
      </c>
      <c r="BS490" s="21" t="str">
        <f t="shared" si="43"/>
        <v>*</v>
      </c>
      <c r="BT490" s="8" t="str">
        <f>IF(BN490="","",SUBSTITUTE(BM490," ","")&amp;SUBSTITUTE(BN490," ",""))</f>
        <v/>
      </c>
    </row>
    <row r="491" spans="1:72" ht="58.5" customHeight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482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1"/>
        <v>Aderente</v>
      </c>
      <c r="BR491" s="21" t="str">
        <f t="shared" si="42"/>
        <v>*</v>
      </c>
      <c r="BS491" s="21" t="str">
        <f t="shared" si="43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483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1"/>
        <v>Aderente</v>
      </c>
      <c r="BR492" s="21" t="str">
        <f t="shared" si="42"/>
        <v>*</v>
      </c>
      <c r="BS492" s="21" t="str">
        <f t="shared" si="43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484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0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1"/>
        <v>Aderente</v>
      </c>
      <c r="BR493" s="21" t="str">
        <f t="shared" si="42"/>
        <v>*</v>
      </c>
      <c r="BS493" s="21" t="str">
        <f t="shared" si="43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40">
        <v>485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0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1"/>
        <v>Aderente</v>
      </c>
      <c r="BR494" s="21" t="str">
        <f t="shared" si="42"/>
        <v>*</v>
      </c>
      <c r="BS494" s="21" t="str">
        <f t="shared" si="43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486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0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1"/>
        <v>Aderente</v>
      </c>
      <c r="BR495" s="21" t="str">
        <f t="shared" si="42"/>
        <v>*</v>
      </c>
      <c r="BS495" s="21" t="str">
        <f t="shared" si="43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487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0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1"/>
        <v>Aderente</v>
      </c>
      <c r="BR496" s="21" t="str">
        <f t="shared" si="42"/>
        <v>*</v>
      </c>
      <c r="BS496" s="21" t="str">
        <f t="shared" si="43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488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0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1"/>
        <v>Aderente</v>
      </c>
      <c r="BR497" s="21" t="str">
        <f t="shared" si="42"/>
        <v>*</v>
      </c>
      <c r="BS497" s="21" t="str">
        <f t="shared" si="43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489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0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1"/>
        <v>Aderente</v>
      </c>
      <c r="BR498" s="21" t="str">
        <f t="shared" si="42"/>
        <v>*</v>
      </c>
      <c r="BS498" s="21" t="str">
        <f t="shared" si="43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490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0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1"/>
        <v>Aderente</v>
      </c>
      <c r="BR499" s="21" t="str">
        <f t="shared" si="42"/>
        <v>*</v>
      </c>
      <c r="BS499" s="21" t="str">
        <f t="shared" si="43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491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0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1"/>
        <v>Aderente</v>
      </c>
      <c r="BR500" s="21" t="str">
        <f t="shared" si="42"/>
        <v>*</v>
      </c>
      <c r="BS500" s="21" t="str">
        <f t="shared" si="43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492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0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1"/>
        <v>Aderente</v>
      </c>
      <c r="BR501" s="21" t="str">
        <f t="shared" si="42"/>
        <v>*</v>
      </c>
      <c r="BS501" s="21" t="str">
        <f t="shared" si="43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493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0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1"/>
        <v>Aderente</v>
      </c>
      <c r="BR502" s="21" t="str">
        <f t="shared" si="42"/>
        <v>*</v>
      </c>
      <c r="BS502" s="21" t="str">
        <f t="shared" si="43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494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0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1"/>
        <v>Aderente</v>
      </c>
      <c r="BR503" s="21" t="str">
        <f t="shared" si="42"/>
        <v>*</v>
      </c>
      <c r="BS503" s="21" t="str">
        <f t="shared" si="43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495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0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1"/>
        <v>Aderente</v>
      </c>
      <c r="BR504" s="21" t="str">
        <f t="shared" si="42"/>
        <v>*</v>
      </c>
      <c r="BS504" s="21" t="str">
        <f t="shared" si="43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496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0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1"/>
        <v>Aderente</v>
      </c>
      <c r="BR505" s="21" t="str">
        <f t="shared" si="42"/>
        <v>*</v>
      </c>
      <c r="BS505" s="21" t="str">
        <f t="shared" si="43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40">
        <v>497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0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1"/>
        <v>Aderente</v>
      </c>
      <c r="BR506" s="21" t="str">
        <f t="shared" si="42"/>
        <v>*</v>
      </c>
      <c r="BS506" s="21" t="str">
        <f t="shared" si="43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498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0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1"/>
        <v>Aderente</v>
      </c>
      <c r="BR507" s="21" t="str">
        <f t="shared" si="42"/>
        <v>*</v>
      </c>
      <c r="BS507" s="21" t="str">
        <f t="shared" si="43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499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0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1"/>
        <v>Aderente</v>
      </c>
      <c r="BR508" s="21" t="str">
        <f t="shared" si="42"/>
        <v>*</v>
      </c>
      <c r="BS508" s="21" t="str">
        <f t="shared" si="43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500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0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1"/>
        <v>Aderente</v>
      </c>
      <c r="BR509" s="21" t="str">
        <f t="shared" si="42"/>
        <v>*</v>
      </c>
      <c r="BS509" s="21" t="str">
        <f t="shared" si="43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501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0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1"/>
        <v>Aderente</v>
      </c>
      <c r="BR510" s="21" t="str">
        <f t="shared" si="42"/>
        <v>*</v>
      </c>
      <c r="BS510" s="21" t="str">
        <f t="shared" si="43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502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0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1"/>
        <v>Aderente</v>
      </c>
      <c r="BR511" s="21" t="str">
        <f t="shared" si="42"/>
        <v>*</v>
      </c>
      <c r="BS511" s="21" t="str">
        <f t="shared" si="43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503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0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1"/>
        <v>Aderente</v>
      </c>
      <c r="BR512" s="21" t="str">
        <f t="shared" si="42"/>
        <v>*</v>
      </c>
      <c r="BS512" s="21" t="str">
        <f t="shared" si="43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504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0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1"/>
        <v>Aderente</v>
      </c>
      <c r="BR513" s="21" t="str">
        <f t="shared" si="42"/>
        <v>*</v>
      </c>
      <c r="BS513" s="21" t="str">
        <f t="shared" si="43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505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0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1"/>
        <v>Aderente</v>
      </c>
      <c r="BR514" s="21" t="str">
        <f t="shared" si="42"/>
        <v>*</v>
      </c>
      <c r="BS514" s="21" t="str">
        <f t="shared" si="43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506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0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1"/>
        <v>Aderente</v>
      </c>
      <c r="BR515" s="21" t="str">
        <f t="shared" si="42"/>
        <v>*</v>
      </c>
      <c r="BS515" s="21" t="str">
        <f t="shared" si="43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507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0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1"/>
        <v>Aderente</v>
      </c>
      <c r="BR516" s="21" t="str">
        <f t="shared" si="42"/>
        <v>*</v>
      </c>
      <c r="BS516" s="21" t="str">
        <f t="shared" si="43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508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0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1"/>
        <v>Aderente</v>
      </c>
      <c r="BR517" s="21" t="str">
        <f t="shared" si="42"/>
        <v>*</v>
      </c>
      <c r="BS517" s="21" t="str">
        <f t="shared" si="43"/>
        <v>*</v>
      </c>
      <c r="BT517" s="8" t="str">
        <f>IF(BN517="","",SUBSTITUTE(BM517," ","")&amp;SUBSTITUTE(BN517," ",""))</f>
        <v/>
      </c>
    </row>
    <row r="518" spans="1:72" ht="24.75" customHeight="1">
      <c r="A518" s="50"/>
      <c r="B518" s="155"/>
      <c r="C518" s="156" t="str">
        <f>IF(BS_CONTROLE[[#This Row],[DATA]]="","",WEEKNUM(BS_CONTROLE[[#This Row],[DATA]]))</f>
        <v/>
      </c>
      <c r="D518" s="157"/>
      <c r="E518" s="240">
        <v>509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0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1"/>
        <v>Aderente</v>
      </c>
      <c r="BR518" s="21" t="str">
        <f t="shared" si="42"/>
        <v>*</v>
      </c>
      <c r="BS518" s="21" t="str">
        <f t="shared" si="43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510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0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1"/>
        <v>Aderente</v>
      </c>
      <c r="BR519" s="21" t="str">
        <f t="shared" si="42"/>
        <v>*</v>
      </c>
      <c r="BS519" s="21" t="str">
        <f t="shared" si="43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511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0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1"/>
        <v>Aderente</v>
      </c>
      <c r="BR520" s="21" t="str">
        <f t="shared" si="42"/>
        <v>*</v>
      </c>
      <c r="BS520" s="21" t="str">
        <f t="shared" si="43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512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0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1"/>
        <v>Aderente</v>
      </c>
      <c r="BR521" s="21" t="str">
        <f t="shared" si="42"/>
        <v>*</v>
      </c>
      <c r="BS521" s="21" t="str">
        <f t="shared" si="43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513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0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1"/>
        <v>Aderente</v>
      </c>
      <c r="BR522" s="21" t="str">
        <f t="shared" si="42"/>
        <v>*</v>
      </c>
      <c r="BS522" s="21" t="str">
        <f t="shared" si="43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514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ref="AY523:AY586" si="44">IF(D523="","*",IFERROR(IF(ISODD(COUNT(AS523:AX523)),"ERRO",SUM((AT523-AS523),(AV523-AU523),(AX523-AW523))),"ERRO"))</f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1"/>
        <v>Aderente</v>
      </c>
      <c r="BR523" s="21" t="str">
        <f t="shared" si="42"/>
        <v>*</v>
      </c>
      <c r="BS523" s="21" t="str">
        <f t="shared" si="43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515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4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1"/>
        <v>Aderente</v>
      </c>
      <c r="BR524" s="21" t="str">
        <f t="shared" si="42"/>
        <v>*</v>
      </c>
      <c r="BS524" s="21" t="str">
        <f t="shared" si="43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516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4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1"/>
        <v>Aderente</v>
      </c>
      <c r="BR525" s="21" t="str">
        <f t="shared" si="42"/>
        <v>*</v>
      </c>
      <c r="BS525" s="21" t="str">
        <f t="shared" si="43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517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4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1"/>
        <v>Aderente</v>
      </c>
      <c r="BR526" s="21" t="str">
        <f t="shared" si="42"/>
        <v>*</v>
      </c>
      <c r="BS526" s="21" t="str">
        <f t="shared" si="43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518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4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45">IF(AND(BR527&lt;1,BS527&lt;1),"Produção e Intervalo",IF(BR527&lt;1,"Intervalo",IF(BS527&lt;1,"Produção","Aderente")))</f>
        <v>Aderente</v>
      </c>
      <c r="BR527" s="21" t="str">
        <f t="shared" ref="BR527:BR590" si="46">IF(OR(B527="",F527=""),"*",AY527/P527)</f>
        <v>*</v>
      </c>
      <c r="BS527" s="21" t="str">
        <f t="shared" ref="BS527:BS590" si="47">IF(OR(B527="",F527=""),"*",BA527/Q527)</f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519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4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5"/>
        <v>Aderente</v>
      </c>
      <c r="BR528" s="21" t="str">
        <f t="shared" si="46"/>
        <v>*</v>
      </c>
      <c r="BS528" s="21" t="str">
        <f t="shared" si="47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520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4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5"/>
        <v>Aderente</v>
      </c>
      <c r="BR529" s="21" t="str">
        <f t="shared" si="46"/>
        <v>*</v>
      </c>
      <c r="BS529" s="21" t="str">
        <f t="shared" si="47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40">
        <v>521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4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5"/>
        <v>Aderente</v>
      </c>
      <c r="BR530" s="21" t="str">
        <f t="shared" si="46"/>
        <v>*</v>
      </c>
      <c r="BS530" s="21" t="str">
        <f t="shared" si="47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522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4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5"/>
        <v>Aderente</v>
      </c>
      <c r="BR531" s="21" t="str">
        <f t="shared" si="46"/>
        <v>*</v>
      </c>
      <c r="BS531" s="21" t="str">
        <f t="shared" si="47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523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4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5"/>
        <v>Aderente</v>
      </c>
      <c r="BR532" s="21" t="str">
        <f t="shared" si="46"/>
        <v>*</v>
      </c>
      <c r="BS532" s="21" t="str">
        <f t="shared" si="47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524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4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5"/>
        <v>Aderente</v>
      </c>
      <c r="BR533" s="21" t="str">
        <f t="shared" si="46"/>
        <v>*</v>
      </c>
      <c r="BS533" s="21" t="str">
        <f t="shared" si="47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525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4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5"/>
        <v>Aderente</v>
      </c>
      <c r="BR534" s="21" t="str">
        <f t="shared" si="46"/>
        <v>*</v>
      </c>
      <c r="BS534" s="21" t="str">
        <f t="shared" si="47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526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4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5"/>
        <v>Aderente</v>
      </c>
      <c r="BR535" s="21" t="str">
        <f t="shared" si="46"/>
        <v>*</v>
      </c>
      <c r="BS535" s="21" t="str">
        <f t="shared" si="47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527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4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5"/>
        <v>Aderente</v>
      </c>
      <c r="BR536" s="21" t="str">
        <f t="shared" si="46"/>
        <v>*</v>
      </c>
      <c r="BS536" s="21" t="str">
        <f t="shared" si="47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528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4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5"/>
        <v>Aderente</v>
      </c>
      <c r="BR537" s="21" t="str">
        <f t="shared" si="46"/>
        <v>*</v>
      </c>
      <c r="BS537" s="21" t="str">
        <f t="shared" si="47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529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4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5"/>
        <v>Aderente</v>
      </c>
      <c r="BR538" s="21" t="str">
        <f t="shared" si="46"/>
        <v>*</v>
      </c>
      <c r="BS538" s="21" t="str">
        <f t="shared" si="47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530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4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5"/>
        <v>Aderente</v>
      </c>
      <c r="BR539" s="21" t="str">
        <f t="shared" si="46"/>
        <v>*</v>
      </c>
      <c r="BS539" s="21" t="str">
        <f t="shared" si="47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531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4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5"/>
        <v>Aderente</v>
      </c>
      <c r="BR540" s="21" t="str">
        <f t="shared" si="46"/>
        <v>*</v>
      </c>
      <c r="BS540" s="21" t="str">
        <f t="shared" si="47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532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4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5"/>
        <v>Aderente</v>
      </c>
      <c r="BR541" s="21" t="str">
        <f t="shared" si="46"/>
        <v>*</v>
      </c>
      <c r="BS541" s="21" t="str">
        <f t="shared" si="47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40">
        <v>533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4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5"/>
        <v>Aderente</v>
      </c>
      <c r="BR542" s="21" t="str">
        <f t="shared" si="46"/>
        <v>*</v>
      </c>
      <c r="BS542" s="21" t="str">
        <f t="shared" si="47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534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4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5"/>
        <v>Aderente</v>
      </c>
      <c r="BR543" s="21" t="str">
        <f t="shared" si="46"/>
        <v>*</v>
      </c>
      <c r="BS543" s="21" t="str">
        <f t="shared" si="47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535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4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5"/>
        <v>Aderente</v>
      </c>
      <c r="BR544" s="21" t="str">
        <f t="shared" si="46"/>
        <v>*</v>
      </c>
      <c r="BS544" s="21" t="str">
        <f t="shared" si="47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536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4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5"/>
        <v>Aderente</v>
      </c>
      <c r="BR545" s="21" t="str">
        <f t="shared" si="46"/>
        <v>*</v>
      </c>
      <c r="BS545" s="21" t="str">
        <f t="shared" si="47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537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4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5"/>
        <v>Aderente</v>
      </c>
      <c r="BR546" s="21" t="str">
        <f t="shared" si="46"/>
        <v>*</v>
      </c>
      <c r="BS546" s="21" t="str">
        <f t="shared" si="47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538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4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5"/>
        <v>Aderente</v>
      </c>
      <c r="BR547" s="21" t="str">
        <f t="shared" si="46"/>
        <v>*</v>
      </c>
      <c r="BS547" s="21" t="str">
        <f t="shared" si="47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539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4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5"/>
        <v>Aderente</v>
      </c>
      <c r="BR548" s="21" t="str">
        <f t="shared" si="46"/>
        <v>*</v>
      </c>
      <c r="BS548" s="21" t="str">
        <f t="shared" si="47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540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4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5"/>
        <v>Aderente</v>
      </c>
      <c r="BR549" s="21" t="str">
        <f t="shared" si="46"/>
        <v>*</v>
      </c>
      <c r="BS549" s="21" t="str">
        <f t="shared" si="47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541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4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5"/>
        <v>Aderente</v>
      </c>
      <c r="BR550" s="21" t="str">
        <f t="shared" si="46"/>
        <v>*</v>
      </c>
      <c r="BS550" s="21" t="str">
        <f t="shared" si="47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542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4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5"/>
        <v>Aderente</v>
      </c>
      <c r="BR551" s="21" t="str">
        <f t="shared" si="46"/>
        <v>*</v>
      </c>
      <c r="BS551" s="21" t="str">
        <f t="shared" si="47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543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4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5"/>
        <v>Aderente</v>
      </c>
      <c r="BR552" s="21" t="str">
        <f t="shared" si="46"/>
        <v>*</v>
      </c>
      <c r="BS552" s="21" t="str">
        <f t="shared" si="47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544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4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5"/>
        <v>Aderente</v>
      </c>
      <c r="BR553" s="21" t="str">
        <f t="shared" si="46"/>
        <v>*</v>
      </c>
      <c r="BS553" s="21" t="str">
        <f t="shared" si="47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40">
        <v>545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4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5"/>
        <v>Aderente</v>
      </c>
      <c r="BR554" s="21" t="str">
        <f t="shared" si="46"/>
        <v>*</v>
      </c>
      <c r="BS554" s="21" t="str">
        <f t="shared" si="47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546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4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5"/>
        <v>Aderente</v>
      </c>
      <c r="BR555" s="21" t="str">
        <f t="shared" si="46"/>
        <v>*</v>
      </c>
      <c r="BS555" s="21" t="str">
        <f t="shared" si="47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547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4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5"/>
        <v>Aderente</v>
      </c>
      <c r="BR556" s="21" t="str">
        <f t="shared" si="46"/>
        <v>*</v>
      </c>
      <c r="BS556" s="21" t="str">
        <f t="shared" si="47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548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4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5"/>
        <v>Aderente</v>
      </c>
      <c r="BR557" s="21" t="str">
        <f t="shared" si="46"/>
        <v>*</v>
      </c>
      <c r="BS557" s="21" t="str">
        <f t="shared" si="47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549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4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5"/>
        <v>Aderente</v>
      </c>
      <c r="BR558" s="21" t="str">
        <f t="shared" si="46"/>
        <v>*</v>
      </c>
      <c r="BS558" s="21" t="str">
        <f t="shared" si="47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550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4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5"/>
        <v>Aderente</v>
      </c>
      <c r="BR559" s="21" t="str">
        <f t="shared" si="46"/>
        <v>*</v>
      </c>
      <c r="BS559" s="21" t="str">
        <f t="shared" si="47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551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4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5"/>
        <v>Aderente</v>
      </c>
      <c r="BR560" s="21" t="str">
        <f t="shared" si="46"/>
        <v>*</v>
      </c>
      <c r="BS560" s="21" t="str">
        <f t="shared" si="47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552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4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5"/>
        <v>Aderente</v>
      </c>
      <c r="BR561" s="21" t="str">
        <f t="shared" si="46"/>
        <v>*</v>
      </c>
      <c r="BS561" s="21" t="str">
        <f t="shared" si="47"/>
        <v>*</v>
      </c>
      <c r="BT561" s="8" t="str">
        <f>IF(BN561="","",SUBSTITUTE(BM561," ","")&amp;SUBSTITUTE(BN561," ",""))</f>
        <v/>
      </c>
    </row>
    <row r="562" spans="1:72" ht="20.25" customHeight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553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4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5"/>
        <v>Aderente</v>
      </c>
      <c r="BR562" s="21" t="str">
        <f t="shared" si="46"/>
        <v>*</v>
      </c>
      <c r="BS562" s="21" t="str">
        <f t="shared" si="47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554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4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5"/>
        <v>Aderente</v>
      </c>
      <c r="BR563" s="21" t="str">
        <f t="shared" si="46"/>
        <v>*</v>
      </c>
      <c r="BS563" s="21" t="str">
        <f t="shared" si="47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555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4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5"/>
        <v>Aderente</v>
      </c>
      <c r="BR564" s="21" t="str">
        <f t="shared" si="46"/>
        <v>*</v>
      </c>
      <c r="BS564" s="21" t="str">
        <f t="shared" si="47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556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4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5"/>
        <v>Aderente</v>
      </c>
      <c r="BR565" s="21" t="str">
        <f t="shared" si="46"/>
        <v>*</v>
      </c>
      <c r="BS565" s="21" t="str">
        <f t="shared" si="47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40">
        <v>557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4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5"/>
        <v>Aderente</v>
      </c>
      <c r="BR566" s="21" t="str">
        <f t="shared" si="46"/>
        <v>*</v>
      </c>
      <c r="BS566" s="21" t="str">
        <f t="shared" si="47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558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4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5"/>
        <v>Aderente</v>
      </c>
      <c r="BR567" s="21" t="str">
        <f t="shared" si="46"/>
        <v>*</v>
      </c>
      <c r="BS567" s="21" t="str">
        <f t="shared" si="47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559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4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5"/>
        <v>Aderente</v>
      </c>
      <c r="BR568" s="21" t="str">
        <f t="shared" si="46"/>
        <v>*</v>
      </c>
      <c r="BS568" s="21" t="str">
        <f t="shared" si="47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560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4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5"/>
        <v>Aderente</v>
      </c>
      <c r="BR569" s="21" t="str">
        <f t="shared" si="46"/>
        <v>*</v>
      </c>
      <c r="BS569" s="21" t="str">
        <f t="shared" si="47"/>
        <v>*</v>
      </c>
      <c r="BT569" s="8" t="str">
        <f>IF(BN569="","",SUBSTITUTE(BM569," ","")&amp;SUBSTITUTE(BN569," ",""))</f>
        <v/>
      </c>
    </row>
    <row r="570" spans="1:72" ht="20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561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4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5"/>
        <v>Aderente</v>
      </c>
      <c r="BR570" s="21" t="str">
        <f t="shared" si="46"/>
        <v>*</v>
      </c>
      <c r="BS570" s="21" t="str">
        <f t="shared" si="47"/>
        <v>*</v>
      </c>
      <c r="BT570" s="8" t="str">
        <f>IF(BN570="","",SUBSTITUTE(BM570," ","")&amp;SUBSTITUTE(BN570," ",""))</f>
        <v/>
      </c>
    </row>
    <row r="571" spans="1:72" ht="17.25" customHeight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562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4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5"/>
        <v>Aderente</v>
      </c>
      <c r="BR571" s="21" t="str">
        <f t="shared" si="46"/>
        <v>*</v>
      </c>
      <c r="BS571" s="21" t="str">
        <f t="shared" si="47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563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4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5"/>
        <v>Aderente</v>
      </c>
      <c r="BR572" s="21" t="str">
        <f t="shared" si="46"/>
        <v>*</v>
      </c>
      <c r="BS572" s="21" t="str">
        <f t="shared" si="47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564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4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5"/>
        <v>Aderente</v>
      </c>
      <c r="BR573" s="21" t="str">
        <f t="shared" si="46"/>
        <v>*</v>
      </c>
      <c r="BS573" s="21" t="str">
        <f t="shared" si="47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565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4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5"/>
        <v>Aderente</v>
      </c>
      <c r="BR574" s="21" t="str">
        <f t="shared" si="46"/>
        <v>*</v>
      </c>
      <c r="BS574" s="21" t="str">
        <f t="shared" si="47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566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4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5"/>
        <v>Aderente</v>
      </c>
      <c r="BR575" s="21" t="str">
        <f t="shared" si="46"/>
        <v>*</v>
      </c>
      <c r="BS575" s="21" t="str">
        <f t="shared" si="47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567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4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5"/>
        <v>Aderente</v>
      </c>
      <c r="BR576" s="21" t="str">
        <f t="shared" si="46"/>
        <v>*</v>
      </c>
      <c r="BS576" s="21" t="str">
        <f t="shared" si="47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568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4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5"/>
        <v>Aderente</v>
      </c>
      <c r="BR577" s="21" t="str">
        <f t="shared" si="46"/>
        <v>*</v>
      </c>
      <c r="BS577" s="21" t="str">
        <f t="shared" si="47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40">
        <v>569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4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5"/>
        <v>Aderente</v>
      </c>
      <c r="BR578" s="21" t="str">
        <f t="shared" si="46"/>
        <v>*</v>
      </c>
      <c r="BS578" s="21" t="str">
        <f t="shared" si="47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570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4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5"/>
        <v>Aderente</v>
      </c>
      <c r="BR579" s="21" t="str">
        <f t="shared" si="46"/>
        <v>*</v>
      </c>
      <c r="BS579" s="21" t="str">
        <f t="shared" si="47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571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4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5"/>
        <v>Aderente</v>
      </c>
      <c r="BR580" s="21" t="str">
        <f t="shared" si="46"/>
        <v>*</v>
      </c>
      <c r="BS580" s="21" t="str">
        <f t="shared" si="47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572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4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5"/>
        <v>Aderente</v>
      </c>
      <c r="BR581" s="21" t="str">
        <f t="shared" si="46"/>
        <v>*</v>
      </c>
      <c r="BS581" s="21" t="str">
        <f t="shared" si="47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573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4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5"/>
        <v>Aderente</v>
      </c>
      <c r="BR582" s="21" t="str">
        <f t="shared" si="46"/>
        <v>*</v>
      </c>
      <c r="BS582" s="21" t="str">
        <f t="shared" si="47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574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4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5"/>
        <v>Aderente</v>
      </c>
      <c r="BR583" s="21" t="str">
        <f t="shared" si="46"/>
        <v>*</v>
      </c>
      <c r="BS583" s="21" t="str">
        <f t="shared" si="47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575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4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5"/>
        <v>Aderente</v>
      </c>
      <c r="BR584" s="21" t="str">
        <f t="shared" si="46"/>
        <v>*</v>
      </c>
      <c r="BS584" s="21" t="str">
        <f t="shared" si="47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576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4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5"/>
        <v>Aderente</v>
      </c>
      <c r="BR585" s="21" t="str">
        <f t="shared" si="46"/>
        <v>*</v>
      </c>
      <c r="BS585" s="21" t="str">
        <f t="shared" si="47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577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4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5"/>
        <v>Aderente</v>
      </c>
      <c r="BR586" s="21" t="str">
        <f t="shared" si="46"/>
        <v>*</v>
      </c>
      <c r="BS586" s="21" t="str">
        <f t="shared" si="47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578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ref="AY587:AY650" si="48">IF(D587="","*",IFERROR(IF(ISODD(COUNT(AS587:AX587)),"ERRO",SUM((AT587-AS587),(AV587-AU587),(AX587-AW587))),"ERRO"))</f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5"/>
        <v>Aderente</v>
      </c>
      <c r="BR587" s="21" t="str">
        <f t="shared" si="46"/>
        <v>*</v>
      </c>
      <c r="BS587" s="21" t="str">
        <f t="shared" si="47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579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8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5"/>
        <v>Aderente</v>
      </c>
      <c r="BR588" s="21" t="str">
        <f t="shared" si="46"/>
        <v>*</v>
      </c>
      <c r="BS588" s="21" t="str">
        <f t="shared" si="47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580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8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5"/>
        <v>Aderente</v>
      </c>
      <c r="BR589" s="21" t="str">
        <f t="shared" si="46"/>
        <v>*</v>
      </c>
      <c r="BS589" s="21" t="str">
        <f t="shared" si="47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40">
        <v>581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8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5"/>
        <v>Aderente</v>
      </c>
      <c r="BR590" s="21" t="str">
        <f t="shared" si="46"/>
        <v>*</v>
      </c>
      <c r="BS590" s="21" t="str">
        <f t="shared" si="47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582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8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49">IF(AND(BR591&lt;1,BS591&lt;1),"Produção e Intervalo",IF(BR591&lt;1,"Intervalo",IF(BS591&lt;1,"Produção","Aderente")))</f>
        <v>Aderente</v>
      </c>
      <c r="BR591" s="21" t="str">
        <f t="shared" ref="BR591:BR654" si="50">IF(OR(B591="",F591=""),"*",AY591/P591)</f>
        <v>*</v>
      </c>
      <c r="BS591" s="21" t="str">
        <f t="shared" ref="BS591:BS654" si="51">IF(OR(B591="",F591=""),"*",BA591/Q591)</f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583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8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9"/>
        <v>Aderente</v>
      </c>
      <c r="BR592" s="21" t="str">
        <f t="shared" si="50"/>
        <v>*</v>
      </c>
      <c r="BS592" s="21" t="str">
        <f t="shared" si="51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584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8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9"/>
        <v>Aderente</v>
      </c>
      <c r="BR593" s="21" t="str">
        <f t="shared" si="50"/>
        <v>*</v>
      </c>
      <c r="BS593" s="21" t="str">
        <f t="shared" si="51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585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8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9"/>
        <v>Aderente</v>
      </c>
      <c r="BR594" s="21" t="str">
        <f t="shared" si="50"/>
        <v>*</v>
      </c>
      <c r="BS594" s="21" t="str">
        <f t="shared" si="51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586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8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9"/>
        <v>Aderente</v>
      </c>
      <c r="BR595" s="21" t="str">
        <f t="shared" si="50"/>
        <v>*</v>
      </c>
      <c r="BS595" s="21" t="str">
        <f t="shared" si="51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587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8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9"/>
        <v>Aderente</v>
      </c>
      <c r="BR596" s="21" t="str">
        <f t="shared" si="50"/>
        <v>*</v>
      </c>
      <c r="BS596" s="21" t="str">
        <f t="shared" si="51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588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8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9"/>
        <v>Aderente</v>
      </c>
      <c r="BR597" s="21" t="str">
        <f t="shared" si="50"/>
        <v>*</v>
      </c>
      <c r="BS597" s="21" t="str">
        <f t="shared" si="51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589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8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9"/>
        <v>Aderente</v>
      </c>
      <c r="BR598" s="21" t="str">
        <f t="shared" si="50"/>
        <v>*</v>
      </c>
      <c r="BS598" s="21" t="str">
        <f t="shared" si="51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590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8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9"/>
        <v>Aderente</v>
      </c>
      <c r="BR599" s="21" t="str">
        <f t="shared" si="50"/>
        <v>*</v>
      </c>
      <c r="BS599" s="21" t="str">
        <f t="shared" si="51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591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8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9"/>
        <v>Aderente</v>
      </c>
      <c r="BR600" s="21" t="str">
        <f t="shared" si="50"/>
        <v>*</v>
      </c>
      <c r="BS600" s="21" t="str">
        <f t="shared" si="51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592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8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9"/>
        <v>Aderente</v>
      </c>
      <c r="BR601" s="21" t="str">
        <f t="shared" si="50"/>
        <v>*</v>
      </c>
      <c r="BS601" s="21" t="str">
        <f t="shared" si="51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40">
        <v>593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8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9"/>
        <v>Aderente</v>
      </c>
      <c r="BR602" s="21" t="str">
        <f t="shared" si="50"/>
        <v>*</v>
      </c>
      <c r="BS602" s="21" t="str">
        <f t="shared" si="51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594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8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9"/>
        <v>Aderente</v>
      </c>
      <c r="BR603" s="21" t="str">
        <f t="shared" si="50"/>
        <v>*</v>
      </c>
      <c r="BS603" s="21" t="str">
        <f t="shared" si="51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595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8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9"/>
        <v>Aderente</v>
      </c>
      <c r="BR604" s="21" t="str">
        <f t="shared" si="50"/>
        <v>*</v>
      </c>
      <c r="BS604" s="21" t="str">
        <f t="shared" si="51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596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8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9"/>
        <v>Aderente</v>
      </c>
      <c r="BR605" s="21" t="str">
        <f t="shared" si="50"/>
        <v>*</v>
      </c>
      <c r="BS605" s="21" t="str">
        <f t="shared" si="51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597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8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9"/>
        <v>Aderente</v>
      </c>
      <c r="BR606" s="21" t="str">
        <f t="shared" si="50"/>
        <v>*</v>
      </c>
      <c r="BS606" s="21" t="str">
        <f t="shared" si="51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598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8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9"/>
        <v>Aderente</v>
      </c>
      <c r="BR607" s="21" t="str">
        <f t="shared" si="50"/>
        <v>*</v>
      </c>
      <c r="BS607" s="21" t="str">
        <f t="shared" si="51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599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8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9"/>
        <v>Aderente</v>
      </c>
      <c r="BR608" s="21" t="str">
        <f t="shared" si="50"/>
        <v>*</v>
      </c>
      <c r="BS608" s="21" t="str">
        <f t="shared" si="51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600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8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9"/>
        <v>Aderente</v>
      </c>
      <c r="BR609" s="21" t="str">
        <f t="shared" si="50"/>
        <v>*</v>
      </c>
      <c r="BS609" s="21" t="str">
        <f t="shared" si="51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601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8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9"/>
        <v>Aderente</v>
      </c>
      <c r="BR610" s="21" t="str">
        <f t="shared" si="50"/>
        <v>*</v>
      </c>
      <c r="BS610" s="21" t="str">
        <f t="shared" si="51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602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8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9"/>
        <v>Aderente</v>
      </c>
      <c r="BR611" s="21" t="str">
        <f t="shared" si="50"/>
        <v>*</v>
      </c>
      <c r="BS611" s="21" t="str">
        <f t="shared" si="51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603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8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9"/>
        <v>Aderente</v>
      </c>
      <c r="BR612" s="21" t="str">
        <f t="shared" si="50"/>
        <v>*</v>
      </c>
      <c r="BS612" s="21" t="str">
        <f t="shared" si="51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604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8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9"/>
        <v>Aderente</v>
      </c>
      <c r="BR613" s="21" t="str">
        <f t="shared" si="50"/>
        <v>*</v>
      </c>
      <c r="BS613" s="21" t="str">
        <f t="shared" si="51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40">
        <v>605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8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9"/>
        <v>Aderente</v>
      </c>
      <c r="BR614" s="21" t="str">
        <f t="shared" si="50"/>
        <v>*</v>
      </c>
      <c r="BS614" s="21" t="str">
        <f t="shared" si="51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606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8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9"/>
        <v>Aderente</v>
      </c>
      <c r="BR615" s="21" t="str">
        <f t="shared" si="50"/>
        <v>*</v>
      </c>
      <c r="BS615" s="21" t="str">
        <f t="shared" si="51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607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8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9"/>
        <v>Aderente</v>
      </c>
      <c r="BR616" s="21" t="str">
        <f t="shared" si="50"/>
        <v>*</v>
      </c>
      <c r="BS616" s="21" t="str">
        <f t="shared" si="51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608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8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9"/>
        <v>Aderente</v>
      </c>
      <c r="BR617" s="21" t="str">
        <f t="shared" si="50"/>
        <v>*</v>
      </c>
      <c r="BS617" s="21" t="str">
        <f t="shared" si="51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609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8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9"/>
        <v>Aderente</v>
      </c>
      <c r="BR618" s="21" t="str">
        <f t="shared" si="50"/>
        <v>*</v>
      </c>
      <c r="BS618" s="21" t="str">
        <f t="shared" si="51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610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8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9"/>
        <v>Aderente</v>
      </c>
      <c r="BR619" s="21" t="str">
        <f t="shared" si="50"/>
        <v>*</v>
      </c>
      <c r="BS619" s="21" t="str">
        <f t="shared" si="51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611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8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9"/>
        <v>Aderente</v>
      </c>
      <c r="BR620" s="21" t="str">
        <f t="shared" si="50"/>
        <v>*</v>
      </c>
      <c r="BS620" s="21" t="str">
        <f t="shared" si="51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612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8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9"/>
        <v>Aderente</v>
      </c>
      <c r="BR621" s="21" t="str">
        <f t="shared" si="50"/>
        <v>*</v>
      </c>
      <c r="BS621" s="21" t="str">
        <f t="shared" si="51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613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8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9"/>
        <v>Aderente</v>
      </c>
      <c r="BR622" s="21" t="str">
        <f t="shared" si="50"/>
        <v>*</v>
      </c>
      <c r="BS622" s="21" t="str">
        <f t="shared" si="51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614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8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9"/>
        <v>Aderente</v>
      </c>
      <c r="BR623" s="21" t="str">
        <f t="shared" si="50"/>
        <v>*</v>
      </c>
      <c r="BS623" s="21" t="str">
        <f t="shared" si="51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615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8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9"/>
        <v>Aderente</v>
      </c>
      <c r="BR624" s="21" t="str">
        <f t="shared" si="50"/>
        <v>*</v>
      </c>
      <c r="BS624" s="21" t="str">
        <f t="shared" si="51"/>
        <v>*</v>
      </c>
      <c r="BT624" s="8" t="str">
        <f>IF(BN624="","",SUBSTITUTE(BM624," ","")&amp;SUBSTITUTE(BN624," ",""))</f>
        <v/>
      </c>
    </row>
    <row r="625" spans="1:72" ht="18.7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616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8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9"/>
        <v>Aderente</v>
      </c>
      <c r="BR625" s="21" t="str">
        <f t="shared" si="50"/>
        <v>*</v>
      </c>
      <c r="BS625" s="21" t="str">
        <f t="shared" si="51"/>
        <v>*</v>
      </c>
      <c r="BT625" s="8" t="str">
        <f>IF(BN625="","",SUBSTITUTE(BM625," ","")&amp;SUBSTITUTE(BN625," ",""))</f>
        <v/>
      </c>
    </row>
    <row r="626" spans="1:72" ht="23.25" customHeight="1">
      <c r="A626" s="50"/>
      <c r="B626" s="155"/>
      <c r="C626" s="156" t="str">
        <f>IF(BS_CONTROLE[[#This Row],[DATA]]="","",WEEKNUM(BS_CONTROLE[[#This Row],[DATA]]))</f>
        <v/>
      </c>
      <c r="D626" s="157"/>
      <c r="E626" s="240">
        <v>617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8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9"/>
        <v>Aderente</v>
      </c>
      <c r="BR626" s="21" t="str">
        <f t="shared" si="50"/>
        <v>*</v>
      </c>
      <c r="BS626" s="21" t="str">
        <f t="shared" si="51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618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8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9"/>
        <v>Aderente</v>
      </c>
      <c r="BR627" s="21" t="str">
        <f t="shared" si="50"/>
        <v>*</v>
      </c>
      <c r="BS627" s="21" t="str">
        <f t="shared" si="51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619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8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9"/>
        <v>Aderente</v>
      </c>
      <c r="BR628" s="21" t="str">
        <f t="shared" si="50"/>
        <v>*</v>
      </c>
      <c r="BS628" s="21" t="str">
        <f t="shared" si="51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620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8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9"/>
        <v>Aderente</v>
      </c>
      <c r="BR629" s="21" t="str">
        <f t="shared" si="50"/>
        <v>*</v>
      </c>
      <c r="BS629" s="21" t="str">
        <f t="shared" si="51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621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8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9"/>
        <v>Aderente</v>
      </c>
      <c r="BR630" s="21" t="str">
        <f t="shared" si="50"/>
        <v>*</v>
      </c>
      <c r="BS630" s="21" t="str">
        <f t="shared" si="51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622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8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9"/>
        <v>Aderente</v>
      </c>
      <c r="BR631" s="21" t="str">
        <f t="shared" si="50"/>
        <v>*</v>
      </c>
      <c r="BS631" s="21" t="str">
        <f t="shared" si="51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623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8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9"/>
        <v>Aderente</v>
      </c>
      <c r="BR632" s="21" t="str">
        <f t="shared" si="50"/>
        <v>*</v>
      </c>
      <c r="BS632" s="21" t="str">
        <f t="shared" si="51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624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8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9"/>
        <v>Aderente</v>
      </c>
      <c r="BR633" s="21" t="str">
        <f t="shared" si="50"/>
        <v>*</v>
      </c>
      <c r="BS633" s="21" t="str">
        <f t="shared" si="51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625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8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9"/>
        <v>Aderente</v>
      </c>
      <c r="BR634" s="21" t="str">
        <f t="shared" si="50"/>
        <v>*</v>
      </c>
      <c r="BS634" s="21" t="str">
        <f t="shared" si="51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626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8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9"/>
        <v>Aderente</v>
      </c>
      <c r="BR635" s="21" t="str">
        <f t="shared" si="50"/>
        <v>*</v>
      </c>
      <c r="BS635" s="21" t="str">
        <f t="shared" si="51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627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8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9"/>
        <v>Aderente</v>
      </c>
      <c r="BR636" s="21" t="str">
        <f t="shared" si="50"/>
        <v>*</v>
      </c>
      <c r="BS636" s="21" t="str">
        <f t="shared" si="51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628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8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9"/>
        <v>Aderente</v>
      </c>
      <c r="BR637" s="21" t="str">
        <f t="shared" si="50"/>
        <v>*</v>
      </c>
      <c r="BS637" s="21" t="str">
        <f t="shared" si="51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40">
        <v>629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8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9"/>
        <v>Aderente</v>
      </c>
      <c r="BR638" s="21" t="str">
        <f t="shared" si="50"/>
        <v>*</v>
      </c>
      <c r="BS638" s="21" t="str">
        <f t="shared" si="51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630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8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9"/>
        <v>Aderente</v>
      </c>
      <c r="BR639" s="21" t="str">
        <f t="shared" si="50"/>
        <v>*</v>
      </c>
      <c r="BS639" s="21" t="str">
        <f t="shared" si="51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631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8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9"/>
        <v>Aderente</v>
      </c>
      <c r="BR640" s="21" t="str">
        <f t="shared" si="50"/>
        <v>*</v>
      </c>
      <c r="BS640" s="21" t="str">
        <f t="shared" si="51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632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8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9"/>
        <v>Aderente</v>
      </c>
      <c r="BR641" s="21" t="str">
        <f t="shared" si="50"/>
        <v>*</v>
      </c>
      <c r="BS641" s="21" t="str">
        <f t="shared" si="51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633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8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9"/>
        <v>Aderente</v>
      </c>
      <c r="BR642" s="21" t="str">
        <f t="shared" si="50"/>
        <v>*</v>
      </c>
      <c r="BS642" s="21" t="str">
        <f t="shared" si="51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634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8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9"/>
        <v>Aderente</v>
      </c>
      <c r="BR643" s="21" t="str">
        <f t="shared" si="50"/>
        <v>*</v>
      </c>
      <c r="BS643" s="21" t="str">
        <f t="shared" si="51"/>
        <v>*</v>
      </c>
      <c r="BT643" s="8" t="str">
        <f>IF(BN643="","",SUBSTITUTE(BM643," ","")&amp;SUBSTITUTE(BN643," ",""))</f>
        <v/>
      </c>
    </row>
    <row r="644" spans="1:72" ht="22.5" customHeight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635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8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9"/>
        <v>Aderente</v>
      </c>
      <c r="BR644" s="21" t="str">
        <f t="shared" si="50"/>
        <v>*</v>
      </c>
      <c r="BS644" s="21" t="str">
        <f t="shared" si="51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636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8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9"/>
        <v>Aderente</v>
      </c>
      <c r="BR645" s="21" t="str">
        <f t="shared" si="50"/>
        <v>*</v>
      </c>
      <c r="BS645" s="21" t="str">
        <f t="shared" si="51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637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8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9"/>
        <v>Aderente</v>
      </c>
      <c r="BR646" s="21" t="str">
        <f t="shared" si="50"/>
        <v>*</v>
      </c>
      <c r="BS646" s="21" t="str">
        <f t="shared" si="51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638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8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9"/>
        <v>Aderente</v>
      </c>
      <c r="BR647" s="21" t="str">
        <f t="shared" si="50"/>
        <v>*</v>
      </c>
      <c r="BS647" s="21" t="str">
        <f t="shared" si="51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639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8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9"/>
        <v>Aderente</v>
      </c>
      <c r="BR648" s="21" t="str">
        <f t="shared" si="50"/>
        <v>*</v>
      </c>
      <c r="BS648" s="21" t="str">
        <f t="shared" si="51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640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8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9"/>
        <v>Aderente</v>
      </c>
      <c r="BR649" s="21" t="str">
        <f t="shared" si="50"/>
        <v>*</v>
      </c>
      <c r="BS649" s="21" t="str">
        <f t="shared" si="51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40">
        <v>641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48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9"/>
        <v>Aderente</v>
      </c>
      <c r="BR650" s="21" t="str">
        <f t="shared" si="50"/>
        <v>*</v>
      </c>
      <c r="BS650" s="21" t="str">
        <f t="shared" si="51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642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ref="AY651:AY714" si="52">IF(D651="","*",IFERROR(IF(ISODD(COUNT(AS651:AX651)),"ERRO",SUM((AT651-AS651),(AV651-AU651),(AX651-AW651))),"ERRO"))</f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9"/>
        <v>Aderente</v>
      </c>
      <c r="BR651" s="21" t="str">
        <f t="shared" si="50"/>
        <v>*</v>
      </c>
      <c r="BS651" s="21" t="str">
        <f t="shared" si="51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643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2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9"/>
        <v>Aderente</v>
      </c>
      <c r="BR652" s="21" t="str">
        <f t="shared" si="50"/>
        <v>*</v>
      </c>
      <c r="BS652" s="21" t="str">
        <f t="shared" si="51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644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2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9"/>
        <v>Aderente</v>
      </c>
      <c r="BR653" s="21" t="str">
        <f t="shared" si="50"/>
        <v>*</v>
      </c>
      <c r="BS653" s="21" t="str">
        <f t="shared" si="51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645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2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49"/>
        <v>Aderente</v>
      </c>
      <c r="BR654" s="21" t="str">
        <f t="shared" si="50"/>
        <v>*</v>
      </c>
      <c r="BS654" s="21" t="str">
        <f t="shared" si="51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646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2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53">IF(AND(BR655&lt;1,BS655&lt;1),"Produção e Intervalo",IF(BR655&lt;1,"Intervalo",IF(BS655&lt;1,"Produção","Aderente")))</f>
        <v>Aderente</v>
      </c>
      <c r="BR655" s="21" t="str">
        <f t="shared" ref="BR655:BR718" si="54">IF(OR(B655="",F655=""),"*",AY655/P655)</f>
        <v>*</v>
      </c>
      <c r="BS655" s="21" t="str">
        <f t="shared" ref="BS655:BS718" si="55">IF(OR(B655="",F655=""),"*",BA655/Q655)</f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647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2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3"/>
        <v>Aderente</v>
      </c>
      <c r="BR656" s="21" t="str">
        <f t="shared" si="54"/>
        <v>*</v>
      </c>
      <c r="BS656" s="21" t="str">
        <f t="shared" si="55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648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2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3"/>
        <v>Aderente</v>
      </c>
      <c r="BR657" s="21" t="str">
        <f t="shared" si="54"/>
        <v>*</v>
      </c>
      <c r="BS657" s="21" t="str">
        <f t="shared" si="55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649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2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3"/>
        <v>Aderente</v>
      </c>
      <c r="BR658" s="21" t="str">
        <f t="shared" si="54"/>
        <v>*</v>
      </c>
      <c r="BS658" s="21" t="str">
        <f t="shared" si="55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650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2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3"/>
        <v>Aderente</v>
      </c>
      <c r="BR659" s="21" t="str">
        <f t="shared" si="54"/>
        <v>*</v>
      </c>
      <c r="BS659" s="21" t="str">
        <f t="shared" si="55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651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2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3"/>
        <v>Aderente</v>
      </c>
      <c r="BR660" s="21" t="str">
        <f t="shared" si="54"/>
        <v>*</v>
      </c>
      <c r="BS660" s="21" t="str">
        <f t="shared" si="55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652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2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3"/>
        <v>Aderente</v>
      </c>
      <c r="BR661" s="21" t="str">
        <f t="shared" si="54"/>
        <v>*</v>
      </c>
      <c r="BS661" s="21" t="str">
        <f t="shared" si="55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40">
        <v>653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2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3"/>
        <v>Aderente</v>
      </c>
      <c r="BR662" s="21" t="str">
        <f t="shared" si="54"/>
        <v>*</v>
      </c>
      <c r="BS662" s="21" t="str">
        <f t="shared" si="55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654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2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3"/>
        <v>Aderente</v>
      </c>
      <c r="BR663" s="21" t="str">
        <f t="shared" si="54"/>
        <v>*</v>
      </c>
      <c r="BS663" s="21" t="str">
        <f t="shared" si="55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655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2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3"/>
        <v>Aderente</v>
      </c>
      <c r="BR664" s="21" t="str">
        <f t="shared" si="54"/>
        <v>*</v>
      </c>
      <c r="BS664" s="21" t="str">
        <f t="shared" si="55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656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2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3"/>
        <v>Aderente</v>
      </c>
      <c r="BR665" s="21" t="str">
        <f t="shared" si="54"/>
        <v>*</v>
      </c>
      <c r="BS665" s="21" t="str">
        <f t="shared" si="55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657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2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3"/>
        <v>Aderente</v>
      </c>
      <c r="BR666" s="21" t="str">
        <f t="shared" si="54"/>
        <v>*</v>
      </c>
      <c r="BS666" s="21" t="str">
        <f t="shared" si="55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658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2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3"/>
        <v>Aderente</v>
      </c>
      <c r="BR667" s="21" t="str">
        <f t="shared" si="54"/>
        <v>*</v>
      </c>
      <c r="BS667" s="21" t="str">
        <f t="shared" si="55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659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2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3"/>
        <v>Aderente</v>
      </c>
      <c r="BR668" s="21" t="str">
        <f t="shared" si="54"/>
        <v>*</v>
      </c>
      <c r="BS668" s="21" t="str">
        <f t="shared" si="55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660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2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3"/>
        <v>Aderente</v>
      </c>
      <c r="BR669" s="21" t="str">
        <f t="shared" si="54"/>
        <v>*</v>
      </c>
      <c r="BS669" s="21" t="str">
        <f t="shared" si="55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661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2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3"/>
        <v>Aderente</v>
      </c>
      <c r="BR670" s="21" t="str">
        <f t="shared" si="54"/>
        <v>*</v>
      </c>
      <c r="BS670" s="21" t="str">
        <f t="shared" si="55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662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2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3"/>
        <v>Aderente</v>
      </c>
      <c r="BR671" s="21" t="str">
        <f t="shared" si="54"/>
        <v>*</v>
      </c>
      <c r="BS671" s="21" t="str">
        <f t="shared" si="55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663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2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3"/>
        <v>Aderente</v>
      </c>
      <c r="BR672" s="21" t="str">
        <f t="shared" si="54"/>
        <v>*</v>
      </c>
      <c r="BS672" s="21" t="str">
        <f t="shared" si="55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664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2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3"/>
        <v>Aderente</v>
      </c>
      <c r="BR673" s="21" t="str">
        <f t="shared" si="54"/>
        <v>*</v>
      </c>
      <c r="BS673" s="21" t="str">
        <f t="shared" si="55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40">
        <v>665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2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3"/>
        <v>Aderente</v>
      </c>
      <c r="BR674" s="21" t="str">
        <f t="shared" si="54"/>
        <v>*</v>
      </c>
      <c r="BS674" s="21" t="str">
        <f t="shared" si="55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666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2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3"/>
        <v>Aderente</v>
      </c>
      <c r="BR675" s="21" t="str">
        <f t="shared" si="54"/>
        <v>*</v>
      </c>
      <c r="BS675" s="21" t="str">
        <f t="shared" si="55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667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2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3"/>
        <v>Aderente</v>
      </c>
      <c r="BR676" s="21" t="str">
        <f t="shared" si="54"/>
        <v>*</v>
      </c>
      <c r="BS676" s="21" t="str">
        <f t="shared" si="55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668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2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3"/>
        <v>Aderente</v>
      </c>
      <c r="BR677" s="21" t="str">
        <f t="shared" si="54"/>
        <v>*</v>
      </c>
      <c r="BS677" s="21" t="str">
        <f t="shared" si="55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669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2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3"/>
        <v>Aderente</v>
      </c>
      <c r="BR678" s="21" t="str">
        <f t="shared" si="54"/>
        <v>*</v>
      </c>
      <c r="BS678" s="21" t="str">
        <f t="shared" si="55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670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2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3"/>
        <v>Aderente</v>
      </c>
      <c r="BR679" s="21" t="str">
        <f t="shared" si="54"/>
        <v>*</v>
      </c>
      <c r="BS679" s="21" t="str">
        <f t="shared" si="55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671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2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3"/>
        <v>Aderente</v>
      </c>
      <c r="BR680" s="21" t="str">
        <f t="shared" si="54"/>
        <v>*</v>
      </c>
      <c r="BS680" s="21" t="str">
        <f t="shared" si="55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672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2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3"/>
        <v>Aderente</v>
      </c>
      <c r="BR681" s="21" t="str">
        <f t="shared" si="54"/>
        <v>*</v>
      </c>
      <c r="BS681" s="21" t="str">
        <f t="shared" si="55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673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2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3"/>
        <v>Aderente</v>
      </c>
      <c r="BR682" s="21" t="str">
        <f t="shared" si="54"/>
        <v>*</v>
      </c>
      <c r="BS682" s="21" t="str">
        <f t="shared" si="55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674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2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3"/>
        <v>Aderente</v>
      </c>
      <c r="BR683" s="21" t="str">
        <f t="shared" si="54"/>
        <v>*</v>
      </c>
      <c r="BS683" s="21" t="str">
        <f t="shared" si="55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675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2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3"/>
        <v>Aderente</v>
      </c>
      <c r="BR684" s="21" t="str">
        <f t="shared" si="54"/>
        <v>*</v>
      </c>
      <c r="BS684" s="21" t="str">
        <f t="shared" si="55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676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2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3"/>
        <v>Aderente</v>
      </c>
      <c r="BR685" s="21" t="str">
        <f t="shared" si="54"/>
        <v>*</v>
      </c>
      <c r="BS685" s="21" t="str">
        <f t="shared" si="55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40">
        <v>677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2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3"/>
        <v>Aderente</v>
      </c>
      <c r="BR686" s="21" t="str">
        <f t="shared" si="54"/>
        <v>*</v>
      </c>
      <c r="BS686" s="21" t="str">
        <f t="shared" si="55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678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2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3"/>
        <v>Aderente</v>
      </c>
      <c r="BR687" s="21" t="str">
        <f t="shared" si="54"/>
        <v>*</v>
      </c>
      <c r="BS687" s="21" t="str">
        <f t="shared" si="55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679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2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3"/>
        <v>Aderente</v>
      </c>
      <c r="BR688" s="21" t="str">
        <f t="shared" si="54"/>
        <v>*</v>
      </c>
      <c r="BS688" s="21" t="str">
        <f t="shared" si="55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680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2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3"/>
        <v>Aderente</v>
      </c>
      <c r="BR689" s="21" t="str">
        <f t="shared" si="54"/>
        <v>*</v>
      </c>
      <c r="BS689" s="21" t="str">
        <f t="shared" si="55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681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2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3"/>
        <v>Aderente</v>
      </c>
      <c r="BR690" s="21" t="str">
        <f t="shared" si="54"/>
        <v>*</v>
      </c>
      <c r="BS690" s="21" t="str">
        <f t="shared" si="55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682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2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3"/>
        <v>Aderente</v>
      </c>
      <c r="BR691" s="21" t="str">
        <f t="shared" si="54"/>
        <v>*</v>
      </c>
      <c r="BS691" s="21" t="str">
        <f t="shared" si="55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683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2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3"/>
        <v>Aderente</v>
      </c>
      <c r="BR692" s="21" t="str">
        <f t="shared" si="54"/>
        <v>*</v>
      </c>
      <c r="BS692" s="21" t="str">
        <f t="shared" si="55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684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2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3"/>
        <v>Aderente</v>
      </c>
      <c r="BR693" s="21" t="str">
        <f t="shared" si="54"/>
        <v>*</v>
      </c>
      <c r="BS693" s="21" t="str">
        <f t="shared" si="55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685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2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3"/>
        <v>Aderente</v>
      </c>
      <c r="BR694" s="21" t="str">
        <f t="shared" si="54"/>
        <v>*</v>
      </c>
      <c r="BS694" s="21" t="str">
        <f t="shared" si="55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686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2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3"/>
        <v>Aderente</v>
      </c>
      <c r="BR695" s="21" t="str">
        <f t="shared" si="54"/>
        <v>*</v>
      </c>
      <c r="BS695" s="21" t="str">
        <f t="shared" si="55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687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2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3"/>
        <v>Aderente</v>
      </c>
      <c r="BR696" s="21" t="str">
        <f t="shared" si="54"/>
        <v>*</v>
      </c>
      <c r="BS696" s="21" t="str">
        <f t="shared" si="55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688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2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3"/>
        <v>Aderente</v>
      </c>
      <c r="BR697" s="21" t="str">
        <f t="shared" si="54"/>
        <v>*</v>
      </c>
      <c r="BS697" s="21" t="str">
        <f t="shared" si="55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40">
        <v>689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2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3"/>
        <v>Aderente</v>
      </c>
      <c r="BR698" s="21" t="str">
        <f t="shared" si="54"/>
        <v>*</v>
      </c>
      <c r="BS698" s="21" t="str">
        <f t="shared" si="55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690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2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3"/>
        <v>Aderente</v>
      </c>
      <c r="BR699" s="21" t="str">
        <f t="shared" si="54"/>
        <v>*</v>
      </c>
      <c r="BS699" s="21" t="str">
        <f t="shared" si="55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691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2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3"/>
        <v>Aderente</v>
      </c>
      <c r="BR700" s="21" t="str">
        <f t="shared" si="54"/>
        <v>*</v>
      </c>
      <c r="BS700" s="21" t="str">
        <f t="shared" si="55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692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2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3"/>
        <v>Aderente</v>
      </c>
      <c r="BR701" s="21" t="str">
        <f t="shared" si="54"/>
        <v>*</v>
      </c>
      <c r="BS701" s="21" t="str">
        <f t="shared" si="55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693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2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3"/>
        <v>Aderente</v>
      </c>
      <c r="BR702" s="21" t="str">
        <f t="shared" si="54"/>
        <v>*</v>
      </c>
      <c r="BS702" s="21" t="str">
        <f t="shared" si="55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694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2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3"/>
        <v>Aderente</v>
      </c>
      <c r="BR703" s="21" t="str">
        <f t="shared" si="54"/>
        <v>*</v>
      </c>
      <c r="BS703" s="21" t="str">
        <f t="shared" si="55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695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2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3"/>
        <v>Aderente</v>
      </c>
      <c r="BR704" s="21" t="str">
        <f t="shared" si="54"/>
        <v>*</v>
      </c>
      <c r="BS704" s="21" t="str">
        <f t="shared" si="55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696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2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3"/>
        <v>Aderente</v>
      </c>
      <c r="BR705" s="21" t="str">
        <f t="shared" si="54"/>
        <v>*</v>
      </c>
      <c r="BS705" s="21" t="str">
        <f t="shared" si="55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697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2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3"/>
        <v>Aderente</v>
      </c>
      <c r="BR706" s="21" t="str">
        <f t="shared" si="54"/>
        <v>*</v>
      </c>
      <c r="BS706" s="21" t="str">
        <f t="shared" si="55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698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2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3"/>
        <v>Aderente</v>
      </c>
      <c r="BR707" s="21" t="str">
        <f t="shared" si="54"/>
        <v>*</v>
      </c>
      <c r="BS707" s="21" t="str">
        <f t="shared" si="55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699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2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3"/>
        <v>Aderente</v>
      </c>
      <c r="BR708" s="21" t="str">
        <f t="shared" si="54"/>
        <v>*</v>
      </c>
      <c r="BS708" s="21" t="str">
        <f t="shared" si="55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700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2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3"/>
        <v>Aderente</v>
      </c>
      <c r="BR709" s="21" t="str">
        <f t="shared" si="54"/>
        <v>*</v>
      </c>
      <c r="BS709" s="21" t="str">
        <f t="shared" si="55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40">
        <v>701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2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3"/>
        <v>Aderente</v>
      </c>
      <c r="BR710" s="21" t="str">
        <f t="shared" si="54"/>
        <v>*</v>
      </c>
      <c r="BS710" s="21" t="str">
        <f t="shared" si="55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702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2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3"/>
        <v>Aderente</v>
      </c>
      <c r="BR711" s="21" t="str">
        <f t="shared" si="54"/>
        <v>*</v>
      </c>
      <c r="BS711" s="21" t="str">
        <f t="shared" si="55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703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2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3"/>
        <v>Aderente</v>
      </c>
      <c r="BR712" s="21" t="str">
        <f t="shared" si="54"/>
        <v>*</v>
      </c>
      <c r="BS712" s="21" t="str">
        <f t="shared" si="55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704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2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3"/>
        <v>Aderente</v>
      </c>
      <c r="BR713" s="21" t="str">
        <f t="shared" si="54"/>
        <v>*</v>
      </c>
      <c r="BS713" s="21" t="str">
        <f t="shared" si="55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705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2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3"/>
        <v>Aderente</v>
      </c>
      <c r="BR714" s="21" t="str">
        <f t="shared" si="54"/>
        <v>*</v>
      </c>
      <c r="BS714" s="21" t="str">
        <f t="shared" si="55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706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ref="AY715:AY778" si="56">IF(D715="","*",IFERROR(IF(ISODD(COUNT(AS715:AX715)),"ERRO",SUM((AT715-AS715),(AV715-AU715),(AX715-AW715))),"ERRO"))</f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3"/>
        <v>Aderente</v>
      </c>
      <c r="BR715" s="21" t="str">
        <f t="shared" si="54"/>
        <v>*</v>
      </c>
      <c r="BS715" s="21" t="str">
        <f t="shared" si="55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707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6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3"/>
        <v>Aderente</v>
      </c>
      <c r="BR716" s="21" t="str">
        <f t="shared" si="54"/>
        <v>*</v>
      </c>
      <c r="BS716" s="21" t="str">
        <f t="shared" si="55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708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6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3"/>
        <v>Aderente</v>
      </c>
      <c r="BR717" s="21" t="str">
        <f t="shared" si="54"/>
        <v>*</v>
      </c>
      <c r="BS717" s="21" t="str">
        <f t="shared" si="55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709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6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3"/>
        <v>Aderente</v>
      </c>
      <c r="BR718" s="21" t="str">
        <f t="shared" si="54"/>
        <v>*</v>
      </c>
      <c r="BS718" s="21" t="str">
        <f t="shared" si="55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710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6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57">IF(AND(BR719&lt;1,BS719&lt;1),"Produção e Intervalo",IF(BR719&lt;1,"Intervalo",IF(BS719&lt;1,"Produção","Aderente")))</f>
        <v>Aderente</v>
      </c>
      <c r="BR719" s="21" t="str">
        <f t="shared" ref="BR719:BR782" si="58">IF(OR(B719="",F719=""),"*",AY719/P719)</f>
        <v>*</v>
      </c>
      <c r="BS719" s="21" t="str">
        <f t="shared" ref="BS719:BS782" si="59">IF(OR(B719="",F719=""),"*",BA719/Q719)</f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711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6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7"/>
        <v>Aderente</v>
      </c>
      <c r="BR720" s="21" t="str">
        <f t="shared" si="58"/>
        <v>*</v>
      </c>
      <c r="BS720" s="21" t="str">
        <f t="shared" si="59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712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6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7"/>
        <v>Aderente</v>
      </c>
      <c r="BR721" s="21" t="str">
        <f t="shared" si="58"/>
        <v>*</v>
      </c>
      <c r="BS721" s="21" t="str">
        <f t="shared" si="59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40">
        <v>713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6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7"/>
        <v>Aderente</v>
      </c>
      <c r="BR722" s="21" t="str">
        <f t="shared" si="58"/>
        <v>*</v>
      </c>
      <c r="BS722" s="21" t="str">
        <f t="shared" si="59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714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6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7"/>
        <v>Aderente</v>
      </c>
      <c r="BR723" s="21" t="str">
        <f t="shared" si="58"/>
        <v>*</v>
      </c>
      <c r="BS723" s="21" t="str">
        <f t="shared" si="59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715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6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7"/>
        <v>Aderente</v>
      </c>
      <c r="BR724" s="21" t="str">
        <f t="shared" si="58"/>
        <v>*</v>
      </c>
      <c r="BS724" s="21" t="str">
        <f t="shared" si="59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716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6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7"/>
        <v>Aderente</v>
      </c>
      <c r="BR725" s="21" t="str">
        <f t="shared" si="58"/>
        <v>*</v>
      </c>
      <c r="BS725" s="21" t="str">
        <f t="shared" si="59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717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6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7"/>
        <v>Aderente</v>
      </c>
      <c r="BR726" s="21" t="str">
        <f t="shared" si="58"/>
        <v>*</v>
      </c>
      <c r="BS726" s="21" t="str">
        <f t="shared" si="59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718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6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7"/>
        <v>Aderente</v>
      </c>
      <c r="BR727" s="21" t="str">
        <f t="shared" si="58"/>
        <v>*</v>
      </c>
      <c r="BS727" s="21" t="str">
        <f t="shared" si="59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719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6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7"/>
        <v>Aderente</v>
      </c>
      <c r="BR728" s="21" t="str">
        <f t="shared" si="58"/>
        <v>*</v>
      </c>
      <c r="BS728" s="21" t="str">
        <f t="shared" si="59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720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6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7"/>
        <v>Aderente</v>
      </c>
      <c r="BR729" s="21" t="str">
        <f t="shared" si="58"/>
        <v>*</v>
      </c>
      <c r="BS729" s="21" t="str">
        <f t="shared" si="59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721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6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7"/>
        <v>Aderente</v>
      </c>
      <c r="BR730" s="21" t="str">
        <f t="shared" si="58"/>
        <v>*</v>
      </c>
      <c r="BS730" s="21" t="str">
        <f t="shared" si="59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722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6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7"/>
        <v>Aderente</v>
      </c>
      <c r="BR731" s="21" t="str">
        <f t="shared" si="58"/>
        <v>*</v>
      </c>
      <c r="BS731" s="21" t="str">
        <f t="shared" si="59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723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6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7"/>
        <v>Aderente</v>
      </c>
      <c r="BR732" s="21" t="str">
        <f t="shared" si="58"/>
        <v>*</v>
      </c>
      <c r="BS732" s="21" t="str">
        <f t="shared" si="59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724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6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7"/>
        <v>Aderente</v>
      </c>
      <c r="BR733" s="21" t="str">
        <f t="shared" si="58"/>
        <v>*</v>
      </c>
      <c r="BS733" s="21" t="str">
        <f t="shared" si="59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40">
        <v>725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6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7"/>
        <v>Aderente</v>
      </c>
      <c r="BR734" s="21" t="str">
        <f t="shared" si="58"/>
        <v>*</v>
      </c>
      <c r="BS734" s="21" t="str">
        <f t="shared" si="59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726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6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7"/>
        <v>Aderente</v>
      </c>
      <c r="BR735" s="21" t="str">
        <f t="shared" si="58"/>
        <v>*</v>
      </c>
      <c r="BS735" s="21" t="str">
        <f t="shared" si="59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727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6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7"/>
        <v>Aderente</v>
      </c>
      <c r="BR736" s="21" t="str">
        <f t="shared" si="58"/>
        <v>*</v>
      </c>
      <c r="BS736" s="21" t="str">
        <f t="shared" si="59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728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6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7"/>
        <v>Aderente</v>
      </c>
      <c r="BR737" s="21" t="str">
        <f t="shared" si="58"/>
        <v>*</v>
      </c>
      <c r="BS737" s="21" t="str">
        <f t="shared" si="59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729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6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7"/>
        <v>Aderente</v>
      </c>
      <c r="BR738" s="21" t="str">
        <f t="shared" si="58"/>
        <v>*</v>
      </c>
      <c r="BS738" s="21" t="str">
        <f t="shared" si="59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730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6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7"/>
        <v>Aderente</v>
      </c>
      <c r="BR739" s="21" t="str">
        <f t="shared" si="58"/>
        <v>*</v>
      </c>
      <c r="BS739" s="21" t="str">
        <f t="shared" si="59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731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6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7"/>
        <v>Aderente</v>
      </c>
      <c r="BR740" s="21" t="str">
        <f t="shared" si="58"/>
        <v>*</v>
      </c>
      <c r="BS740" s="21" t="str">
        <f t="shared" si="59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732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6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7"/>
        <v>Aderente</v>
      </c>
      <c r="BR741" s="21" t="str">
        <f t="shared" si="58"/>
        <v>*</v>
      </c>
      <c r="BS741" s="21" t="str">
        <f t="shared" si="59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733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6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7"/>
        <v>Aderente</v>
      </c>
      <c r="BR742" s="21" t="str">
        <f t="shared" si="58"/>
        <v>*</v>
      </c>
      <c r="BS742" s="21" t="str">
        <f t="shared" si="59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734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6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7"/>
        <v>Aderente</v>
      </c>
      <c r="BR743" s="21" t="str">
        <f t="shared" si="58"/>
        <v>*</v>
      </c>
      <c r="BS743" s="21" t="str">
        <f t="shared" si="59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735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6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7"/>
        <v>Aderente</v>
      </c>
      <c r="BR744" s="21" t="str">
        <f t="shared" si="58"/>
        <v>*</v>
      </c>
      <c r="BS744" s="21" t="str">
        <f t="shared" si="59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736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6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7"/>
        <v>Aderente</v>
      </c>
      <c r="BR745" s="21" t="str">
        <f t="shared" si="58"/>
        <v>*</v>
      </c>
      <c r="BS745" s="21" t="str">
        <f t="shared" si="59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40">
        <v>737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6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7"/>
        <v>Aderente</v>
      </c>
      <c r="BR746" s="21" t="str">
        <f t="shared" si="58"/>
        <v>*</v>
      </c>
      <c r="BS746" s="21" t="str">
        <f t="shared" si="59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738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6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7"/>
        <v>Aderente</v>
      </c>
      <c r="BR747" s="21" t="str">
        <f t="shared" si="58"/>
        <v>*</v>
      </c>
      <c r="BS747" s="21" t="str">
        <f t="shared" si="59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739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6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7"/>
        <v>Aderente</v>
      </c>
      <c r="BR748" s="21" t="str">
        <f t="shared" si="58"/>
        <v>*</v>
      </c>
      <c r="BS748" s="21" t="str">
        <f t="shared" si="59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740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6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7"/>
        <v>Aderente</v>
      </c>
      <c r="BR749" s="21" t="str">
        <f t="shared" si="58"/>
        <v>*</v>
      </c>
      <c r="BS749" s="21" t="str">
        <f t="shared" si="59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741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6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7"/>
        <v>Aderente</v>
      </c>
      <c r="BR750" s="21" t="str">
        <f t="shared" si="58"/>
        <v>*</v>
      </c>
      <c r="BS750" s="21" t="str">
        <f t="shared" si="59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742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6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7"/>
        <v>Aderente</v>
      </c>
      <c r="BR751" s="21" t="str">
        <f t="shared" si="58"/>
        <v>*</v>
      </c>
      <c r="BS751" s="21" t="str">
        <f t="shared" si="59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743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6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7"/>
        <v>Aderente</v>
      </c>
      <c r="BR752" s="21" t="str">
        <f t="shared" si="58"/>
        <v>*</v>
      </c>
      <c r="BS752" s="21" t="str">
        <f t="shared" si="59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744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6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7"/>
        <v>Aderente</v>
      </c>
      <c r="BR753" s="21" t="str">
        <f t="shared" si="58"/>
        <v>*</v>
      </c>
      <c r="BS753" s="21" t="str">
        <f t="shared" si="59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745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6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7"/>
        <v>Aderente</v>
      </c>
      <c r="BR754" s="21" t="str">
        <f t="shared" si="58"/>
        <v>*</v>
      </c>
      <c r="BS754" s="21" t="str">
        <f t="shared" si="59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746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6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7"/>
        <v>Aderente</v>
      </c>
      <c r="BR755" s="21" t="str">
        <f t="shared" si="58"/>
        <v>*</v>
      </c>
      <c r="BS755" s="21" t="str">
        <f t="shared" si="59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747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6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7"/>
        <v>Aderente</v>
      </c>
      <c r="BR756" s="21" t="str">
        <f t="shared" si="58"/>
        <v>*</v>
      </c>
      <c r="BS756" s="21" t="str">
        <f t="shared" si="59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748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6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7"/>
        <v>Aderente</v>
      </c>
      <c r="BR757" s="21" t="str">
        <f t="shared" si="58"/>
        <v>*</v>
      </c>
      <c r="BS757" s="21" t="str">
        <f t="shared" si="59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40">
        <v>749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6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7"/>
        <v>Aderente</v>
      </c>
      <c r="BR758" s="21" t="str">
        <f t="shared" si="58"/>
        <v>*</v>
      </c>
      <c r="BS758" s="21" t="str">
        <f t="shared" si="59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750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6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7"/>
        <v>Aderente</v>
      </c>
      <c r="BR759" s="21" t="str">
        <f t="shared" si="58"/>
        <v>*</v>
      </c>
      <c r="BS759" s="21" t="str">
        <f t="shared" si="59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751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6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7"/>
        <v>Aderente</v>
      </c>
      <c r="BR760" s="21" t="str">
        <f t="shared" si="58"/>
        <v>*</v>
      </c>
      <c r="BS760" s="21" t="str">
        <f t="shared" si="59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752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6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7"/>
        <v>Aderente</v>
      </c>
      <c r="BR761" s="21" t="str">
        <f t="shared" si="58"/>
        <v>*</v>
      </c>
      <c r="BS761" s="21" t="str">
        <f t="shared" si="59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753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6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7"/>
        <v>Aderente</v>
      </c>
      <c r="BR762" s="21" t="str">
        <f t="shared" si="58"/>
        <v>*</v>
      </c>
      <c r="BS762" s="21" t="str">
        <f t="shared" si="59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754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6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7"/>
        <v>Aderente</v>
      </c>
      <c r="BR763" s="21" t="str">
        <f t="shared" si="58"/>
        <v>*</v>
      </c>
      <c r="BS763" s="21" t="str">
        <f t="shared" si="59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755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6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7"/>
        <v>Aderente</v>
      </c>
      <c r="BR764" s="21" t="str">
        <f t="shared" si="58"/>
        <v>*</v>
      </c>
      <c r="BS764" s="21" t="str">
        <f t="shared" si="59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756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6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7"/>
        <v>Aderente</v>
      </c>
      <c r="BR765" s="21" t="str">
        <f t="shared" si="58"/>
        <v>*</v>
      </c>
      <c r="BS765" s="21" t="str">
        <f t="shared" si="59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757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6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7"/>
        <v>Aderente</v>
      </c>
      <c r="BR766" s="21" t="str">
        <f t="shared" si="58"/>
        <v>*</v>
      </c>
      <c r="BS766" s="21" t="str">
        <f t="shared" si="59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758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6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7"/>
        <v>Aderente</v>
      </c>
      <c r="BR767" s="21" t="str">
        <f t="shared" si="58"/>
        <v>*</v>
      </c>
      <c r="BS767" s="21" t="str">
        <f t="shared" si="59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759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6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7"/>
        <v>Aderente</v>
      </c>
      <c r="BR768" s="21" t="str">
        <f t="shared" si="58"/>
        <v>*</v>
      </c>
      <c r="BS768" s="21" t="str">
        <f t="shared" si="59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760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6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7"/>
        <v>Aderente</v>
      </c>
      <c r="BR769" s="21" t="str">
        <f t="shared" si="58"/>
        <v>*</v>
      </c>
      <c r="BS769" s="21" t="str">
        <f t="shared" si="59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40">
        <v>761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6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7"/>
        <v>Aderente</v>
      </c>
      <c r="BR770" s="21" t="str">
        <f t="shared" si="58"/>
        <v>*</v>
      </c>
      <c r="BS770" s="21" t="str">
        <f t="shared" si="59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762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6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7"/>
        <v>Aderente</v>
      </c>
      <c r="BR771" s="21" t="str">
        <f t="shared" si="58"/>
        <v>*</v>
      </c>
      <c r="BS771" s="21" t="str">
        <f t="shared" si="59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763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6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7"/>
        <v>Aderente</v>
      </c>
      <c r="BR772" s="21" t="str">
        <f t="shared" si="58"/>
        <v>*</v>
      </c>
      <c r="BS772" s="21" t="str">
        <f t="shared" si="59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764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6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7"/>
        <v>Aderente</v>
      </c>
      <c r="BR773" s="21" t="str">
        <f t="shared" si="58"/>
        <v>*</v>
      </c>
      <c r="BS773" s="21" t="str">
        <f t="shared" si="59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765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6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7"/>
        <v>Aderente</v>
      </c>
      <c r="BR774" s="21" t="str">
        <f t="shared" si="58"/>
        <v>*</v>
      </c>
      <c r="BS774" s="21" t="str">
        <f t="shared" si="59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766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6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7"/>
        <v>Aderente</v>
      </c>
      <c r="BR775" s="21" t="str">
        <f t="shared" si="58"/>
        <v>*</v>
      </c>
      <c r="BS775" s="21" t="str">
        <f t="shared" si="59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767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6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7"/>
        <v>Aderente</v>
      </c>
      <c r="BR776" s="21" t="str">
        <f t="shared" si="58"/>
        <v>*</v>
      </c>
      <c r="BS776" s="21" t="str">
        <f t="shared" si="59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768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6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7"/>
        <v>Aderente</v>
      </c>
      <c r="BR777" s="21" t="str">
        <f t="shared" si="58"/>
        <v>*</v>
      </c>
      <c r="BS777" s="21" t="str">
        <f t="shared" si="59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769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6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7"/>
        <v>Aderente</v>
      </c>
      <c r="BR778" s="21" t="str">
        <f t="shared" si="58"/>
        <v>*</v>
      </c>
      <c r="BS778" s="21" t="str">
        <f t="shared" si="59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770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ref="AY779:AY804" si="60">IF(D779="","*",IFERROR(IF(ISODD(COUNT(AS779:AX779)),"ERRO",SUM((AT779-AS779),(AV779-AU779),(AX779-AW779))),"ERRO"))</f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7"/>
        <v>Aderente</v>
      </c>
      <c r="BR779" s="21" t="str">
        <f t="shared" si="58"/>
        <v>*</v>
      </c>
      <c r="BS779" s="21" t="str">
        <f t="shared" si="59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771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0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7"/>
        <v>Aderente</v>
      </c>
      <c r="BR780" s="21" t="str">
        <f t="shared" si="58"/>
        <v>*</v>
      </c>
      <c r="BS780" s="21" t="str">
        <f t="shared" si="59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772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0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7"/>
        <v>Aderente</v>
      </c>
      <c r="BR781" s="21" t="str">
        <f t="shared" si="58"/>
        <v>*</v>
      </c>
      <c r="BS781" s="21" t="str">
        <f t="shared" si="59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40">
        <v>773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0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7"/>
        <v>Aderente</v>
      </c>
      <c r="BR782" s="21" t="str">
        <f t="shared" si="58"/>
        <v>*</v>
      </c>
      <c r="BS782" s="21" t="str">
        <f t="shared" si="59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774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0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61">IF(AND(BR783&lt;1,BS783&lt;1),"Produção e Intervalo",IF(BR783&lt;1,"Intervalo",IF(BS783&lt;1,"Produção","Aderente")))</f>
        <v>Aderente</v>
      </c>
      <c r="BR783" s="21" t="str">
        <f t="shared" ref="BR783:BR804" si="62">IF(OR(B783="",F783=""),"*",AY783/P783)</f>
        <v>*</v>
      </c>
      <c r="BS783" s="21" t="str">
        <f t="shared" ref="BS783:BS804" si="63">IF(OR(B783="",F783=""),"*",BA783/Q783)</f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775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0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1"/>
        <v>Aderente</v>
      </c>
      <c r="BR784" s="21" t="str">
        <f t="shared" si="62"/>
        <v>*</v>
      </c>
      <c r="BS784" s="21" t="str">
        <f t="shared" si="63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776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15"/>
      <c r="AC785" s="165"/>
      <c r="AD785" s="11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0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1"/>
        <v>Aderente</v>
      </c>
      <c r="BR785" s="21" t="str">
        <f t="shared" si="62"/>
        <v>*</v>
      </c>
      <c r="BS785" s="21" t="str">
        <f t="shared" si="63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777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0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1"/>
        <v>Aderente</v>
      </c>
      <c r="BR786" s="21" t="str">
        <f t="shared" si="62"/>
        <v>*</v>
      </c>
      <c r="BS786" s="21" t="str">
        <f t="shared" si="63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778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0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1"/>
        <v>Aderente</v>
      </c>
      <c r="BR787" s="50" t="str">
        <f t="shared" si="62"/>
        <v>*</v>
      </c>
      <c r="BS787" s="50" t="str">
        <f t="shared" si="63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779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0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1"/>
        <v>Aderente</v>
      </c>
      <c r="BR788" s="50" t="str">
        <f t="shared" si="62"/>
        <v>*</v>
      </c>
      <c r="BS788" s="50" t="str">
        <f t="shared" si="63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780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0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1"/>
        <v>Aderente</v>
      </c>
      <c r="BR789" s="50" t="str">
        <f t="shared" si="62"/>
        <v>*</v>
      </c>
      <c r="BS789" s="50" t="str">
        <f t="shared" si="63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57"/>
      <c r="E790" s="239">
        <v>781</v>
      </c>
      <c r="F790" s="142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0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1"/>
        <v>Aderente</v>
      </c>
      <c r="BR790" s="50" t="str">
        <f t="shared" si="62"/>
        <v>*</v>
      </c>
      <c r="BS790" s="50" t="str">
        <f t="shared" si="63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782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0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1"/>
        <v>Aderente</v>
      </c>
      <c r="BR791" s="50" t="str">
        <f t="shared" si="62"/>
        <v>*</v>
      </c>
      <c r="BS791" s="50" t="str">
        <f t="shared" si="63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783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0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1"/>
        <v>Aderente</v>
      </c>
      <c r="BR792" s="50" t="str">
        <f t="shared" si="62"/>
        <v>*</v>
      </c>
      <c r="BS792" s="50" t="str">
        <f t="shared" si="63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784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0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1"/>
        <v>Aderente</v>
      </c>
      <c r="BR793" s="50" t="str">
        <f t="shared" si="62"/>
        <v>*</v>
      </c>
      <c r="BS793" s="50" t="str">
        <f t="shared" si="63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40">
        <v>785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0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1"/>
        <v>Aderente</v>
      </c>
      <c r="BR794" s="50" t="str">
        <f t="shared" si="62"/>
        <v>*</v>
      </c>
      <c r="BS794" s="50" t="str">
        <f t="shared" si="63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786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0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1"/>
        <v>Aderente</v>
      </c>
      <c r="BR795" s="50" t="str">
        <f t="shared" si="62"/>
        <v>*</v>
      </c>
      <c r="BS795" s="50" t="str">
        <f t="shared" si="63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787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0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1"/>
        <v>Aderente</v>
      </c>
      <c r="BR796" s="50" t="str">
        <f t="shared" si="62"/>
        <v>*</v>
      </c>
      <c r="BS796" s="50" t="str">
        <f t="shared" si="63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788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0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1"/>
        <v>Aderente</v>
      </c>
      <c r="BR797" s="50" t="str">
        <f t="shared" si="62"/>
        <v>*</v>
      </c>
      <c r="BS797" s="50" t="str">
        <f t="shared" si="63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789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0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1"/>
        <v>Aderente</v>
      </c>
      <c r="BR798" s="50" t="str">
        <f t="shared" si="62"/>
        <v>*</v>
      </c>
      <c r="BS798" s="50" t="str">
        <f t="shared" si="63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790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0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1"/>
        <v>Aderente</v>
      </c>
      <c r="BR799" s="50" t="str">
        <f t="shared" si="62"/>
        <v>*</v>
      </c>
      <c r="BS799" s="50" t="str">
        <f t="shared" si="63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791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0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1"/>
        <v>Aderente</v>
      </c>
      <c r="BR800" s="50" t="str">
        <f t="shared" si="62"/>
        <v>*</v>
      </c>
      <c r="BS800" s="50" t="str">
        <f t="shared" si="63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792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0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1"/>
        <v>Aderente</v>
      </c>
      <c r="BR801" s="50" t="str">
        <f t="shared" si="62"/>
        <v>*</v>
      </c>
      <c r="BS801" s="50" t="str">
        <f t="shared" si="63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793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0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1"/>
        <v>Aderente</v>
      </c>
      <c r="BR802" s="50" t="str">
        <f t="shared" si="62"/>
        <v>*</v>
      </c>
      <c r="BS802" s="50" t="str">
        <f t="shared" si="63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794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0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1"/>
        <v>Aderente</v>
      </c>
      <c r="BR803" s="50" t="str">
        <f t="shared" si="62"/>
        <v>*</v>
      </c>
      <c r="BS803" s="50" t="str">
        <f t="shared" si="63"/>
        <v>*</v>
      </c>
    </row>
    <row r="804" spans="1:71">
      <c r="A804" s="205"/>
      <c r="B804" s="159"/>
      <c r="C804" s="160" t="str">
        <f>IF(BS_CONTROLE[[#This Row],[DATA]]="","",WEEKNUM(BS_CONTROLE[[#This Row],[DATA]]))</f>
        <v/>
      </c>
      <c r="D804" s="231"/>
      <c r="E804" s="239">
        <v>795</v>
      </c>
      <c r="F804" s="233"/>
      <c r="G804" s="206" t="str">
        <f>IF(D804="","*",VLOOKUP(F804,BS_ATIVIDADE[],3,FALSE))</f>
        <v>*</v>
      </c>
      <c r="H804" s="201"/>
      <c r="I804" s="162"/>
      <c r="J804" s="163"/>
      <c r="K804" s="163"/>
      <c r="L804" s="164"/>
      <c r="M804" s="163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3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7"/>
      <c r="P804" s="207"/>
      <c r="Q804" s="164"/>
      <c r="R804" s="208" t="str">
        <f>IFERROR(_xlfn.XLOOKUP(F804, BS_ATIVIDADE[ATIVIDADE],BS_ATIVIDADE[UNIDADE] ), "*")</f>
        <v>*</v>
      </c>
      <c r="S804" s="2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9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4"/>
      <c r="W804" s="164"/>
      <c r="X804" s="198"/>
      <c r="Y804" s="167"/>
      <c r="Z804" s="198"/>
      <c r="AA804" s="234"/>
      <c r="AB804" s="235"/>
      <c r="AC804" s="235"/>
      <c r="AD804" s="236"/>
      <c r="AE804" s="234"/>
      <c r="AF804" s="234"/>
      <c r="AG804" s="163"/>
      <c r="AH804" s="210"/>
      <c r="AI804" s="199"/>
      <c r="AJ804" s="211" t="str">
        <f>IF(BS_CONTROLE[[#This Row],[Atividade]]=0, "-", BS_CONTROLE[[#This Row],[Atividade]])</f>
        <v>-</v>
      </c>
      <c r="AK804" s="212">
        <f>BS_CONTROLE[[#This Row],[Local - Partida]]</f>
        <v>0</v>
      </c>
      <c r="AL804" s="212">
        <f>BS_CONTROLE[[#This Row],[Local - Encerramento]]</f>
        <v>0</v>
      </c>
      <c r="AM804" s="213" t="str">
        <f>IF(BS_CONTROLE[[#This Row],[Entre - Estações]]=0, "-", BS_CONTROLE[[#This Row],[Entre - Estações]])</f>
        <v>-</v>
      </c>
      <c r="AN804" s="214" t="str">
        <f>IF(BS_CONTROLE[[#This Row],[SB]]=0, "-", BS_CONTROLE[[#This Row],[SB]])</f>
        <v>-</v>
      </c>
      <c r="AO804" s="164" t="str">
        <f>IF(BS_CONTROLE[[#This Row],[SUB]]=0, "-", BS_CONTROLE[[#This Row],[SUB]])</f>
        <v>-</v>
      </c>
      <c r="AP804" s="164">
        <f>BS_CONTROLE[[#This Row],[KM - Inicio]]</f>
        <v>0</v>
      </c>
      <c r="AQ804" s="164">
        <f>BS_CONTROLE[[#This Row],[KM - Inicio]]</f>
        <v>0</v>
      </c>
      <c r="AR804" s="215"/>
      <c r="AS804" s="215"/>
      <c r="AT804" s="215"/>
      <c r="AU804" s="216"/>
      <c r="AV804" s="216"/>
      <c r="AW804" s="216"/>
      <c r="AX804" s="216"/>
      <c r="AY804" s="12" t="str">
        <f t="shared" si="60"/>
        <v>*</v>
      </c>
      <c r="AZ804" s="217"/>
      <c r="BA804" s="218"/>
      <c r="BB804" s="208" t="str">
        <f>IFERROR(_xlfn.XLOOKUP(AI804, BS_ATIVIDADE[ATIVIDADE],BS_ATIVIDADE[UNIDADE] ), "*")</f>
        <v>*</v>
      </c>
      <c r="BC804" s="229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9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9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4">
        <f>BS_CONTROLE[[#This Row],[Responsavel pelo boletim]]</f>
        <v>0</v>
      </c>
      <c r="BG804" s="219"/>
      <c r="BH804" s="220"/>
      <c r="BI804" s="220"/>
      <c r="BJ804" s="220"/>
      <c r="BK804" s="221"/>
      <c r="BL804" s="219"/>
      <c r="BM804" s="222"/>
      <c r="BN804" s="222"/>
      <c r="BO804" s="222"/>
      <c r="BP804" s="223"/>
      <c r="BQ804" s="224" t="str">
        <f t="shared" si="61"/>
        <v>Aderente</v>
      </c>
      <c r="BR804" s="205" t="str">
        <f t="shared" si="62"/>
        <v>*</v>
      </c>
      <c r="BS804" s="205" t="str">
        <f t="shared" si="63"/>
        <v>*</v>
      </c>
    </row>
    <row r="1430" spans="23:23">
      <c r="W1430" s="194"/>
    </row>
  </sheetData>
  <protectedRanges>
    <protectedRange sqref="W27" name="Range1_1_6_37"/>
    <protectedRange sqref="AA27:AE27 AA35:AE35 AA102:AE104 AA101:AC101 AE101 AE114 AA114:AC114 AA96:AE100 AA110:AE113 AA108:AE108 AA106:AE106 AC105:AE105 AC109 AC130:AE130 AC133 AA134:AE137 AA116:AE129 AC175 AC182 AC191:AC192 AC207 AA217:AE217 AC235" name="Range1_1_7_35_1"/>
    <protectedRange sqref="AF27 AF35 AF96:AF106 AF110:AF114 AF108 AF134:AF137 AF116:AF130 AF217" name="Range1_1_8_28"/>
    <protectedRange sqref="AE37:AF37 AE197:AF197 AE214:AF214 AE229:AF229" name="Range1_1_7_3"/>
    <protectedRange sqref="V43:W43 V71:W71" name="Range1_1_6_1_1"/>
    <protectedRange sqref="AA48:AA49 AA53:AA59 AA72 AA109 AA107 AA105 AA130:AA133 AA175 AA182 AA192 AA207 AA235" name="Range1_1_7_1_1"/>
    <protectedRange sqref="AB48:AE49 AB53:AE59 AB72:AE72 AB109 AD101 AD114 AB107:AE107 AB105 AD109:AE109 AB130 AB133 AD133:AE133 AB131:AE132 AB175 AD175:AE175 AB182 AD182:AE182 AB192 AD192:AE192 AB207 AD207:AE207 AB235 AD235:AE235" name="Range1_1_7_34_2"/>
    <protectedRange sqref="AF48:AF49 AF53:AF59 AF72 AF109 AF107 AF131:AF133 AF175 AF182 AF192 AF207 AF235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1:AB71" name="Range1_1_7_35_1_1"/>
    <protectedRange sqref="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:AE7 AA11:AE11 AA21:AE21 AA42:AE42 AC43 AA70:AE70 AC71" name="Range1_1_7_35_1_3_2"/>
    <protectedRange sqref="AF7 AF11 AF21 AF42 AF70" name="Range1_1_8_28_3_2"/>
    <protectedRange sqref="V23:W23 V36:W36 V32:W32" name="Range1_1_6_6_1"/>
    <protectedRange sqref="Z23:AE23 X23" name="Range1_1_7_4_1"/>
    <protectedRange sqref="AF23" name="Range1_1_8_2_1"/>
    <protectedRange sqref="AD43:AE43 AD71:AE71" name="Range1_1_7_35_1_2_2_1_1"/>
    <protectedRange sqref="AF43 AF71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Z64 Y192:Z192 Y65:Z190 Z211:Z214 Y209:Z209 Z203:Z208 Y194:Z202 Z218:Z229 Y218:Y220 Y222:Y228 Y215:Z217 Y225:Z231 Y240:Z240 Z239 Z232:Z237 Y232:Y239 Y242:Z784 Y25:Z63">
    <cfRule type="cellIs" dxfId="237" priority="4279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4 AZ326:AZ784">
    <cfRule type="expression" dxfId="234" priority="42834">
      <formula>#REF!=1</formula>
    </cfRule>
  </conditionalFormatting>
  <conditionalFormatting sqref="BF64 U6:U63 V64 U65:U786 BE6:BE804 AY6:AY804">
    <cfRule type="cellIs" dxfId="233" priority="42818" operator="equal">
      <formula>"ERRO"</formula>
    </cfRule>
  </conditionalFormatting>
  <conditionalFormatting sqref="BQ6:BQ159 BQ161:BQ788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4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87 BH410:BH784 BH6:BH27 BH35:BH407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224" priority="44635">
      <formula>#REF!=1</formula>
    </cfRule>
  </conditionalFormatting>
  <conditionalFormatting sqref="BP1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2 BK24:BK25 BK15:BK21 BK27:BK29 BK31:BK36 BK40:BK42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5 BP100:BP101 BP111 BP103 BP114:BP116 BP105:BP106 BP144:BP152 BP167 BP118:BP142 BP177 BP172:BP175 BP179 BP182:BP185 BP191 BP193 BP6 BP87:BP93 BP158:BP160 BP162:BP163 BP165 BP198:BP212 BP215:BP221 BP223 BP227:BP343 BP345:BP583 BP10 BP40:BP8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4 BI326:BI784 BI789:BI790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1:BK131 BJ124:BJ130 BJ132:BJ140 BJ142 BJ118:BJ122 BJ179:BJ190 BJ171:BJ177 BJ144:BJ168 BJ64:BJ116 BJ192:BJ332 BH408:BH409 BJ334:BJ407 BJ409:BJ784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23" priority="216" operator="equal">
      <formula>"OPORTUNIDADE"</formula>
    </cfRule>
  </conditionalFormatting>
  <conditionalFormatting sqref="Z191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3">
    <cfRule type="cellIs" dxfId="220" priority="213" operator="equal">
      <formula>"OPORTUNIDADE"</formula>
    </cfRule>
  </conditionalFormatting>
  <conditionalFormatting sqref="Z193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217" priority="206" operator="equal">
      <formula>"OPORTUNIDADE"</formula>
    </cfRule>
  </conditionalFormatting>
  <conditionalFormatting sqref="Y191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3">
    <cfRule type="cellIs" dxfId="214" priority="203" operator="equal">
      <formula>"OPORTUNIDADE"</formula>
    </cfRule>
  </conditionalFormatting>
  <conditionalFormatting sqref="Y193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211" priority="152" operator="equal">
      <formula>"OPORTUNIDADE"</formula>
    </cfRule>
  </conditionalFormatting>
  <conditionalFormatting sqref="Z210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0:Y214">
    <cfRule type="cellIs" dxfId="208" priority="149" operator="equal">
      <formula>"OPORTUNIDADE"</formula>
    </cfRule>
  </conditionalFormatting>
  <conditionalFormatting sqref="Y210:Y214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08">
    <cfRule type="cellIs" dxfId="205" priority="146" operator="equal">
      <formula>"OPORTUNIDADE"</formula>
    </cfRule>
  </conditionalFormatting>
  <conditionalFormatting sqref="Y208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07">
    <cfRule type="cellIs" dxfId="202" priority="143" operator="equal">
      <formula>"OPORTUNIDADE"</formula>
    </cfRule>
  </conditionalFormatting>
  <conditionalFormatting sqref="Y20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6">
    <cfRule type="cellIs" dxfId="199" priority="140" operator="equal">
      <formula>"OPORTUNIDADE"</formula>
    </cfRule>
  </conditionalFormatting>
  <conditionalFormatting sqref="Y206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5">
    <cfRule type="cellIs" dxfId="196" priority="137" operator="equal">
      <formula>"OPORTUNIDADE"</formula>
    </cfRule>
  </conditionalFormatting>
  <conditionalFormatting sqref="Y205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4">
    <cfRule type="cellIs" dxfId="193" priority="134" operator="equal">
      <formula>"OPORTUNIDADE"</formula>
    </cfRule>
  </conditionalFormatting>
  <conditionalFormatting sqref="Y204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3">
    <cfRule type="cellIs" dxfId="190" priority="131" operator="equal">
      <formula>"OPORTUNIDADE"</formula>
    </cfRule>
  </conditionalFormatting>
  <conditionalFormatting sqref="Y203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0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69:BK16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82" priority="117" operator="equal">
      <formula>"OPORTUNIDADE"</formula>
    </cfRule>
  </conditionalFormatting>
  <conditionalFormatting sqref="Y221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29">
    <cfRule type="cellIs" dxfId="179" priority="111" operator="equal">
      <formula>"OPORTUNIDADE"</formula>
    </cfRule>
  </conditionalFormatting>
  <conditionalFormatting sqref="Y229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76" priority="92" operator="equal">
      <formula>"OPORTUNIDADE"</formula>
    </cfRule>
  </conditionalFormatting>
  <conditionalFormatting sqref="Y241:Z241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73" priority="85" operator="equal">
      <formula>"OPORTUNIDADE"</formula>
    </cfRule>
  </conditionalFormatting>
  <conditionalFormatting sqref="Z238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43:BO43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 BN23:BO23" xr:uid="{43038F51-D716-4A3D-AE73-47E9D552920F}">
      <formula1>IMPCAUSADOR</formula1>
    </dataValidation>
    <dataValidation type="list" allowBlank="1" showInputMessage="1" showErrorMessage="1" sqref="BN36 BN410:BN784 BN28:BN33 BN39:BN42 BN787 BN53:BN57 BN44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6:BN22 BN24:BN25" xr:uid="{D13F36DC-1AD9-4A81-ADED-C50D8B2BAEEC}">
      <formula1>INDIRECT(SUBSTITUTE(BM6," ",""))</formula1>
    </dataValidation>
    <dataValidation type="list" allowBlank="1" showInputMessage="1" showErrorMessage="1" sqref="BO36 BO410:BO790 BO69:BO90 BO44:BO51 BO53:BO57 BO325 BO39:BO42 BO28:BO33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24:BO25 BO6:BO22" xr:uid="{408A3B14-A6BF-4DFC-B4D2-4F06F0A29A81}">
      <formula1>INDIRECT(BT6)</formula1>
    </dataValidation>
    <dataValidation type="list" allowBlank="1" showInputMessage="1" showErrorMessage="1" sqref="J789:J1048576 J416:J784 J2:J414" xr:uid="{49231E1D-EED3-460F-905C-D03759CF3EE7}">
      <formula1>SUBs</formula1>
    </dataValidation>
    <dataValidation allowBlank="1" showInputMessage="1" showErrorMessage="1" sqref="S6:T63 T64:U64 T65:T784 S65:S786" xr:uid="{2526A0CD-09C2-44C3-906E-5A6AD6BFAA8D}"/>
    <dataValidation type="list" allowBlank="1" showInputMessage="1" showErrorMessage="1" sqref="BC6:BD63 BC65:BC784 BD64:BD786" xr:uid="{B07D6D4E-9C6E-467A-815C-DACB9D2D51A2}">
      <formula1>GERENCIA</formula1>
    </dataValidation>
    <dataValidation type="list" allowBlank="1" showInputMessage="1" showErrorMessage="1" sqref="D416:D788 D101:D114 D117:D356 D790 D358:D414 D6:D62 D64:D99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F101:F115 F416:F788 F790 F117:F414 AI6:AI787 AJ64 F64:F99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39" workbookViewId="0">
      <selection activeCell="A39" sqref="A39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1232</v>
      </c>
      <c r="V1" s="288"/>
      <c r="W1" s="288"/>
    </row>
    <row r="2" spans="1:23" s="91" customFormat="1">
      <c r="A2" s="94" t="s">
        <v>1233</v>
      </c>
      <c r="B2" s="94" t="s">
        <v>1234</v>
      </c>
      <c r="C2" s="94" t="s">
        <v>511</v>
      </c>
      <c r="D2" s="95" t="s">
        <v>1064</v>
      </c>
      <c r="E2" s="95" t="s">
        <v>1065</v>
      </c>
      <c r="F2" s="95" t="s">
        <v>1235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1236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IF(SP_NORTE!Y50="","*",SP_NORTE!Y50)</f>
        <v>OPORTUNIDADE</v>
      </c>
      <c r="B46" s="181" t="str">
        <f>IF(SP_NORTE!X50="","*",SP_NORTE!X50)</f>
        <v>Oportunidade</v>
      </c>
      <c r="C46" s="181" t="str">
        <f>IF(SP_NORTE!Z50="","*",SP_NORTE!Z50)</f>
        <v>*</v>
      </c>
      <c r="D46" s="171" t="str">
        <f>IF(SP_NORTE!S50="","*",SP_NORTE!S50)</f>
        <v>SP NORTE</v>
      </c>
      <c r="E46" s="171" t="str">
        <f>IF(SP_NORTE!T50="","*",SP_NORTE!T50)</f>
        <v>ZBV-ZTI</v>
      </c>
      <c r="F46" s="180">
        <f>IF(SP_NORTE!B50="","*",SP_NORTE!B50)</f>
        <v>45965</v>
      </c>
      <c r="G46" s="180" t="str">
        <f>IF(SP_NORTE!D50="","*",SP_NORTE!D50)</f>
        <v>KLECIO (TP-699)</v>
      </c>
      <c r="H46" s="180" t="str">
        <f>IF(SP_NORTE!F50="","*",SP_NORTE!F50)</f>
        <v>PDM - SOLDA</v>
      </c>
      <c r="I46" s="180" t="str">
        <f>IF(SP_NORTE!H50="","*",SP_NORTE!H50)</f>
        <v>ZLI1061/ZLI1062</v>
      </c>
      <c r="J46" s="180" t="str">
        <f>IF(SP_NORTE!I50="","*",SP_NORTE!I50)</f>
        <v>-</v>
      </c>
      <c r="K46" s="171" t="str">
        <f>IF(SP_NORTE!M50="","*",SP_NORTE!M50)</f>
        <v>ZLI</v>
      </c>
      <c r="L46" s="171" t="str">
        <f>IF(SP_NORTE!N50="","*",SP_NORTE!N50)</f>
        <v>ZLI1061/ZLI1062</v>
      </c>
      <c r="M46" s="172">
        <f>IF(SP_NORTE!J50="","*",SP_NORTE!J50)</f>
        <v>70</v>
      </c>
      <c r="N46" s="179">
        <f>IF(SP_NORTE!K50="","*",SP_NORTE!K50)</f>
        <v>105.2</v>
      </c>
      <c r="O46" s="179" t="str">
        <f>IF(SP_NORTE!L50="","*",SP_NORTE!L50)</f>
        <v>-</v>
      </c>
      <c r="P46" s="178">
        <f>IF(SP_NORTE!O50="","*",SP_NORTE!O50)</f>
        <v>0.375</v>
      </c>
      <c r="Q46" s="178">
        <f>IF(SP_NORTE!P50="","*",SP_NORTE!P50)</f>
        <v>6.25E-2</v>
      </c>
      <c r="R46" s="180" t="str">
        <f>IF(SP_NORTE!Q50="","*",CONCATENATE(SP_NORTE!Q50," ",SP_NORTE!R50))</f>
        <v>1 Nº DE SOLDA</v>
      </c>
      <c r="S46" s="180" t="str">
        <f>IF(SP_NORTE!V50="","*",SP_NORTE!V50)</f>
        <v>Klécio</v>
      </c>
      <c r="T46" s="180" t="str">
        <f>IF(SP_NORTE!W50="","*",SP_NORTE!W50)</f>
        <v>Solda - Condicionado à temperatura (ZLI1061/ZLI1062)</v>
      </c>
      <c r="U46" s="169">
        <f ca="1">_xlfn.XLOOKUP(G46&amp;$U$2,BS_CONTROLE[CHAVE],BS_CONTROLE[Quantidade_11],"-")</f>
        <v>0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IF(SP_NORTE!Y51="","*",SP_NORTE!Y51)</f>
        <v>OPORTUNIDADE</v>
      </c>
      <c r="B47" s="181" t="str">
        <f>IF(SP_NORTE!X51="","*",SP_NORTE!X51)</f>
        <v>Oportunidade</v>
      </c>
      <c r="C47" s="181" t="str">
        <f>IF(SP_NORTE!Z51="","*",SP_NORTE!Z51)</f>
        <v>*</v>
      </c>
      <c r="D47" s="171" t="str">
        <f>IF(SP_NORTE!S51="","*",SP_NORTE!S51)</f>
        <v>SP NORTE</v>
      </c>
      <c r="E47" s="171" t="str">
        <f>IF(SP_NORTE!T51="","*",SP_NORTE!T51)</f>
        <v>ZBV-ZTI</v>
      </c>
      <c r="F47" s="180">
        <f>IF(SP_NORTE!B51="","*",SP_NORTE!B51)</f>
        <v>45965</v>
      </c>
      <c r="G47" s="180" t="str">
        <f>IF(SP_NORTE!D51="","*",SP_NORTE!D51)</f>
        <v>JUSCELIO (TF-658)</v>
      </c>
      <c r="H47" s="180" t="str">
        <f>IF(SP_NORTE!F51="","*",SP_NORTE!F51)</f>
        <v>PDM - AMV - MEIA CHAVE</v>
      </c>
      <c r="I47" s="180" t="str">
        <f>IF(SP_NORTE!H51="","*",SP_NORTE!H51)</f>
        <v>ZACN</v>
      </c>
      <c r="J47" s="180" t="str">
        <f>IF(SP_NORTE!I51="","*",SP_NORTE!I51)</f>
        <v>-</v>
      </c>
      <c r="K47" s="171" t="str">
        <f>IF(SP_NORTE!M51="","*",SP_NORTE!M51)</f>
        <v>ZAC-N</v>
      </c>
      <c r="L47" s="171" t="str">
        <f>IF(SP_NORTE!N51="","*",SP_NORTE!N51)</f>
        <v>ZACN</v>
      </c>
      <c r="M47" s="172">
        <f>IF(SP_NORTE!J51="","*",SP_NORTE!J51)</f>
        <v>70</v>
      </c>
      <c r="N47" s="179">
        <f>IF(SP_NORTE!K51="","*",SP_NORTE!K51)</f>
        <v>82.3</v>
      </c>
      <c r="O47" s="179" t="str">
        <f>IF(SP_NORTE!L51="","*",SP_NORTE!L51)</f>
        <v>-</v>
      </c>
      <c r="P47" s="178">
        <f>IF(SP_NORTE!O51="","*",SP_NORTE!O51)</f>
        <v>0.375</v>
      </c>
      <c r="Q47" s="178">
        <f>IF(SP_NORTE!P51="","*",SP_NORTE!P51)</f>
        <v>6.25E-2</v>
      </c>
      <c r="R47" s="180" t="str">
        <f>IF(SP_NORTE!Q51="","*",CONCATENATE(SP_NORTE!Q51," ",SP_NORTE!R51))</f>
        <v>1 Nº DE PEÇAS</v>
      </c>
      <c r="S47" s="180" t="str">
        <f>IF(SP_NORTE!V51="","*",SP_NORTE!V51)</f>
        <v>Juscélio</v>
      </c>
      <c r="T47" s="180" t="str">
        <f>IF(SP_NORTE!W51="","*",SP_NORTE!W51)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IF(SP_NORTE!Y52="","*",SP_NORTE!Y52)</f>
        <v>*</v>
      </c>
      <c r="B48" s="181" t="str">
        <f>IF(SP_NORTE!X52="","*",SP_NORTE!X52)</f>
        <v>*</v>
      </c>
      <c r="C48" s="181" t="str">
        <f>IF(SP_NORTE!Z52="","*",SP_NORTE!Z52)</f>
        <v>*</v>
      </c>
      <c r="D48" s="171" t="str">
        <f>IF(SP_NORTE!S52="","*",SP_NORTE!S52)</f>
        <v>-</v>
      </c>
      <c r="E48" s="171" t="str">
        <f>IF(SP_NORTE!T52="","*",SP_NORTE!T52)</f>
        <v>-</v>
      </c>
      <c r="F48" s="180" t="str">
        <f>IF(SP_NORTE!B52="","*",SP_NORTE!B52)</f>
        <v>*</v>
      </c>
      <c r="G48" s="180" t="str">
        <f>IF(SP_NORTE!D52="","*",SP_NORTE!D52)</f>
        <v>*</v>
      </c>
      <c r="H48" s="180" t="str">
        <f>IF(SP_NORTE!F52="","*",SP_NORTE!F52)</f>
        <v>*</v>
      </c>
      <c r="I48" s="180" t="str">
        <f>IF(SP_NORTE!H52="","*",SP_NORTE!H52)</f>
        <v>*</v>
      </c>
      <c r="J48" s="180" t="str">
        <f>IF(SP_NORTE!I52="","*",SP_NORTE!I52)</f>
        <v>*</v>
      </c>
      <c r="K48" s="171" t="str">
        <f>IF(SP_NORTE!M52="","*",SP_NORTE!M52)</f>
        <v>-</v>
      </c>
      <c r="L48" s="171" t="str">
        <f>IF(SP_NORTE!N52="","*",SP_NORTE!N52)</f>
        <v>-</v>
      </c>
      <c r="M48" s="172" t="str">
        <f>IF(SP_NORTE!J52="","*",SP_NORTE!J52)</f>
        <v>*</v>
      </c>
      <c r="N48" s="179" t="str">
        <f>IF(SP_NORTE!K52="","*",SP_NORTE!K52)</f>
        <v>*</v>
      </c>
      <c r="O48" s="179" t="str">
        <f>IF(SP_NORTE!L52="","*",SP_NORTE!L52)</f>
        <v>*</v>
      </c>
      <c r="P48" s="178" t="str">
        <f>IF(SP_NORTE!O52="","*",SP_NORTE!O52)</f>
        <v>*</v>
      </c>
      <c r="Q48" s="178" t="str">
        <f>IF(SP_NORTE!P52="","*",SP_NORTE!P52)</f>
        <v>*</v>
      </c>
      <c r="R48" s="180" t="str">
        <f>IF(SP_NORTE!Q52="","*",CONCATENATE(SP_NORTE!Q52," ",SP_NORTE!R52))</f>
        <v>*</v>
      </c>
      <c r="S48" s="180" t="str">
        <f>IF(SP_NORTE!V52="","*",SP_NORTE!V52)</f>
        <v>*</v>
      </c>
      <c r="T48" s="180" t="str">
        <f>IF(SP_NORTE!W52="","*",SP_NORTE!W52)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IF(SP_NORTE!Y53="","*",SP_NORTE!Y53)</f>
        <v>*</v>
      </c>
      <c r="B49" s="181" t="str">
        <f>IF(SP_NORTE!X53="","*",SP_NORTE!X53)</f>
        <v>*</v>
      </c>
      <c r="C49" s="181" t="str">
        <f>IF(SP_NORTE!Z53="","*",SP_NORTE!Z53)</f>
        <v>*</v>
      </c>
      <c r="D49" s="171" t="str">
        <f>IF(SP_NORTE!S53="","*",SP_NORTE!S53)</f>
        <v>-</v>
      </c>
      <c r="E49" s="171" t="str">
        <f>IF(SP_NORTE!T53="","*",SP_NORTE!T53)</f>
        <v>-</v>
      </c>
      <c r="F49" s="180" t="str">
        <f>IF(SP_NORTE!B53="","*",SP_NORTE!B53)</f>
        <v>*</v>
      </c>
      <c r="G49" s="180" t="str">
        <f>IF(SP_NORTE!D53="","*",SP_NORTE!D53)</f>
        <v>*</v>
      </c>
      <c r="H49" s="180" t="str">
        <f>IF(SP_NORTE!F53="","*",SP_NORTE!F53)</f>
        <v>*</v>
      </c>
      <c r="I49" s="180" t="str">
        <f>IF(SP_NORTE!H53="","*",SP_NORTE!H53)</f>
        <v>*</v>
      </c>
      <c r="J49" s="180" t="str">
        <f>IF(SP_NORTE!I53="","*",SP_NORTE!I53)</f>
        <v>*</v>
      </c>
      <c r="K49" s="171" t="str">
        <f>IF(SP_NORTE!M53="","*",SP_NORTE!M53)</f>
        <v>-</v>
      </c>
      <c r="L49" s="171" t="str">
        <f>IF(SP_NORTE!N53="","*",SP_NORTE!N53)</f>
        <v>-</v>
      </c>
      <c r="M49" s="172" t="str">
        <f>IF(SP_NORTE!J53="","*",SP_NORTE!J53)</f>
        <v>*</v>
      </c>
      <c r="N49" s="179" t="str">
        <f>IF(SP_NORTE!K53="","*",SP_NORTE!K53)</f>
        <v>*</v>
      </c>
      <c r="O49" s="179" t="str">
        <f>IF(SP_NORTE!L53="","*",SP_NORTE!L53)</f>
        <v>*</v>
      </c>
      <c r="P49" s="178" t="str">
        <f>IF(SP_NORTE!O53="","*",SP_NORTE!O53)</f>
        <v>*</v>
      </c>
      <c r="Q49" s="178" t="str">
        <f>IF(SP_NORTE!P53="","*",SP_NORTE!P53)</f>
        <v>*</v>
      </c>
      <c r="R49" s="180" t="str">
        <f>IF(SP_NORTE!Q53="","*",CONCATENATE(SP_NORTE!Q53," ",SP_NORTE!R53))</f>
        <v>*</v>
      </c>
      <c r="S49" s="180" t="str">
        <f>IF(SP_NORTE!V53="","*",SP_NORTE!V53)</f>
        <v>*</v>
      </c>
      <c r="T49" s="180" t="str">
        <f>IF(SP_NORTE!W53="","*",SP_NORTE!W53)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IF(SP_NORTE!Y54="","*",SP_NORTE!Y54)</f>
        <v>*</v>
      </c>
      <c r="B50" s="181" t="str">
        <f>IF(SP_NORTE!X54="","*",SP_NORTE!X54)</f>
        <v>*</v>
      </c>
      <c r="C50" s="181" t="str">
        <f>IF(SP_NORTE!Z54="","*",SP_NORTE!Z54)</f>
        <v>*</v>
      </c>
      <c r="D50" s="171" t="str">
        <f>IF(SP_NORTE!S54="","*",SP_NORTE!S54)</f>
        <v>SP NORTE</v>
      </c>
      <c r="E50" s="171" t="str">
        <f>IF(SP_NORTE!T54="","*",SP_NORTE!T54)</f>
        <v>TMI-ZEB</v>
      </c>
      <c r="F50" s="180">
        <f>IF(SP_NORTE!B54="","*",SP_NORTE!B54)</f>
        <v>45965</v>
      </c>
      <c r="G50" s="180" t="str">
        <f>IF(SP_NORTE!D54="","*",SP_NORTE!D54)</f>
        <v>JOVÂNIO (TP-850)</v>
      </c>
      <c r="H50" s="180" t="str">
        <f>IF(SP_NORTE!F54="","*",SP_NORTE!F54)</f>
        <v>PDM - SOLDA</v>
      </c>
      <c r="I50" s="180" t="str">
        <f>IF(SP_NORTE!H54="","*",SP_NORTE!H54)</f>
        <v>ZJAN</v>
      </c>
      <c r="J50" s="180" t="str">
        <f>IF(SP_NORTE!I54="","*",SP_NORTE!I54)</f>
        <v>-</v>
      </c>
      <c r="K50" s="171" t="str">
        <f>IF(SP_NORTE!M54="","*",SP_NORTE!M54)</f>
        <v>ZJA-N</v>
      </c>
      <c r="L50" s="171" t="str">
        <f>IF(SP_NORTE!N54="","*",SP_NORTE!N54)</f>
        <v>ZJAN</v>
      </c>
      <c r="M50" s="172">
        <f>IF(SP_NORTE!J54="","*",SP_NORTE!J54)</f>
        <v>73</v>
      </c>
      <c r="N50" s="179">
        <f>IF(SP_NORTE!K54="","*",SP_NORTE!K54)</f>
        <v>373.68</v>
      </c>
      <c r="O50" s="179" t="str">
        <f>IF(SP_NORTE!L54="","*",SP_NORTE!L54)</f>
        <v>-</v>
      </c>
      <c r="P50" s="178">
        <f>IF(SP_NORTE!O54="","*",SP_NORTE!O54)</f>
        <v>0.35416666666666669</v>
      </c>
      <c r="Q50" s="178">
        <f>IF(SP_NORTE!P54="","*",SP_NORTE!P54)</f>
        <v>6.25E-2</v>
      </c>
      <c r="R50" s="180" t="str">
        <f>IF(SP_NORTE!Q54="","*",CONCATENATE(SP_NORTE!Q54," ",SP_NORTE!R54))</f>
        <v>1 Nº DE SOLDA</v>
      </c>
      <c r="S50" s="180" t="str">
        <f>IF(SP_NORTE!V54="","*",SP_NORTE!V54)</f>
        <v>Jovânio</v>
      </c>
      <c r="T50" s="180" t="str">
        <f>IF(SP_NORTE!W54="","*",SP_NORTE!W54)</f>
        <v>Solda - Condicionado à temperatura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IF(SP_NORTE!Y55="","*",SP_NORTE!Y55)</f>
        <v>*</v>
      </c>
      <c r="B51" s="181" t="str">
        <f>IF(SP_NORTE!X55="","*",SP_NORTE!X55)</f>
        <v>*</v>
      </c>
      <c r="C51" s="181" t="str">
        <f>IF(SP_NORTE!Z55="","*",SP_NORTE!Z55)</f>
        <v>*</v>
      </c>
      <c r="D51" s="171" t="str">
        <f>IF(SP_NORTE!S55="","*",SP_NORTE!S55)</f>
        <v>SP NORTE</v>
      </c>
      <c r="E51" s="171" t="str">
        <f>IF(SP_NORTE!T55="","*",SP_NORTE!T55)</f>
        <v>TMI-ZEB</v>
      </c>
      <c r="F51" s="180">
        <f>IF(SP_NORTE!B55="","*",SP_NORTE!B55)</f>
        <v>45965</v>
      </c>
      <c r="G51" s="180" t="str">
        <f>IF(SP_NORTE!D55="","*",SP_NORTE!D55)</f>
        <v>EXPANSÃO TURMA 1</v>
      </c>
      <c r="H51" s="180" t="str">
        <f>IF(SP_NORTE!F55="","*",SP_NORTE!F55)</f>
        <v>EXPANSÃO - OUTRA ATIVIDADE</v>
      </c>
      <c r="I51" s="180" t="str">
        <f>IF(SP_NORTE!H55="","*",SP_NORTE!H55)</f>
        <v>ZCF1</v>
      </c>
      <c r="J51" s="180" t="str">
        <f>IF(SP_NORTE!I55="","*",SP_NORTE!I55)</f>
        <v>-</v>
      </c>
      <c r="K51" s="171" t="str">
        <f>IF(SP_NORTE!M55="","*",SP_NORTE!M55)</f>
        <v>ZCF</v>
      </c>
      <c r="L51" s="171" t="str">
        <f>IF(SP_NORTE!N55="","*",SP_NORTE!N55)</f>
        <v>ZCF1</v>
      </c>
      <c r="M51" s="172">
        <f>IF(SP_NORTE!J55="","*",SP_NORTE!J55)</f>
        <v>73</v>
      </c>
      <c r="N51" s="179">
        <f>IF(SP_NORTE!K55="","*",SP_NORTE!K55)</f>
        <v>295.25</v>
      </c>
      <c r="O51" s="179" t="str">
        <f>IF(SP_NORTE!L55="","*",SP_NORTE!L55)</f>
        <v>-</v>
      </c>
      <c r="P51" s="178">
        <f>IF(SP_NORTE!O55="","*",SP_NORTE!O55)</f>
        <v>0.33333333333333331</v>
      </c>
      <c r="Q51" s="178">
        <f>IF(SP_NORTE!P55="","*",SP_NORTE!P55)</f>
        <v>8.3333333333333329E-2</v>
      </c>
      <c r="R51" s="180" t="str">
        <f>IF(SP_NORTE!Q55="","*",CONCATENATE(SP_NORTE!Q55," ",SP_NORTE!R55))</f>
        <v>1 BINÁRIO</v>
      </c>
      <c r="S51" s="180" t="str">
        <f>IF(SP_NORTE!V55="","*",SP_NORTE!V55)</f>
        <v>Jussimar</v>
      </c>
      <c r="T51" s="180" t="str">
        <f>IF(SP_NORTE!W55="","*",SP_NORTE!W55)</f>
        <v>Montagem de AMV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IF(SP_NORTE!Y56="","*",SP_NORTE!Y56)</f>
        <v>*</v>
      </c>
      <c r="B52" s="181" t="str">
        <f>IF(SP_NORTE!X56="","*",SP_NORTE!X56)</f>
        <v>*</v>
      </c>
      <c r="C52" s="181" t="str">
        <f>IF(SP_NORTE!Z56="","*",SP_NORTE!Z56)</f>
        <v>*</v>
      </c>
      <c r="D52" s="171" t="str">
        <f>IF(SP_NORTE!S56="","*",SP_NORTE!S56)</f>
        <v>SP NORTE</v>
      </c>
      <c r="E52" s="171" t="str">
        <f>IF(SP_NORTE!T56="","*",SP_NORTE!T56)</f>
        <v>TMI-ZEB</v>
      </c>
      <c r="F52" s="180">
        <f>IF(SP_NORTE!B56="","*",SP_NORTE!B56)</f>
        <v>45965</v>
      </c>
      <c r="G52" s="180" t="str">
        <f>IF(SP_NORTE!D56="","*",SP_NORTE!D56)</f>
        <v>JULIO (TP-697)</v>
      </c>
      <c r="H52" s="180" t="str">
        <f>IF(SP_NORTE!F56="","*",SP_NORTE!F56)</f>
        <v>PDM - SOLDA</v>
      </c>
      <c r="I52" s="180" t="str">
        <f>IF(SP_NORTE!H56="","*",SP_NORTE!H56)</f>
        <v>ZKYN</v>
      </c>
      <c r="J52" s="180" t="str">
        <f>IF(SP_NORTE!I56="","*",SP_NORTE!I56)</f>
        <v>-</v>
      </c>
      <c r="K52" s="171" t="str">
        <f>IF(SP_NORTE!M56="","*",SP_NORTE!M56)</f>
        <v>ZKY-N</v>
      </c>
      <c r="L52" s="171" t="str">
        <f>IF(SP_NORTE!N56="","*",SP_NORTE!N56)</f>
        <v>ZKYN</v>
      </c>
      <c r="M52" s="172">
        <f>IF(SP_NORTE!J56="","*",SP_NORTE!J56)</f>
        <v>73</v>
      </c>
      <c r="N52" s="179">
        <f>IF(SP_NORTE!K56="","*",SP_NORTE!K56)</f>
        <v>278.05</v>
      </c>
      <c r="O52" s="179" t="str">
        <f>IF(SP_NORTE!L56="","*",SP_NORTE!L56)</f>
        <v>-</v>
      </c>
      <c r="P52" s="178">
        <f>IF(SP_NORTE!O56="","*",SP_NORTE!O56)</f>
        <v>0.35416666666666669</v>
      </c>
      <c r="Q52" s="178">
        <f>IF(SP_NORTE!P56="","*",SP_NORTE!P56)</f>
        <v>6.25E-2</v>
      </c>
      <c r="R52" s="180" t="str">
        <f>IF(SP_NORTE!Q56="","*",CONCATENATE(SP_NORTE!Q56," ",SP_NORTE!R56))</f>
        <v>1 Nº DE SOLDA</v>
      </c>
      <c r="S52" s="180" t="str">
        <f>IF(SP_NORTE!V56="","*",SP_NORTE!V56)</f>
        <v>Júlio</v>
      </c>
      <c r="T52" s="180" t="str">
        <f>IF(SP_NORTE!W56="","*",SP_NORTE!W56)</f>
        <v>Solda - Condicionado à temperatura (ZKY-N)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IF(SP_NORTE!Y57="","*",SP_NORTE!Y57)</f>
        <v>*</v>
      </c>
      <c r="B53" s="181" t="str">
        <f>IF(SP_NORTE!X57="","*",SP_NORTE!X57)</f>
        <v>*</v>
      </c>
      <c r="C53" s="181" t="str">
        <f>IF(SP_NORTE!Z57="","*",SP_NORTE!Z57)</f>
        <v>*</v>
      </c>
      <c r="D53" s="171" t="str">
        <f>IF(SP_NORTE!S57="","*",SP_NORTE!S57)</f>
        <v>-</v>
      </c>
      <c r="E53" s="171" t="str">
        <f>IF(SP_NORTE!T57="","*",SP_NORTE!T57)</f>
        <v>-</v>
      </c>
      <c r="F53" s="180" t="str">
        <f>IF(SP_NORTE!B57="","*",SP_NORTE!B57)</f>
        <v>*</v>
      </c>
      <c r="G53" s="180" t="str">
        <f>IF(SP_NORTE!D57="","*",SP_NORTE!D57)</f>
        <v>*</v>
      </c>
      <c r="H53" s="180" t="str">
        <f>IF(SP_NORTE!F57="","*",SP_NORTE!F57)</f>
        <v>*</v>
      </c>
      <c r="I53" s="180" t="str">
        <f>IF(SP_NORTE!H57="","*",SP_NORTE!H57)</f>
        <v>*</v>
      </c>
      <c r="J53" s="180" t="str">
        <f>IF(SP_NORTE!I57="","*",SP_NORTE!I57)</f>
        <v>*</v>
      </c>
      <c r="K53" s="171" t="str">
        <f>IF(SP_NORTE!M57="","*",SP_NORTE!M57)</f>
        <v>-</v>
      </c>
      <c r="L53" s="171" t="str">
        <f>IF(SP_NORTE!N57="","*",SP_NORTE!N57)</f>
        <v>-</v>
      </c>
      <c r="M53" s="172" t="str">
        <f>IF(SP_NORTE!J57="","*",SP_NORTE!J57)</f>
        <v>*</v>
      </c>
      <c r="N53" s="179" t="str">
        <f>IF(SP_NORTE!K57="","*",SP_NORTE!K57)</f>
        <v>*</v>
      </c>
      <c r="O53" s="179" t="str">
        <f>IF(SP_NORTE!L57="","*",SP_NORTE!L57)</f>
        <v>*</v>
      </c>
      <c r="P53" s="178" t="str">
        <f>IF(SP_NORTE!O57="","*",SP_NORTE!O57)</f>
        <v>*</v>
      </c>
      <c r="Q53" s="178" t="str">
        <f>IF(SP_NORTE!P57="","*",SP_NORTE!P57)</f>
        <v>*</v>
      </c>
      <c r="R53" s="180" t="str">
        <f>IF(SP_NORTE!Q57="","*",CONCATENATE(SP_NORTE!Q57," ",SP_NORTE!R57))</f>
        <v>*</v>
      </c>
      <c r="S53" s="180" t="str">
        <f>IF(SP_NORTE!V57="","*",SP_NORTE!V57)</f>
        <v>*</v>
      </c>
      <c r="T53" s="180" t="str">
        <f>IF(SP_NORTE!W57="","*",SP_NORTE!W57)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IF(SP_NORTE!Y58="","*",SP_NORTE!Y58)</f>
        <v>*</v>
      </c>
      <c r="B54" s="181" t="str">
        <f>IF(SP_NORTE!X58="","*",SP_NORTE!X58)</f>
        <v>*</v>
      </c>
      <c r="C54" s="181" t="str">
        <f>IF(SP_NORTE!Z58="","*",SP_NORTE!Z58)</f>
        <v>*</v>
      </c>
      <c r="D54" s="171" t="str">
        <f>IF(SP_NORTE!S58="","*",SP_NORTE!S58)</f>
        <v>-</v>
      </c>
      <c r="E54" s="171" t="str">
        <f>IF(SP_NORTE!T58="","*",SP_NORTE!T58)</f>
        <v>-</v>
      </c>
      <c r="F54" s="180" t="str">
        <f>IF(SP_NORTE!B58="","*",SP_NORTE!B58)</f>
        <v>*</v>
      </c>
      <c r="G54" s="180" t="str">
        <f>IF(SP_NORTE!D58="","*",SP_NORTE!D58)</f>
        <v>*</v>
      </c>
      <c r="H54" s="180" t="str">
        <f>IF(SP_NORTE!F58="","*",SP_NORTE!F58)</f>
        <v>*</v>
      </c>
      <c r="I54" s="180" t="str">
        <f>IF(SP_NORTE!H58="","*",SP_NORTE!H58)</f>
        <v>*</v>
      </c>
      <c r="J54" s="180" t="str">
        <f>IF(SP_NORTE!I58="","*",SP_NORTE!I58)</f>
        <v>*</v>
      </c>
      <c r="K54" s="171" t="str">
        <f>IF(SP_NORTE!M58="","*",SP_NORTE!M58)</f>
        <v>-</v>
      </c>
      <c r="L54" s="171" t="str">
        <f>IF(SP_NORTE!N58="","*",SP_NORTE!N58)</f>
        <v>-</v>
      </c>
      <c r="M54" s="172" t="str">
        <f>IF(SP_NORTE!J58="","*",SP_NORTE!J58)</f>
        <v>*</v>
      </c>
      <c r="N54" s="179" t="str">
        <f>IF(SP_NORTE!K58="","*",SP_NORTE!K58)</f>
        <v>*</v>
      </c>
      <c r="O54" s="179" t="str">
        <f>IF(SP_NORTE!L58="","*",SP_NORTE!L58)</f>
        <v>*</v>
      </c>
      <c r="P54" s="178" t="str">
        <f>IF(SP_NORTE!O58="","*",SP_NORTE!O58)</f>
        <v>*</v>
      </c>
      <c r="Q54" s="178" t="str">
        <f>IF(SP_NORTE!P58="","*",SP_NORTE!P58)</f>
        <v>*</v>
      </c>
      <c r="R54" s="180" t="str">
        <f>IF(SP_NORTE!Q58="","*",CONCATENATE(SP_NORTE!Q58," ",SP_NORTE!R58))</f>
        <v>*</v>
      </c>
      <c r="S54" s="180" t="str">
        <f>IF(SP_NORTE!V58="","*",SP_NORTE!V58)</f>
        <v>*</v>
      </c>
      <c r="T54" s="180" t="str">
        <f>IF(SP_NORTE!W58="","*",SP_NORTE!W58)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IF(SP_NORTE!Y59="","*",SP_NORTE!Y59)</f>
        <v>*</v>
      </c>
      <c r="B55" s="181" t="str">
        <f>IF(SP_NORTE!X59="","*",SP_NORTE!X59)</f>
        <v>*</v>
      </c>
      <c r="C55" s="181" t="str">
        <f>IF(SP_NORTE!Z59="","*",SP_NORTE!Z59)</f>
        <v>*</v>
      </c>
      <c r="D55" s="171" t="str">
        <f>IF(SP_NORTE!S59="","*",SP_NORTE!S59)</f>
        <v>-</v>
      </c>
      <c r="E55" s="171" t="str">
        <f>IF(SP_NORTE!T59="","*",SP_NORTE!T59)</f>
        <v>-</v>
      </c>
      <c r="F55" s="180" t="str">
        <f>IF(SP_NORTE!B59="","*",SP_NORTE!B59)</f>
        <v>*</v>
      </c>
      <c r="G55" s="180" t="str">
        <f>IF(SP_NORTE!D59="","*",SP_NORTE!D59)</f>
        <v>*</v>
      </c>
      <c r="H55" s="180" t="str">
        <f>IF(SP_NORTE!F59="","*",SP_NORTE!F59)</f>
        <v>*</v>
      </c>
      <c r="I55" s="180" t="str">
        <f>IF(SP_NORTE!H59="","*",SP_NORTE!H59)</f>
        <v>*</v>
      </c>
      <c r="J55" s="180" t="str">
        <f>IF(SP_NORTE!I59="","*",SP_NORTE!I59)</f>
        <v>*</v>
      </c>
      <c r="K55" s="171" t="str">
        <f>IF(SP_NORTE!M59="","*",SP_NORTE!M59)</f>
        <v>-</v>
      </c>
      <c r="L55" s="171" t="str">
        <f>IF(SP_NORTE!N59="","*",SP_NORTE!N59)</f>
        <v>-</v>
      </c>
      <c r="M55" s="172" t="str">
        <f>IF(SP_NORTE!J59="","*",SP_NORTE!J59)</f>
        <v>*</v>
      </c>
      <c r="N55" s="179" t="str">
        <f>IF(SP_NORTE!K59="","*",SP_NORTE!K59)</f>
        <v>*</v>
      </c>
      <c r="O55" s="179" t="str">
        <f>IF(SP_NORTE!L59="","*",SP_NORTE!L59)</f>
        <v>*</v>
      </c>
      <c r="P55" s="178" t="str">
        <f>IF(SP_NORTE!O59="","*",SP_NORTE!O59)</f>
        <v>*</v>
      </c>
      <c r="Q55" s="178" t="str">
        <f>IF(SP_NORTE!P59="","*",SP_NORTE!P59)</f>
        <v>*</v>
      </c>
      <c r="R55" s="180" t="str">
        <f>IF(SP_NORTE!Q59="","*",CONCATENATE(SP_NORTE!Q59," ",SP_NORTE!R59))</f>
        <v>*</v>
      </c>
      <c r="S55" s="180" t="str">
        <f>IF(SP_NORTE!V59="","*",SP_NORTE!V59)</f>
        <v>*</v>
      </c>
      <c r="T55" s="180" t="str">
        <f>IF(SP_NORTE!W59="","*",SP_NORTE!W59)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IF(SP_NORTE!Y60="","*",SP_NORTE!Y60)</f>
        <v>*</v>
      </c>
      <c r="B56" s="181" t="str">
        <f>IF(SP_NORTE!X60="","*",SP_NORTE!X60)</f>
        <v>*</v>
      </c>
      <c r="C56" s="181" t="str">
        <f>IF(SP_NORTE!Z60="","*",SP_NORTE!Z60)</f>
        <v>*</v>
      </c>
      <c r="D56" s="171" t="str">
        <f>IF(SP_NORTE!S60="","*",SP_NORTE!S60)</f>
        <v>-</v>
      </c>
      <c r="E56" s="171" t="str">
        <f>IF(SP_NORTE!T60="","*",SP_NORTE!T60)</f>
        <v>-</v>
      </c>
      <c r="F56" s="180" t="str">
        <f>IF(SP_NORTE!B60="","*",SP_NORTE!B60)</f>
        <v>*</v>
      </c>
      <c r="G56" s="180" t="str">
        <f>IF(SP_NORTE!D60="","*",SP_NORTE!D60)</f>
        <v>*</v>
      </c>
      <c r="H56" s="180" t="str">
        <f>IF(SP_NORTE!F60="","*",SP_NORTE!F60)</f>
        <v>*</v>
      </c>
      <c r="I56" s="180" t="str">
        <f>IF(SP_NORTE!H60="","*",SP_NORTE!H60)</f>
        <v>*</v>
      </c>
      <c r="J56" s="180" t="str">
        <f>IF(SP_NORTE!I60="","*",SP_NORTE!I60)</f>
        <v>*</v>
      </c>
      <c r="K56" s="171" t="str">
        <f>IF(SP_NORTE!M60="","*",SP_NORTE!M60)</f>
        <v>-</v>
      </c>
      <c r="L56" s="171" t="str">
        <f>IF(SP_NORTE!N60="","*",SP_NORTE!N60)</f>
        <v>-</v>
      </c>
      <c r="M56" s="172" t="str">
        <f>IF(SP_NORTE!J60="","*",SP_NORTE!J60)</f>
        <v>*</v>
      </c>
      <c r="N56" s="179" t="str">
        <f>IF(SP_NORTE!K60="","*",SP_NORTE!K60)</f>
        <v>*</v>
      </c>
      <c r="O56" s="179" t="str">
        <f>IF(SP_NORTE!L60="","*",SP_NORTE!L60)</f>
        <v>*</v>
      </c>
      <c r="P56" s="178" t="str">
        <f>IF(SP_NORTE!O60="","*",SP_NORTE!O60)</f>
        <v>*</v>
      </c>
      <c r="Q56" s="178" t="str">
        <f>IF(SP_NORTE!P60="","*",SP_NORTE!P60)</f>
        <v>*</v>
      </c>
      <c r="R56" s="180" t="str">
        <f>IF(SP_NORTE!Q60="","*",CONCATENATE(SP_NORTE!Q60," ",SP_NORTE!R60))</f>
        <v>*</v>
      </c>
      <c r="S56" s="180" t="str">
        <f>IF(SP_NORTE!V60="","*",SP_NORTE!V60)</f>
        <v>*</v>
      </c>
      <c r="T56" s="180" t="str">
        <f>IF(SP_NORTE!W60="","*",SP_NORTE!W60)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IF(SP_NORTE!Y61="","*",SP_NORTE!Y61)</f>
        <v>*</v>
      </c>
      <c r="B57" s="181" t="str">
        <f>IF(SP_NORTE!X61="","*",SP_NORTE!X61)</f>
        <v>*</v>
      </c>
      <c r="C57" s="181" t="str">
        <f>IF(SP_NORTE!Z61="","*",SP_NORTE!Z61)</f>
        <v>*</v>
      </c>
      <c r="D57" s="171" t="str">
        <f>IF(SP_NORTE!S61="","*",SP_NORTE!S61)</f>
        <v>-</v>
      </c>
      <c r="E57" s="171" t="str">
        <f>IF(SP_NORTE!T61="","*",SP_NORTE!T61)</f>
        <v>-</v>
      </c>
      <c r="F57" s="180" t="str">
        <f>IF(SP_NORTE!B61="","*",SP_NORTE!B61)</f>
        <v>*</v>
      </c>
      <c r="G57" s="180" t="str">
        <f>IF(SP_NORTE!D61="","*",SP_NORTE!D61)</f>
        <v>*</v>
      </c>
      <c r="H57" s="180" t="str">
        <f>IF(SP_NORTE!F61="","*",SP_NORTE!F61)</f>
        <v>*</v>
      </c>
      <c r="I57" s="180" t="str">
        <f>IF(SP_NORTE!H61="","*",SP_NORTE!H61)</f>
        <v>*</v>
      </c>
      <c r="J57" s="180" t="str">
        <f>IF(SP_NORTE!I61="","*",SP_NORTE!I61)</f>
        <v>*</v>
      </c>
      <c r="K57" s="171" t="str">
        <f>IF(SP_NORTE!M61="","*",SP_NORTE!M61)</f>
        <v>-</v>
      </c>
      <c r="L57" s="171" t="str">
        <f>IF(SP_NORTE!N61="","*",SP_NORTE!N61)</f>
        <v>-</v>
      </c>
      <c r="M57" s="172" t="str">
        <f>IF(SP_NORTE!J61="","*",SP_NORTE!J61)</f>
        <v>*</v>
      </c>
      <c r="N57" s="179" t="str">
        <f>IF(SP_NORTE!K61="","*",SP_NORTE!K61)</f>
        <v>*</v>
      </c>
      <c r="O57" s="179" t="str">
        <f>IF(SP_NORTE!L61="","*",SP_NORTE!L61)</f>
        <v>*</v>
      </c>
      <c r="P57" s="178" t="str">
        <f>IF(SP_NORTE!O61="","*",SP_NORTE!O61)</f>
        <v>*</v>
      </c>
      <c r="Q57" s="178" t="str">
        <f>IF(SP_NORTE!P61="","*",SP_NORTE!P61)</f>
        <v>*</v>
      </c>
      <c r="R57" s="180" t="str">
        <f>IF(SP_NORTE!Q61="","*",CONCATENATE(SP_NORTE!Q61," ",SP_NORTE!R61))</f>
        <v>*</v>
      </c>
      <c r="S57" s="180" t="str">
        <f>IF(SP_NORTE!V61="","*",SP_NORTE!V61)</f>
        <v>*</v>
      </c>
      <c r="T57" s="180" t="str">
        <f>IF(SP_NORTE!W61="","*",SP_NORTE!W61)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IF(SP_NORTE!Y62="","*",SP_NORTE!Y62)</f>
        <v>*</v>
      </c>
      <c r="B58" s="181" t="str">
        <f>IF(SP_NORTE!X62="","*",SP_NORTE!X62)</f>
        <v>*</v>
      </c>
      <c r="C58" s="181" t="str">
        <f>IF(SP_NORTE!Z62="","*",SP_NORTE!Z62)</f>
        <v>*</v>
      </c>
      <c r="D58" s="171" t="str">
        <f>IF(SP_NORTE!S62="","*",SP_NORTE!S62)</f>
        <v>-</v>
      </c>
      <c r="E58" s="171" t="str">
        <f>IF(SP_NORTE!T62="","*",SP_NORTE!T62)</f>
        <v>-</v>
      </c>
      <c r="F58" s="180" t="str">
        <f>IF(SP_NORTE!B62="","*",SP_NORTE!B62)</f>
        <v>*</v>
      </c>
      <c r="G58" s="180" t="str">
        <f>IF(SP_NORTE!D62="","*",SP_NORTE!D62)</f>
        <v>*</v>
      </c>
      <c r="H58" s="180" t="str">
        <f>IF(SP_NORTE!F62="","*",SP_NORTE!F62)</f>
        <v>*</v>
      </c>
      <c r="I58" s="180" t="str">
        <f>IF(SP_NORTE!H62="","*",SP_NORTE!H62)</f>
        <v>*</v>
      </c>
      <c r="J58" s="180" t="str">
        <f>IF(SP_NORTE!I62="","*",SP_NORTE!I62)</f>
        <v>*</v>
      </c>
      <c r="K58" s="171" t="str">
        <f>IF(SP_NORTE!M62="","*",SP_NORTE!M62)</f>
        <v>-</v>
      </c>
      <c r="L58" s="171" t="str">
        <f>IF(SP_NORTE!N62="","*",SP_NORTE!N62)</f>
        <v>-</v>
      </c>
      <c r="M58" s="172" t="str">
        <f>IF(SP_NORTE!J62="","*",SP_NORTE!J62)</f>
        <v>*</v>
      </c>
      <c r="N58" s="179" t="str">
        <f>IF(SP_NORTE!K62="","*",SP_NORTE!K62)</f>
        <v>*</v>
      </c>
      <c r="O58" s="179" t="str">
        <f>IF(SP_NORTE!L62="","*",SP_NORTE!L62)</f>
        <v>*</v>
      </c>
      <c r="P58" s="178" t="str">
        <f>IF(SP_NORTE!O62="","*",SP_NORTE!O62)</f>
        <v>*</v>
      </c>
      <c r="Q58" s="178" t="str">
        <f>IF(SP_NORTE!P62="","*",SP_NORTE!P62)</f>
        <v>*</v>
      </c>
      <c r="R58" s="180" t="str">
        <f>IF(SP_NORTE!Q62="","*",CONCATENATE(SP_NORTE!Q62," ",SP_NORTE!R62))</f>
        <v>*</v>
      </c>
      <c r="S58" s="180" t="str">
        <f>IF(SP_NORTE!V62="","*",SP_NORTE!V62)</f>
        <v>*</v>
      </c>
      <c r="T58" s="180" t="str">
        <f>IF(SP_NORTE!W62="","*",SP_NORTE!W62)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IF(SP_NORTE!Y63="","*",SP_NORTE!Y63)</f>
        <v>*</v>
      </c>
      <c r="B59" s="181" t="str">
        <f>IF(SP_NORTE!X63="","*",SP_NORTE!X63)</f>
        <v>*</v>
      </c>
      <c r="C59" s="181" t="str">
        <f>IF(SP_NORTE!Z63="","*",SP_NORTE!Z63)</f>
        <v>*</v>
      </c>
      <c r="D59" s="171" t="str">
        <f>IF(SP_NORTE!S63="","*",SP_NORTE!S63)</f>
        <v>-</v>
      </c>
      <c r="E59" s="171" t="str">
        <f>IF(SP_NORTE!T63="","*",SP_NORTE!T63)</f>
        <v>-</v>
      </c>
      <c r="F59" s="180">
        <f>IF(SP_NORTE!B65="","*",SP_NORTE!B65)</f>
        <v>45966</v>
      </c>
      <c r="G59" s="180" t="str">
        <f>IF(SP_NORTE!D65="","*",SP_NORTE!D65)</f>
        <v>RAFAEL (TP-695)</v>
      </c>
      <c r="H59" s="180" t="str">
        <f>IF(SP_NORTE!F65="","*",SP_NORTE!F65)</f>
        <v>PDM - ALÍVIO DE TENSÃO</v>
      </c>
      <c r="I59" s="180" t="str">
        <f>IF(SP_NORTE!H63="","*",SP_NORTE!H63)</f>
        <v>*</v>
      </c>
      <c r="J59" s="180" t="str">
        <f>IF(SP_NORTE!I63="","*",SP_NORTE!I63)</f>
        <v>*</v>
      </c>
      <c r="K59" s="171" t="str">
        <f>IF(SP_NORTE!M63="","*",SP_NORTE!M63)</f>
        <v>*</v>
      </c>
      <c r="L59" s="171" t="str">
        <f>IF(SP_NORTE!N63="","*",SP_NORTE!N63)</f>
        <v>*</v>
      </c>
      <c r="M59" s="172" t="str">
        <f>IF(SP_NORTE!J63="","*",SP_NORTE!J63)</f>
        <v>*</v>
      </c>
      <c r="N59" s="179" t="str">
        <f>IF(SP_NORTE!K63="","*",SP_NORTE!K63)</f>
        <v>*</v>
      </c>
      <c r="O59" s="179" t="str">
        <f>IF(SP_NORTE!L63="","*",SP_NORTE!L63)</f>
        <v>*</v>
      </c>
      <c r="P59" s="178" t="str">
        <f>IF(SP_NORTE!O63="","*",SP_NORTE!O63)</f>
        <v>*</v>
      </c>
      <c r="Q59" s="178" t="str">
        <f>IF(SP_NORTE!P63="","*",SP_NORTE!P63)</f>
        <v>*</v>
      </c>
      <c r="R59" s="180" t="str">
        <f>IF(SP_NORTE!Q63="","*",CONCATENATE(SP_NORTE!Q63," ",SP_NORTE!R63))</f>
        <v>*</v>
      </c>
      <c r="S59" s="180" t="str">
        <f>IF(SP_NORTE!V63="","*",SP_NORTE!V63)</f>
        <v>*</v>
      </c>
      <c r="T59" s="180" t="str">
        <f>IF(SP_NORTE!W63="","*",SP_NORTE!W63)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IF(SP_NORTE!Y64="","*",SP_NORTE!Y64)</f>
        <v>*</v>
      </c>
      <c r="B60" s="181" t="str">
        <f>IF(SP_NORTE!X64="","*",SP_NORTE!X64)</f>
        <v>*</v>
      </c>
      <c r="C60" s="181" t="str">
        <f>IF(SP_NORTE!Z64="","*",SP_NORTE!Z64)</f>
        <v>*</v>
      </c>
      <c r="D60" s="171" t="str">
        <f>IF(SP_NORTE!S64="","*",SP_NORTE!S64)</f>
        <v>SP NORTE</v>
      </c>
      <c r="E60" s="171" t="str">
        <f>IF(SP_NORTE!T64="","*",SP_NORTE!T64)</f>
        <v>ZEB-ZCZ</v>
      </c>
      <c r="F60" s="180">
        <f>IF(SP_NORTE!B64="","*",SP_NORTE!B64)</f>
        <v>45966</v>
      </c>
      <c r="G60" s="180" t="str">
        <f>IF(SP_NORTE!D64="","*",SP_NORTE!D64)</f>
        <v>PEDRO (TP-696)</v>
      </c>
      <c r="H60" s="180" t="str">
        <f>IF(SP_NORTE!F64="","*",SP_NORTE!F64)</f>
        <v>PDM - SOLDA</v>
      </c>
      <c r="I60" s="180" t="str">
        <f>IF(SP_NORTE!H64="","*",SP_NORTE!H64)</f>
        <v>ZGB1</v>
      </c>
      <c r="J60" s="180" t="str">
        <f>IF(SP_NORTE!I64="","*",SP_NORTE!I64)</f>
        <v>-</v>
      </c>
      <c r="K60" s="171" t="str">
        <f>IF(SP_NORTE!M64="","*",SP_NORTE!M64)</f>
        <v>ZGB</v>
      </c>
      <c r="L60" s="171" t="str">
        <f>IF(SP_NORTE!N64="","*",SP_NORTE!N64)</f>
        <v>ZGB1</v>
      </c>
      <c r="M60" s="172">
        <f>IF(SP_NORTE!J64="","*",SP_NORTE!J64)</f>
        <v>73</v>
      </c>
      <c r="N60" s="179">
        <f>IF(SP_NORTE!K64="","*",SP_NORTE!K64)</f>
        <v>212</v>
      </c>
      <c r="O60" s="179" t="str">
        <f>IF(SP_NORTE!L64="","*",SP_NORTE!L64)</f>
        <v>-</v>
      </c>
      <c r="P60" s="178">
        <f>IF(SP_NORTE!O64="","*",SP_NORTE!O64)</f>
        <v>0.375</v>
      </c>
      <c r="Q60" s="178">
        <f>IF(SP_NORTE!P64="","*",SP_NORTE!P64)</f>
        <v>0.125</v>
      </c>
      <c r="R60" s="180" t="str">
        <f>IF(SP_NORTE!Q64="","*",CONCATENATE(SP_NORTE!Q64," ",SP_NORTE!R64))</f>
        <v>2 Nº DE SOLDA</v>
      </c>
      <c r="S60" s="180" t="str">
        <f>IF(SP_NORTE!V64="","*",SP_NORTE!V64)</f>
        <v>Pedro</v>
      </c>
      <c r="T60" s="180" t="str">
        <f>IF(SP_NORTE!W64="","*",SP_NORTE!W64)</f>
        <v>Solda - Condicionado à temperatura</v>
      </c>
      <c r="U60" s="169">
        <f ca="1">_xlfn.XLOOKUP(G60&amp;$U$2,BS_CONTROLE[CHAVE],BS_CONTROLE[Quantidade_11],"-")</f>
        <v>0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*</v>
      </c>
      <c r="B61" s="181" t="str">
        <f>IF(SP_NORTE!X65="","*",SP_NORTE!X65)</f>
        <v>*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 t="e">
        <f>IF(SP_NORTE!#REF!="","*",SP_NORTE!#REF!)</f>
        <v>#REF!</v>
      </c>
      <c r="G61" s="180" t="e">
        <f>IF(SP_NORTE!#REF!="","*",SP_NORTE!#REF!)</f>
        <v>#REF!</v>
      </c>
      <c r="H61" s="180" t="e">
        <f>IF(SP_NORTE!#REF!="","*",SP_NORTE!#REF!)</f>
        <v>#REF!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211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0.16666666666666666</v>
      </c>
      <c r="R61" s="180" t="str">
        <f>IF(SP_NORTE!Q65="","*",CONCATENATE(SP_NORTE!Q65," ",SP_NORTE!R65))</f>
        <v>450 M</v>
      </c>
      <c r="S61" s="180" t="str">
        <f>IF(SP_NORTE!V65="","*",SP_NORTE!V65)</f>
        <v>Nelson</v>
      </c>
      <c r="T61" s="180" t="str">
        <f>IF(SP_NORTE!W65="","*",SP_NORTE!W65)</f>
        <v>PDM - Alívio de tensão</v>
      </c>
      <c r="U61" s="169" t="e">
        <f ca="1">_xlfn.XLOOKUP(G61&amp;$U$2,BS_CONTROLE[CHAVE],BS_CONTROLE[Quantidade_11],"-")</f>
        <v>#REF!</v>
      </c>
      <c r="V61" s="169" t="e">
        <f ca="1">_xlfn.XLOOKUP(G61&amp;$V$2,BS_CONTROLE[CHAVE],BS_CONTROLE[Quantidade_11],"-")</f>
        <v>#REF!</v>
      </c>
      <c r="W61" s="169" t="e">
        <f ca="1">_xlfn.XLOOKUP(G61&amp;$W$2,BS_CONTROLE[CHAVE],BS_CONTROLE[Quantidade_11],"-")</f>
        <v>#REF!</v>
      </c>
    </row>
    <row r="62" spans="1:23" s="99" customFormat="1" hidden="1">
      <c r="A62" s="181" t="str">
        <f>IF(SP_NORTE!Y66="","*",SP_NORTE!Y66)</f>
        <v>*</v>
      </c>
      <c r="B62" s="181" t="str">
        <f>IF(SP_NORTE!X66="","*",SP_NORTE!X66)</f>
        <v>*</v>
      </c>
      <c r="C62" s="181" t="str">
        <f>IF(SP_NORTE!Z66="","*",SP_NORTE!Z66)</f>
        <v>*</v>
      </c>
      <c r="D62" s="171" t="str">
        <f>IF(SP_NORTE!S66="","*",SP_NORTE!S66)</f>
        <v>-</v>
      </c>
      <c r="E62" s="171" t="str">
        <f>IF(SP_NORTE!T66="","*",SP_NORTE!T66)</f>
        <v>-</v>
      </c>
      <c r="F62" s="180" t="str">
        <f>IF(SP_NORTE!B66="","*",SP_NORTE!B66)</f>
        <v>*</v>
      </c>
      <c r="G62" s="180" t="str">
        <f>IF(SP_NORTE!D66="","*",SP_NORTE!D66)</f>
        <v>*</v>
      </c>
      <c r="H62" s="180" t="str">
        <f>IF(SP_NORTE!F66="","*",SP_NORTE!F66)</f>
        <v>*</v>
      </c>
      <c r="I62" s="180" t="str">
        <f>IF(SP_NORTE!H66="","*",SP_NORTE!H66)</f>
        <v>*</v>
      </c>
      <c r="J62" s="180" t="str">
        <f>IF(SP_NORTE!I66="","*",SP_NORTE!I66)</f>
        <v>*</v>
      </c>
      <c r="K62" s="171" t="str">
        <f>IF(SP_NORTE!M66="","*",SP_NORTE!M66)</f>
        <v>-</v>
      </c>
      <c r="L62" s="171" t="str">
        <f>IF(SP_NORTE!N66="","*",SP_NORTE!N66)</f>
        <v>-</v>
      </c>
      <c r="M62" s="172" t="str">
        <f>IF(SP_NORTE!J66="","*",SP_NORTE!J66)</f>
        <v>*</v>
      </c>
      <c r="N62" s="179" t="str">
        <f>IF(SP_NORTE!K66="","*",SP_NORTE!K66)</f>
        <v>*</v>
      </c>
      <c r="O62" s="179" t="str">
        <f>IF(SP_NORTE!L66="","*",SP_NORTE!L66)</f>
        <v>*</v>
      </c>
      <c r="P62" s="178" t="str">
        <f>IF(SP_NORTE!O66="","*",SP_NORTE!O66)</f>
        <v>*</v>
      </c>
      <c r="Q62" s="178" t="str">
        <f>IF(SP_NORTE!P66="","*",SP_NORTE!P66)</f>
        <v>*</v>
      </c>
      <c r="R62" s="180" t="str">
        <f>IF(SP_NORTE!Q66="","*",CONCATENATE(SP_NORTE!Q66," ",SP_NORTE!R66))</f>
        <v>*</v>
      </c>
      <c r="S62" s="180" t="str">
        <f>IF(SP_NORTE!V66="","*",SP_NORTE!V66)</f>
        <v>*</v>
      </c>
      <c r="T62" s="180" t="str">
        <f>IF(SP_NORTE!W66="","*",SP_NORTE!W66)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SP NORTE</v>
      </c>
      <c r="E64" s="171" t="str">
        <f>IF(SP_NORTE!T68="","*",SP_NORTE!T68)</f>
        <v>ZCZ-ZTI</v>
      </c>
      <c r="F64" s="180">
        <f>IF(SP_NORTE!B68="","*",SP_NORTE!B68)</f>
        <v>45966</v>
      </c>
      <c r="G64" s="180" t="str">
        <f>IF(SP_NORTE!D68="","*",SP_NORTE!D68)</f>
        <v>IGOR (TP 869)</v>
      </c>
      <c r="H64" s="180" t="str">
        <f>IF(SP_NORTE!F68="","*",SP_NORTE!F68)</f>
        <v>MODERNIZAÇÃO - SOLDA</v>
      </c>
      <c r="I64" s="180" t="str">
        <f>IF(SP_NORTE!H68="","*",SP_NORTE!H68)</f>
        <v>ZDGK58</v>
      </c>
      <c r="J64" s="180" t="str">
        <f>IF(SP_NORTE!I68="","*",SP_NORTE!I68)</f>
        <v>-</v>
      </c>
      <c r="K64" s="171" t="str">
        <f>IF(SP_NORTE!M68="","*",SP_NORTE!M68)</f>
        <v>ZDG-ZTN</v>
      </c>
      <c r="L64" s="171" t="str">
        <f>IF(SP_NORTE!N68="","*",SP_NORTE!N68)</f>
        <v>ZDGK58</v>
      </c>
      <c r="M64" s="172">
        <f>IF(SP_NORTE!J68="","*",SP_NORTE!J68)</f>
        <v>73</v>
      </c>
      <c r="N64" s="179">
        <f>IF(SP_NORTE!K68="","*",SP_NORTE!K68)</f>
        <v>56.826000000000001</v>
      </c>
      <c r="O64" s="179" t="str">
        <f>IF(SP_NORTE!L68="","*",SP_NORTE!L68)</f>
        <v>-</v>
      </c>
      <c r="P64" s="178">
        <f>IF(SP_NORTE!O68="","*",SP_NORTE!O68)</f>
        <v>0.375</v>
      </c>
      <c r="Q64" s="178">
        <f>IF(SP_NORTE!P68="","*",SP_NORTE!P68)</f>
        <v>6.25E-2</v>
      </c>
      <c r="R64" s="180" t="str">
        <f>IF(SP_NORTE!Q68="","*",CONCATENATE(SP_NORTE!Q68," ",SP_NORTE!R68))</f>
        <v>1 Nº DE SOLDA</v>
      </c>
      <c r="S64" s="180" t="str">
        <f>IF(SP_NORTE!V68="","*",SP_NORTE!V68)</f>
        <v>Luiz Granado</v>
      </c>
      <c r="T64" s="180" t="str">
        <f>IF(SP_NORTE!W68="","*",SP_NORTE!W68)</f>
        <v>Solda - Condicionado à temperatura</v>
      </c>
      <c r="U64" s="169">
        <f ca="1">_xlfn.XLOOKUP(G64&amp;$U$2,BS_CONTROLE[CHAVE],BS_CONTROLE[Quantidade_11],"-")</f>
        <v>0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IF(SP_NORTE!Y69="","*",SP_NORTE!Y69)</f>
        <v>*</v>
      </c>
      <c r="B65" s="181" t="str">
        <f>IF(SP_NORTE!X69="","*",SP_NORTE!X69)</f>
        <v>*</v>
      </c>
      <c r="C65" s="181" t="str">
        <f>IF(SP_NORTE!Z69="","*",SP_NORTE!Z69)</f>
        <v>*</v>
      </c>
      <c r="D65" s="171" t="str">
        <f>IF(SP_NORTE!S69="","*",SP_NORTE!S69)</f>
        <v>SP NORTE</v>
      </c>
      <c r="E65" s="171" t="str">
        <f>IF(SP_NORTE!T69="","*",SP_NORTE!T69)</f>
        <v>ZCZ-ZTI</v>
      </c>
      <c r="F65" s="180">
        <f>IF(SP_NORTE!B69="","*",SP_NORTE!B69)</f>
        <v>45966</v>
      </c>
      <c r="G65" s="180" t="str">
        <f>IF(SP_NORTE!D69="","*",SP_NORTE!D69)</f>
        <v>DANILO (TP-867)</v>
      </c>
      <c r="H65" s="180" t="str">
        <f>IF(SP_NORTE!F69="","*",SP_NORTE!F69)</f>
        <v>MODERNIZAÇÃO - SOLDA</v>
      </c>
      <c r="I65" s="180" t="str">
        <f>IF(SP_NORTE!H69="","*",SP_NORTE!H69)</f>
        <v>ZDGK58</v>
      </c>
      <c r="J65" s="180" t="str">
        <f>IF(SP_NORTE!I69="","*",SP_NORTE!I69)</f>
        <v>-</v>
      </c>
      <c r="K65" s="171" t="str">
        <f>IF(SP_NORTE!M69="","*",SP_NORTE!M69)</f>
        <v>ZDG-ZTN</v>
      </c>
      <c r="L65" s="171" t="str">
        <f>IF(SP_NORTE!N69="","*",SP_NORTE!N69)</f>
        <v>ZDGK58</v>
      </c>
      <c r="M65" s="172">
        <f>IF(SP_NORTE!J69="","*",SP_NORTE!J69)</f>
        <v>73</v>
      </c>
      <c r="N65" s="179">
        <f>IF(SP_NORTE!K69="","*",SP_NORTE!K69)</f>
        <v>55.252000000000002</v>
      </c>
      <c r="O65" s="179" t="str">
        <f>IF(SP_NORTE!L69="","*",SP_NORTE!L69)</f>
        <v>-</v>
      </c>
      <c r="P65" s="178">
        <f>IF(SP_NORTE!O69="","*",SP_NORTE!O69)</f>
        <v>0.375</v>
      </c>
      <c r="Q65" s="178">
        <f>IF(SP_NORTE!P69="","*",SP_NORTE!P69)</f>
        <v>6.25E-2</v>
      </c>
      <c r="R65" s="180" t="str">
        <f>IF(SP_NORTE!Q69="","*",CONCATENATE(SP_NORTE!Q69," ",SP_NORTE!R69))</f>
        <v>1 Nº DE SOLDA</v>
      </c>
      <c r="S65" s="180" t="str">
        <f>IF(SP_NORTE!V69="","*",SP_NORTE!V69)</f>
        <v>Luiz Granado</v>
      </c>
      <c r="T65" s="180" t="str">
        <f>IF(SP_NORTE!W69="","*",SP_NORTE!W69)</f>
        <v>Solda - Condicionado à temperatura</v>
      </c>
      <c r="U65" s="169">
        <f ca="1">_xlfn.XLOOKUP(G65&amp;$U$2,BS_CONTROLE[CHAVE],BS_CONTROLE[Quantidade_11],"-")</f>
        <v>0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IF(SP_NORTE!Y70="","*",SP_NORTE!Y70)</f>
        <v>*</v>
      </c>
      <c r="B66" s="181" t="str">
        <f>IF(SP_NORTE!X70="","*",SP_NORTE!X70)</f>
        <v>*</v>
      </c>
      <c r="C66" s="181" t="str">
        <f>IF(SP_NORTE!Z70="","*",SP_NORTE!Z70)</f>
        <v>*</v>
      </c>
      <c r="D66" s="171" t="str">
        <f>IF(SP_NORTE!S70="","*",SP_NORTE!S70)</f>
        <v>SP NORTE</v>
      </c>
      <c r="E66" s="171" t="str">
        <f>IF(SP_NORTE!T70="","*",SP_NORTE!T70)</f>
        <v>ZCZ-ZTI</v>
      </c>
      <c r="F66" s="180">
        <f>IF(SP_NORTE!B70="","*",SP_NORTE!B70)</f>
        <v>45966</v>
      </c>
      <c r="G66" s="180" t="str">
        <f>IF(SP_NORTE!D70="","*",SP_NORTE!D70)</f>
        <v>V40</v>
      </c>
      <c r="H66" s="180" t="str">
        <f>IF(SP_NORTE!F70="","*",SP_NORTE!F70)</f>
        <v>MECANIZAÇÃO - SOCADORA</v>
      </c>
      <c r="I66" s="180" t="str">
        <f>IF(SP_NORTE!H70="","*",SP_NORTE!H70)</f>
        <v>ZMAPAT2</v>
      </c>
      <c r="J66" s="180" t="str">
        <f>IF(SP_NORTE!I70="","*",SP_NORTE!I70)</f>
        <v>ZMAPAT2</v>
      </c>
      <c r="K66" s="171" t="str">
        <f>IF(SP_NORTE!M70="","*",SP_NORTE!M70)</f>
        <v>ZTO-ZDZ</v>
      </c>
      <c r="L66" s="171" t="str">
        <f>IF(SP_NORTE!N70="","*",SP_NORTE!N70)</f>
        <v>K14K18</v>
      </c>
      <c r="M66" s="172">
        <f>IF(SP_NORTE!J70="","*",SP_NORTE!J70)</f>
        <v>73</v>
      </c>
      <c r="N66" s="179">
        <f>IF(SP_NORTE!K70="","*",SP_NORTE!K70)</f>
        <v>15.7</v>
      </c>
      <c r="O66" s="179">
        <f>IF(SP_NORTE!L70="","*",SP_NORTE!L70)</f>
        <v>15.5</v>
      </c>
      <c r="P66" s="178">
        <f>IF(SP_NORTE!O70="","*",SP_NORTE!O70)</f>
        <v>0.45833333333333331</v>
      </c>
      <c r="Q66" s="178">
        <f>IF(SP_NORTE!P70="","*",SP_NORTE!P70)</f>
        <v>8.3333333333333329E-2</v>
      </c>
      <c r="R66" s="180" t="str">
        <f>IF(SP_NORTE!Q70="","*",CONCATENATE(SP_NORTE!Q70," ",SP_NORTE!R70))</f>
        <v>1320 M</v>
      </c>
      <c r="S66" s="180" t="str">
        <f>IF(SP_NORTE!V70="","*",SP_NORTE!V70)</f>
        <v>Antonioni</v>
      </c>
      <c r="T66" s="180" t="str">
        <f>IF(SP_NORTE!W70="","*",SP_NORTE!W70)</f>
        <v xml:space="preserve">Socaria no local do acidente - Km 15 SB K14K18 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>
        <f ca="1">_xlfn.XLOOKUP(G66&amp;$W$2,BS_CONTROLE[CHAVE],BS_CONTROLE[Quantidade_11],"-")</f>
        <v>0</v>
      </c>
    </row>
    <row r="67" spans="1:23" s="99" customFormat="1" hidden="1">
      <c r="A67" s="181" t="str">
        <f>IF(SP_NORTE!Y71="","*",SP_NORTE!Y71)</f>
        <v>*</v>
      </c>
      <c r="B67" s="181" t="str">
        <f>IF(SP_NORTE!X71="","*",SP_NORTE!X71)</f>
        <v>*</v>
      </c>
      <c r="C67" s="181" t="str">
        <f>IF(SP_NORTE!Z71="","*",SP_NORTE!Z71)</f>
        <v>*</v>
      </c>
      <c r="D67" s="171" t="str">
        <f>IF(SP_NORTE!S71="","*",SP_NORTE!S71)</f>
        <v>SP NORTE</v>
      </c>
      <c r="E67" s="171" t="str">
        <f>IF(SP_NORTE!T71="","*",SP_NORTE!T71)</f>
        <v>ZCZ-ZTI</v>
      </c>
      <c r="F67" s="180">
        <f>IF(SP_NORTE!B71="","*",SP_NORTE!B71)</f>
        <v>45966</v>
      </c>
      <c r="G67" s="180" t="str">
        <f>IF(SP_NORTE!D71="","*",SP_NORTE!D71)</f>
        <v>E40</v>
      </c>
      <c r="H67" s="180" t="str">
        <f>IF(SP_NORTE!F71="","*",SP_NORTE!F71)</f>
        <v>TRILHEIRO - DESCARGA</v>
      </c>
      <c r="I67" s="180" t="str">
        <f>IF(SP_NORTE!H71="","*",SP_NORTE!H71)</f>
        <v>ZTO</v>
      </c>
      <c r="J67" s="180" t="str">
        <f>IF(SP_NORTE!I71="","*",SP_NORTE!I71)</f>
        <v>TAG</v>
      </c>
      <c r="K67" s="171" t="str">
        <f>IF(SP_NORTE!M71="","*",SP_NORTE!M71)</f>
        <v>ZTO-ZTN</v>
      </c>
      <c r="L67" s="171" t="str">
        <f>IF(SP_NORTE!N71="","*",SP_NORTE!N71)</f>
        <v>KM6KM7/ZFTKM91/ZDGK58</v>
      </c>
      <c r="M67" s="172">
        <f>IF(SP_NORTE!J71="","*",SP_NORTE!J71)</f>
        <v>73</v>
      </c>
      <c r="N67" s="179">
        <f>IF(SP_NORTE!K71="","*",SP_NORTE!K71)</f>
        <v>6.4</v>
      </c>
      <c r="O67" s="179">
        <f>IF(SP_NORTE!L71="","*",SP_NORTE!L71)</f>
        <v>55.075000000000003</v>
      </c>
      <c r="P67" s="178">
        <f>IF(SP_NORTE!O71="","*",SP_NORTE!O71)</f>
        <v>0.375</v>
      </c>
      <c r="Q67" s="178">
        <f>IF(SP_NORTE!P71="","*",SP_NORTE!P71)</f>
        <v>8.3333333333333329E-2</v>
      </c>
      <c r="R67" s="180" t="str">
        <f>IF(SP_NORTE!Q71="","*",CONCATENATE(SP_NORTE!Q71," ",SP_NORTE!R71))</f>
        <v>624 M</v>
      </c>
      <c r="S67" s="180" t="str">
        <f>IF(SP_NORTE!V71="","*",SP_NORTE!V71)</f>
        <v>PCM</v>
      </c>
      <c r="T67" s="180" t="str">
        <f>IF(SP_NORTE!W71="","*",SP_NORTE!W71)</f>
        <v>Descarga de 1 barra no km 6+400 ao 8+240, SBS: KM6KM7 e ZFTKM91 (1h). Descarga de 1 barra no km 54+844 ao 55+074, SB: ZDGK58 (1h)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IF(SP_NORTE!Y72="","*",SP_NORTE!Y72)</f>
        <v>*</v>
      </c>
      <c r="B68" s="181" t="str">
        <f>IF(SP_NORTE!X72="","*",SP_NORTE!X72)</f>
        <v>*</v>
      </c>
      <c r="C68" s="181" t="str">
        <f>IF(SP_NORTE!Z72="","*",SP_NORTE!Z72)</f>
        <v>*</v>
      </c>
      <c r="D68" s="171" t="str">
        <f>IF(SP_NORTE!S72="","*",SP_NORTE!S72)</f>
        <v>-</v>
      </c>
      <c r="E68" s="171" t="str">
        <f>IF(SP_NORTE!T72="","*",SP_NORTE!T72)</f>
        <v>-</v>
      </c>
      <c r="F68" s="180" t="str">
        <f>IF(SP_NORTE!B72="","*",SP_NORTE!B72)</f>
        <v>*</v>
      </c>
      <c r="G68" s="180" t="str">
        <f>IF(SP_NORTE!D72="","*",SP_NORTE!D72)</f>
        <v>*</v>
      </c>
      <c r="H68" s="180" t="str">
        <f>IF(SP_NORTE!F72="","*",SP_NORTE!F72)</f>
        <v>*</v>
      </c>
      <c r="I68" s="180" t="str">
        <f>IF(SP_NORTE!H72="","*",SP_NORTE!H72)</f>
        <v>*</v>
      </c>
      <c r="J68" s="180" t="str">
        <f>IF(SP_NORTE!I72="","*",SP_NORTE!I72)</f>
        <v>*</v>
      </c>
      <c r="K68" s="171" t="str">
        <f>IF(SP_NORTE!M72="","*",SP_NORTE!M72)</f>
        <v>-</v>
      </c>
      <c r="L68" s="171" t="str">
        <f>IF(SP_NORTE!N72="","*",SP_NORTE!N72)</f>
        <v>-</v>
      </c>
      <c r="M68" s="172" t="str">
        <f>IF(SP_NORTE!J72="","*",SP_NORTE!J72)</f>
        <v>*</v>
      </c>
      <c r="N68" s="179" t="str">
        <f>IF(SP_NORTE!K72="","*",SP_NORTE!K72)</f>
        <v>*</v>
      </c>
      <c r="O68" s="179" t="str">
        <f>IF(SP_NORTE!L72="","*",SP_NORTE!L72)</f>
        <v>*</v>
      </c>
      <c r="P68" s="178" t="str">
        <f>IF(SP_NORTE!O72="","*",SP_NORTE!O72)</f>
        <v>*</v>
      </c>
      <c r="Q68" s="178" t="str">
        <f>IF(SP_NORTE!P72="","*",SP_NORTE!P72)</f>
        <v>*</v>
      </c>
      <c r="R68" s="180" t="str">
        <f>IF(SP_NORTE!Q72="","*",CONCATENATE(SP_NORTE!Q72," ",SP_NORTE!R72))</f>
        <v>*</v>
      </c>
      <c r="S68" s="180" t="str">
        <f>IF(SP_NORTE!V72="","*",SP_NORTE!V72)</f>
        <v>*</v>
      </c>
      <c r="T68" s="180" t="str">
        <f>IF(SP_NORTE!W72="","*",SP_NORTE!W72)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IF(SP_NORTE!Y73="","*",SP_NORTE!Y73)</f>
        <v>*</v>
      </c>
      <c r="B69" s="181" t="str">
        <f>IF(SP_NORTE!X73="","*",SP_NORTE!X73)</f>
        <v>*</v>
      </c>
      <c r="C69" s="181" t="str">
        <f>IF(SP_NORTE!Z73="","*",SP_NORTE!Z73)</f>
        <v>*</v>
      </c>
      <c r="D69" s="171" t="str">
        <f>IF(SP_NORTE!S73="","*",SP_NORTE!S73)</f>
        <v>-</v>
      </c>
      <c r="E69" s="171" t="str">
        <f>IF(SP_NORTE!T73="","*",SP_NORTE!T73)</f>
        <v>-</v>
      </c>
      <c r="F69" s="180" t="str">
        <f>IF(SP_NORTE!B73="","*",SP_NORTE!B73)</f>
        <v>*</v>
      </c>
      <c r="G69" s="180" t="str">
        <f>IF(SP_NORTE!D73="","*",SP_NORTE!D73)</f>
        <v>*</v>
      </c>
      <c r="H69" s="180" t="str">
        <f>IF(SP_NORTE!F73="","*",SP_NORTE!F73)</f>
        <v>*</v>
      </c>
      <c r="I69" s="180" t="str">
        <f>IF(SP_NORTE!H73="","*",SP_NORTE!H73)</f>
        <v>*</v>
      </c>
      <c r="J69" s="180" t="str">
        <f>IF(SP_NORTE!I73="","*",SP_NORTE!I73)</f>
        <v>*</v>
      </c>
      <c r="K69" s="171" t="str">
        <f>IF(SP_NORTE!M73="","*",SP_NORTE!M73)</f>
        <v>-</v>
      </c>
      <c r="L69" s="171" t="str">
        <f>IF(SP_NORTE!N73="","*",SP_NORTE!N73)</f>
        <v>-</v>
      </c>
      <c r="M69" s="172" t="str">
        <f>IF(SP_NORTE!J73="","*",SP_NORTE!J73)</f>
        <v>*</v>
      </c>
      <c r="N69" s="179" t="str">
        <f>IF(SP_NORTE!K73="","*",SP_NORTE!K73)</f>
        <v>*</v>
      </c>
      <c r="O69" s="179" t="str">
        <f>IF(SP_NORTE!L73="","*",SP_NORTE!L73)</f>
        <v>*</v>
      </c>
      <c r="P69" s="178" t="str">
        <f>IF(SP_NORTE!O73="","*",SP_NORTE!O73)</f>
        <v>*</v>
      </c>
      <c r="Q69" s="178" t="str">
        <f>IF(SP_NORTE!P73="","*",SP_NORTE!P73)</f>
        <v>*</v>
      </c>
      <c r="R69" s="180" t="str">
        <f>IF(SP_NORTE!Q73="","*",CONCATENATE(SP_NORTE!Q73," ",SP_NORTE!R73))</f>
        <v>*</v>
      </c>
      <c r="S69" s="180" t="str">
        <f>IF(SP_NORTE!V73="","*",SP_NORTE!V73)</f>
        <v>*</v>
      </c>
      <c r="T69" s="180" t="str">
        <f>IF(SP_NORTE!W73="","*",SP_NORTE!W73)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IF(SP_NORTE!Y74="","*",SP_NORTE!Y74)</f>
        <v>*</v>
      </c>
      <c r="B70" s="181" t="str">
        <f>IF(SP_NORTE!X74="","*",SP_NORTE!X74)</f>
        <v>*</v>
      </c>
      <c r="C70" s="181" t="str">
        <f>IF(SP_NORTE!Z74="","*",SP_NORTE!Z74)</f>
        <v>*</v>
      </c>
      <c r="D70" s="171" t="str">
        <f>IF(SP_NORTE!S74="","*",SP_NORTE!S74)</f>
        <v>SP NORTE</v>
      </c>
      <c r="E70" s="171" t="str">
        <f>IF(SP_NORTE!T74="","*",SP_NORTE!T74)</f>
        <v>ZCZ-ZTI</v>
      </c>
      <c r="F70" s="180">
        <f>IF(SP_NORTE!B74="","*",SP_NORTE!B74)</f>
        <v>45966</v>
      </c>
      <c r="G70" s="180" t="str">
        <f>IF(SP_NORTE!D74="","*",SP_NORTE!D74)</f>
        <v>WEMERSON (TP-708)</v>
      </c>
      <c r="H70" s="180" t="str">
        <f>IF(SP_NORTE!F74="","*",SP_NORTE!F74)</f>
        <v>PDM - ALÍVIO DE TENSÃO</v>
      </c>
      <c r="I70" s="180" t="str">
        <f>IF(SP_NORTE!H74="","*",SP_NORTE!H74)</f>
        <v>ZTI2322</v>
      </c>
      <c r="J70" s="180" t="str">
        <f>IF(SP_NORTE!I74="","*",SP_NORTE!I74)</f>
        <v>-</v>
      </c>
      <c r="K70" s="171" t="str">
        <f>IF(SP_NORTE!M74="","*",SP_NORTE!M74)</f>
        <v>ZTI</v>
      </c>
      <c r="L70" s="171" t="str">
        <f>IF(SP_NORTE!N74="","*",SP_NORTE!N74)</f>
        <v>ZTI2322</v>
      </c>
      <c r="M70" s="172">
        <f>IF(SP_NORTE!J74="","*",SP_NORTE!J74)</f>
        <v>71</v>
      </c>
      <c r="N70" s="179">
        <f>IF(SP_NORTE!K74="","*",SP_NORTE!K74)</f>
        <v>230</v>
      </c>
      <c r="O70" s="179" t="str">
        <f>IF(SP_NORTE!L74="","*",SP_NORTE!L74)</f>
        <v>-</v>
      </c>
      <c r="P70" s="178">
        <f>IF(SP_NORTE!O74="","*",SP_NORTE!O74)</f>
        <v>0.375</v>
      </c>
      <c r="Q70" s="178">
        <f>IF(SP_NORTE!P74="","*",SP_NORTE!P74)</f>
        <v>0.16666666666666666</v>
      </c>
      <c r="R70" s="180" t="e">
        <f>IF(SP_NORTE!#REF!="","*",CONCATENATE(SP_NORTE!#REF!," ",SP_NORTE!R74))</f>
        <v>#REF!</v>
      </c>
      <c r="S70" s="180" t="str">
        <f>IF(SP_NORTE!V74="","*",SP_NORTE!V74)</f>
        <v>Wemerson</v>
      </c>
      <c r="T70" s="180" t="str">
        <f>IF(SP_NORTE!W74="","*",SP_NORTE!W74)</f>
        <v>PDM - Alívio de tensão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IF(SP_NORTE!Y75="","*",SP_NORTE!Y75)</f>
        <v>*</v>
      </c>
      <c r="B71" s="181" t="str">
        <f>IF(SP_NORTE!X75="","*",SP_NORTE!X75)</f>
        <v>*</v>
      </c>
      <c r="C71" s="181" t="str">
        <f>IF(SP_NORTE!Z75="","*",SP_NORTE!Z75)</f>
        <v>*</v>
      </c>
      <c r="D71" s="171" t="str">
        <f>IF(SP_NORTE!S75="","*",SP_NORTE!S75)</f>
        <v>SP NORTE</v>
      </c>
      <c r="E71" s="171" t="str">
        <f>IF(SP_NORTE!T75="","*",SP_NORTE!T75)</f>
        <v>ZCZ-ZTI</v>
      </c>
      <c r="F71" s="180">
        <f>IF(SP_NORTE!B75="","*",SP_NORTE!B75)</f>
        <v>45966</v>
      </c>
      <c r="G71" s="180" t="str">
        <f>IF(SP_NORTE!D75="","*",SP_NORTE!D75)</f>
        <v>ANTÔNIO (TP-713)</v>
      </c>
      <c r="H71" s="180" t="str">
        <f>IF(SP_NORTE!F75="","*",SP_NORTE!F75)</f>
        <v>PDM - SOLDA</v>
      </c>
      <c r="I71" s="180" t="str">
        <f>IF(SP_NORTE!H75="","*",SP_NORTE!H75)</f>
        <v>ZTI2/ZTI2322</v>
      </c>
      <c r="J71" s="180" t="str">
        <f>IF(SP_NORTE!I75="","*",SP_NORTE!I75)</f>
        <v>-</v>
      </c>
      <c r="K71" s="171" t="str">
        <f>IF(SP_NORTE!M75="","*",SP_NORTE!M75)</f>
        <v>ZTI</v>
      </c>
      <c r="L71" s="171" t="str">
        <f>IF(SP_NORTE!N75="","*",SP_NORTE!N75)</f>
        <v>ZTI2/ZTI2322</v>
      </c>
      <c r="M71" s="172">
        <f>IF(SP_NORTE!J75="","*",SP_NORTE!J75)</f>
        <v>71</v>
      </c>
      <c r="N71" s="179">
        <f>IF(SP_NORTE!K75="","*",SP_NORTE!K75)</f>
        <v>227</v>
      </c>
      <c r="O71" s="179">
        <f>IF(SP_NORTE!L75="","*",SP_NORTE!L75)</f>
        <v>230</v>
      </c>
      <c r="P71" s="178">
        <f>IF(SP_NORTE!O75="","*",SP_NORTE!O75)</f>
        <v>0.375</v>
      </c>
      <c r="Q71" s="178">
        <f>IF(SP_NORTE!P75="","*",SP_NORTE!P75)</f>
        <v>0.16666666666666666</v>
      </c>
      <c r="R71" s="180" t="str">
        <f>IF(SP_NORTE!Q74="","*",CONCATENATE(SP_NORTE!Q74," ",SP_NORTE!R75))</f>
        <v>800 Nº DE SOLDA</v>
      </c>
      <c r="S71" s="180" t="str">
        <f>IF(SP_NORTE!V75="","*",SP_NORTE!V75)</f>
        <v>Antônio</v>
      </c>
      <c r="T71" s="180" t="str">
        <f>IF(SP_NORTE!W75="","*",SP_NORTE!W75)</f>
        <v>Solda - Condicionado à temperatura</v>
      </c>
      <c r="U71" s="169">
        <f ca="1">_xlfn.XLOOKUP(G71&amp;$U$2,BS_CONTROLE[CHAVE],BS_CONTROLE[Quantidade_11],"-")</f>
        <v>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IF(SP_NORTE!Y76="","*",SP_NORTE!Y76)</f>
        <v>*</v>
      </c>
      <c r="B72" s="181" t="str">
        <f>IF(SP_NORTE!X76="","*",SP_NORTE!X76)</f>
        <v>*</v>
      </c>
      <c r="C72" s="181" t="str">
        <f>IF(SP_NORTE!Z76="","*",SP_NORTE!Z76)</f>
        <v>*</v>
      </c>
      <c r="D72" s="171" t="str">
        <f>IF(SP_NORTE!S76="","*",SP_NORTE!S76)</f>
        <v>-</v>
      </c>
      <c r="E72" s="171" t="str">
        <f>IF(SP_NORTE!T76="","*",SP_NORTE!T76)</f>
        <v>-</v>
      </c>
      <c r="F72" s="180" t="str">
        <f>IF(SP_NORTE!B76="","*",SP_NORTE!B76)</f>
        <v>*</v>
      </c>
      <c r="G72" s="180" t="str">
        <f>IF(SP_NORTE!D76="","*",SP_NORTE!D76)</f>
        <v>*</v>
      </c>
      <c r="H72" s="180" t="str">
        <f>IF(SP_NORTE!F76="","*",SP_NORTE!F76)</f>
        <v>*</v>
      </c>
      <c r="I72" s="180" t="str">
        <f>IF(SP_NORTE!H76="","*",SP_NORTE!H76)</f>
        <v>*</v>
      </c>
      <c r="J72" s="180" t="str">
        <f>IF(SP_NORTE!I76="","*",SP_NORTE!I76)</f>
        <v>*</v>
      </c>
      <c r="K72" s="171" t="str">
        <f>IF(SP_NORTE!M76="","*",SP_NORTE!M76)</f>
        <v>-</v>
      </c>
      <c r="L72" s="171" t="str">
        <f>IF(SP_NORTE!N76="","*",SP_NORTE!N76)</f>
        <v>-</v>
      </c>
      <c r="M72" s="172" t="str">
        <f>IF(SP_NORTE!J76="","*",SP_NORTE!J76)</f>
        <v>*</v>
      </c>
      <c r="N72" s="179" t="str">
        <f>IF(SP_NORTE!K76="","*",SP_NORTE!K76)</f>
        <v>*</v>
      </c>
      <c r="O72" s="179" t="str">
        <f>IF(SP_NORTE!L76="","*",SP_NORTE!L76)</f>
        <v>*</v>
      </c>
      <c r="P72" s="178" t="str">
        <f>IF(SP_NORTE!O76="","*",SP_NORTE!O76)</f>
        <v>*</v>
      </c>
      <c r="Q72" s="178" t="str">
        <f>IF(SP_NORTE!P76="","*",SP_NORTE!P76)</f>
        <v>*</v>
      </c>
      <c r="R72" s="180" t="str">
        <f>IF(SP_NORTE!Q76="","*",CONCATENATE(SP_NORTE!Q76," ",SP_NORTE!R76))</f>
        <v>*</v>
      </c>
      <c r="S72" s="180" t="str">
        <f>IF(SP_NORTE!V76="","*",SP_NORTE!V76)</f>
        <v>*</v>
      </c>
      <c r="T72" s="180" t="str">
        <f>IF(SP_NORTE!W76="","*",SP_NORTE!W76)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IF(SP_NORTE!Y77="","*",SP_NORTE!Y77)</f>
        <v>*</v>
      </c>
      <c r="B73" s="181" t="str">
        <f>IF(SP_NORTE!X77="","*",SP_NORTE!X77)</f>
        <v>*</v>
      </c>
      <c r="C73" s="181" t="str">
        <f>IF(SP_NORTE!Z77="","*",SP_NORTE!Z77)</f>
        <v>*</v>
      </c>
      <c r="D73" s="171" t="str">
        <f>IF(SP_NORTE!S77="","*",SP_NORTE!S77)</f>
        <v>-</v>
      </c>
      <c r="E73" s="171" t="str">
        <f>IF(SP_NORTE!T77="","*",SP_NORTE!T77)</f>
        <v>-</v>
      </c>
      <c r="F73" s="180" t="str">
        <f>IF(SP_NORTE!B77="","*",SP_NORTE!B77)</f>
        <v>*</v>
      </c>
      <c r="G73" s="180" t="str">
        <f>IF(SP_NORTE!D77="","*",SP_NORTE!D77)</f>
        <v>*</v>
      </c>
      <c r="H73" s="180" t="str">
        <f>IF(SP_NORTE!F77="","*",SP_NORTE!F77)</f>
        <v>*</v>
      </c>
      <c r="I73" s="180" t="str">
        <f>IF(SP_NORTE!H77="","*",SP_NORTE!H77)</f>
        <v>*</v>
      </c>
      <c r="J73" s="180" t="str">
        <f>IF(SP_NORTE!I77="","*",SP_NORTE!I77)</f>
        <v>*</v>
      </c>
      <c r="K73" s="171" t="str">
        <f>IF(SP_NORTE!M77="","*",SP_NORTE!M77)</f>
        <v>-</v>
      </c>
      <c r="L73" s="171" t="str">
        <f>IF(SP_NORTE!N77="","*",SP_NORTE!N77)</f>
        <v>-</v>
      </c>
      <c r="M73" s="172" t="str">
        <f>IF(SP_NORTE!J77="","*",SP_NORTE!J77)</f>
        <v>*</v>
      </c>
      <c r="N73" s="179" t="str">
        <f>IF(SP_NORTE!K77="","*",SP_NORTE!K77)</f>
        <v>*</v>
      </c>
      <c r="O73" s="179" t="str">
        <f>IF(SP_NORTE!L77="","*",SP_NORTE!L77)</f>
        <v>*</v>
      </c>
      <c r="P73" s="178" t="str">
        <f>IF(SP_NORTE!O77="","*",SP_NORTE!O77)</f>
        <v>*</v>
      </c>
      <c r="Q73" s="178" t="str">
        <f>IF(SP_NORTE!P77="","*",SP_NORTE!P77)</f>
        <v>*</v>
      </c>
      <c r="R73" s="180" t="str">
        <f>IF(SP_NORTE!Q77="","*",CONCATENATE(SP_NORTE!Q77," ",SP_NORTE!R77))</f>
        <v>*</v>
      </c>
      <c r="S73" s="180" t="str">
        <f>IF(SP_NORTE!V77="","*",SP_NORTE!V77)</f>
        <v>*</v>
      </c>
      <c r="T73" s="180" t="str">
        <f>IF(SP_NORTE!W77="","*",SP_NORTE!W77)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IF(SP_NORTE!Y78="","*",SP_NORTE!Y78)</f>
        <v>*</v>
      </c>
      <c r="B74" s="181" t="str">
        <f>IF(SP_NORTE!X78="","*",SP_NORTE!X78)</f>
        <v>*</v>
      </c>
      <c r="C74" s="181" t="str">
        <f>IF(SP_NORTE!Z78="","*",SP_NORTE!Z78)</f>
        <v>*</v>
      </c>
      <c r="D74" s="171" t="str">
        <f>IF(SP_NORTE!S78="","*",SP_NORTE!S78)</f>
        <v>-</v>
      </c>
      <c r="E74" s="171" t="str">
        <f>IF(SP_NORTE!T78="","*",SP_NORTE!T78)</f>
        <v>-</v>
      </c>
      <c r="F74" s="180" t="str">
        <f>IF(SP_NORTE!B78="","*",SP_NORTE!B78)</f>
        <v>*</v>
      </c>
      <c r="G74" s="180" t="str">
        <f>IF(SP_NORTE!D78="","*",SP_NORTE!D78)</f>
        <v>*</v>
      </c>
      <c r="H74" s="180" t="str">
        <f>IF(SP_NORTE!F78="","*",SP_NORTE!F78)</f>
        <v>*</v>
      </c>
      <c r="I74" s="180" t="str">
        <f>IF(SP_NORTE!H78="","*",SP_NORTE!H78)</f>
        <v>*</v>
      </c>
      <c r="J74" s="180" t="str">
        <f>IF(SP_NORTE!I78="","*",SP_NORTE!I78)</f>
        <v>*</v>
      </c>
      <c r="K74" s="171" t="str">
        <f>IF(SP_NORTE!M78="","*",SP_NORTE!M78)</f>
        <v>-</v>
      </c>
      <c r="L74" s="171" t="str">
        <f>IF(SP_NORTE!N78="","*",SP_NORTE!N78)</f>
        <v>-</v>
      </c>
      <c r="M74" s="172" t="str">
        <f>IF(SP_NORTE!J78="","*",SP_NORTE!J78)</f>
        <v>*</v>
      </c>
      <c r="N74" s="179" t="str">
        <f>IF(SP_NORTE!K78="","*",SP_NORTE!K78)</f>
        <v>*</v>
      </c>
      <c r="O74" s="179" t="str">
        <f>IF(SP_NORTE!L78="","*",SP_NORTE!L78)</f>
        <v>*</v>
      </c>
      <c r="P74" s="178" t="str">
        <f>IF(SP_NORTE!O78="","*",SP_NORTE!O78)</f>
        <v>*</v>
      </c>
      <c r="Q74" s="178" t="str">
        <f>IF(SP_NORTE!P78="","*",SP_NORTE!P78)</f>
        <v>*</v>
      </c>
      <c r="R74" s="180" t="str">
        <f>IF(SP_NORTE!Q78="","*",CONCATENATE(SP_NORTE!Q78," ",SP_NORTE!R78))</f>
        <v>*</v>
      </c>
      <c r="S74" s="180" t="str">
        <f>IF(SP_NORTE!V78="","*",SP_NORTE!V78)</f>
        <v>*</v>
      </c>
      <c r="T74" s="180" t="str">
        <f>IF(SP_NORTE!W78="","*",SP_NORTE!W78)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IF(SP_NORTE!Y79="","*",SP_NORTE!Y79)</f>
        <v>*</v>
      </c>
      <c r="B75" s="181" t="str">
        <f>IF(SP_NORTE!X79="","*",SP_NORTE!X79)</f>
        <v>*</v>
      </c>
      <c r="C75" s="181" t="str">
        <f>IF(SP_NORTE!Z79="","*",SP_NORTE!Z79)</f>
        <v>*</v>
      </c>
      <c r="D75" s="171" t="str">
        <f>IF(SP_NORTE!S79="","*",SP_NORTE!S79)</f>
        <v>-</v>
      </c>
      <c r="E75" s="171" t="str">
        <f>IF(SP_NORTE!T79="","*",SP_NORTE!T79)</f>
        <v>-</v>
      </c>
      <c r="F75" s="180" t="str">
        <f>IF(SP_NORTE!B79="","*",SP_NORTE!B79)</f>
        <v>*</v>
      </c>
      <c r="G75" s="180" t="str">
        <f>IF(SP_NORTE!D79="","*",SP_NORTE!D79)</f>
        <v>*</v>
      </c>
      <c r="H75" s="180" t="str">
        <f>IF(SP_NORTE!F79="","*",SP_NORTE!F79)</f>
        <v>*</v>
      </c>
      <c r="I75" s="180" t="str">
        <f>IF(SP_NORTE!H79="","*",SP_NORTE!H79)</f>
        <v>*</v>
      </c>
      <c r="J75" s="180" t="str">
        <f>IF(SP_NORTE!I79="","*",SP_NORTE!I79)</f>
        <v>*</v>
      </c>
      <c r="K75" s="171" t="str">
        <f>IF(SP_NORTE!M79="","*",SP_NORTE!M79)</f>
        <v>-</v>
      </c>
      <c r="L75" s="171" t="str">
        <f>IF(SP_NORTE!N79="","*",SP_NORTE!N79)</f>
        <v>-</v>
      </c>
      <c r="M75" s="172" t="str">
        <f>IF(SP_NORTE!J79="","*",SP_NORTE!J79)</f>
        <v>*</v>
      </c>
      <c r="N75" s="179" t="str">
        <f>IF(SP_NORTE!K79="","*",SP_NORTE!K79)</f>
        <v>*</v>
      </c>
      <c r="O75" s="179" t="str">
        <f>IF(SP_NORTE!L79="","*",SP_NORTE!L79)</f>
        <v>*</v>
      </c>
      <c r="P75" s="178" t="str">
        <f>IF(SP_NORTE!O79="","*",SP_NORTE!O79)</f>
        <v>*</v>
      </c>
      <c r="Q75" s="178" t="str">
        <f>IF(SP_NORTE!P79="","*",SP_NORTE!P79)</f>
        <v>*</v>
      </c>
      <c r="R75" s="180" t="str">
        <f>IF(SP_NORTE!Q79="","*",CONCATENATE(SP_NORTE!Q79," ",SP_NORTE!R79))</f>
        <v>*</v>
      </c>
      <c r="S75" s="180" t="str">
        <f>IF(SP_NORTE!V79="","*",SP_NORTE!V79)</f>
        <v>*</v>
      </c>
      <c r="T75" s="180" t="str">
        <f>IF(SP_NORTE!W79="","*",SP_NORTE!W79)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IF(SP_NORTE!Y80="","*",SP_NORTE!Y80)</f>
        <v>*</v>
      </c>
      <c r="B76" s="181" t="str">
        <f>IF(SP_NORTE!X80="","*",SP_NORTE!X80)</f>
        <v>*</v>
      </c>
      <c r="C76" s="181" t="str">
        <f>IF(SP_NORTE!Z80="","*",SP_NORTE!Z80)</f>
        <v>*</v>
      </c>
      <c r="D76" s="171" t="str">
        <f>IF(SP_NORTE!S80="","*",SP_NORTE!S80)</f>
        <v>-</v>
      </c>
      <c r="E76" s="171" t="str">
        <f>IF(SP_NORTE!T80="","*",SP_NORTE!T80)</f>
        <v>-</v>
      </c>
      <c r="F76" s="180" t="str">
        <f>IF(SP_NORTE!B80="","*",SP_NORTE!B80)</f>
        <v>*</v>
      </c>
      <c r="G76" s="180" t="str">
        <f>IF(SP_NORTE!D80="","*",SP_NORTE!D80)</f>
        <v>*</v>
      </c>
      <c r="H76" s="180" t="str">
        <f>IF(SP_NORTE!F80="","*",SP_NORTE!F80)</f>
        <v>*</v>
      </c>
      <c r="I76" s="180" t="str">
        <f>IF(SP_NORTE!H80="","*",SP_NORTE!H80)</f>
        <v>*</v>
      </c>
      <c r="J76" s="180" t="str">
        <f>IF(SP_NORTE!I80="","*",SP_NORTE!I80)</f>
        <v>*</v>
      </c>
      <c r="K76" s="171" t="str">
        <f>IF(SP_NORTE!M80="","*",SP_NORTE!M80)</f>
        <v>-</v>
      </c>
      <c r="L76" s="171" t="str">
        <f>IF(SP_NORTE!N80="","*",SP_NORTE!N80)</f>
        <v>-</v>
      </c>
      <c r="M76" s="172" t="str">
        <f>IF(SP_NORTE!J80="","*",SP_NORTE!J80)</f>
        <v>*</v>
      </c>
      <c r="N76" s="179" t="str">
        <f>IF(SP_NORTE!K80="","*",SP_NORTE!K80)</f>
        <v>*</v>
      </c>
      <c r="O76" s="179" t="str">
        <f>IF(SP_NORTE!L80="","*",SP_NORTE!L80)</f>
        <v>*</v>
      </c>
      <c r="P76" s="178" t="str">
        <f>IF(SP_NORTE!O80="","*",SP_NORTE!O80)</f>
        <v>*</v>
      </c>
      <c r="Q76" s="178" t="str">
        <f>IF(SP_NORTE!P80="","*",SP_NORTE!P80)</f>
        <v>*</v>
      </c>
      <c r="R76" s="180" t="str">
        <f>IF(SP_NORTE!Q80="","*",CONCATENATE(SP_NORTE!Q80," ",SP_NORTE!R80))</f>
        <v>*</v>
      </c>
      <c r="S76" s="180" t="str">
        <f>IF(SP_NORTE!V80="","*",SP_NORTE!V80)</f>
        <v>*</v>
      </c>
      <c r="T76" s="180" t="str">
        <f>IF(SP_NORTE!W80="","*",SP_NORTE!W80)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IF(SP_NORTE!Y81="","*",SP_NORTE!Y81)</f>
        <v>*</v>
      </c>
      <c r="B77" s="181" t="str">
        <f>IF(SP_NORTE!X81="","*",SP_NORTE!X81)</f>
        <v>*</v>
      </c>
      <c r="C77" s="181" t="str">
        <f>IF(SP_NORTE!Z81="","*",SP_NORTE!Z81)</f>
        <v>*</v>
      </c>
      <c r="D77" s="171" t="str">
        <f>IF(SP_NORTE!S81="","*",SP_NORTE!S81)</f>
        <v>-</v>
      </c>
      <c r="E77" s="171" t="str">
        <f>IF(SP_NORTE!T81="","*",SP_NORTE!T81)</f>
        <v>-</v>
      </c>
      <c r="F77" s="180" t="str">
        <f>IF(SP_NORTE!B81="","*",SP_NORTE!B81)</f>
        <v>*</v>
      </c>
      <c r="G77" s="180" t="str">
        <f>IF(SP_NORTE!D81="","*",SP_NORTE!D81)</f>
        <v>*</v>
      </c>
      <c r="H77" s="180" t="str">
        <f>IF(SP_NORTE!F81="","*",SP_NORTE!F81)</f>
        <v>*</v>
      </c>
      <c r="I77" s="180" t="str">
        <f>IF(SP_NORTE!H81="","*",SP_NORTE!H81)</f>
        <v>*</v>
      </c>
      <c r="J77" s="180" t="str">
        <f>IF(SP_NORTE!I81="","*",SP_NORTE!I81)</f>
        <v>*</v>
      </c>
      <c r="K77" s="171" t="str">
        <f>IF(SP_NORTE!M81="","*",SP_NORTE!M81)</f>
        <v>-</v>
      </c>
      <c r="L77" s="171" t="str">
        <f>IF(SP_NORTE!N81="","*",SP_NORTE!N81)</f>
        <v>-</v>
      </c>
      <c r="M77" s="172" t="str">
        <f>IF(SP_NORTE!J81="","*",SP_NORTE!J81)</f>
        <v>*</v>
      </c>
      <c r="N77" s="179" t="str">
        <f>IF(SP_NORTE!K81="","*",SP_NORTE!K81)</f>
        <v>*</v>
      </c>
      <c r="O77" s="179" t="str">
        <f>IF(SP_NORTE!L81="","*",SP_NORTE!L81)</f>
        <v>*</v>
      </c>
      <c r="P77" s="178" t="str">
        <f>IF(SP_NORTE!O81="","*",SP_NORTE!O81)</f>
        <v>*</v>
      </c>
      <c r="Q77" s="178" t="str">
        <f>IF(SP_NORTE!P81="","*",SP_NORTE!P81)</f>
        <v>*</v>
      </c>
      <c r="R77" s="180" t="str">
        <f>IF(SP_NORTE!Q81="","*",CONCATENATE(SP_NORTE!Q81," ",SP_NORTE!R81))</f>
        <v>*</v>
      </c>
      <c r="S77" s="180" t="str">
        <f>IF(SP_NORTE!V81="","*",SP_NORTE!V81)</f>
        <v>*</v>
      </c>
      <c r="T77" s="180" t="str">
        <f>IF(SP_NORTE!W81="","*",SP_NORTE!W81)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IF(SP_NORTE!Y82="","*",SP_NORTE!Y82)</f>
        <v>*</v>
      </c>
      <c r="B78" s="181" t="str">
        <f>IF(SP_NORTE!X82="","*",SP_NORTE!X82)</f>
        <v>*</v>
      </c>
      <c r="C78" s="181" t="str">
        <f>IF(SP_NORTE!Z82="","*",SP_NORTE!Z82)</f>
        <v>*</v>
      </c>
      <c r="D78" s="171" t="str">
        <f>IF(SP_NORTE!S82="","*",SP_NORTE!S82)</f>
        <v>-</v>
      </c>
      <c r="E78" s="171" t="str">
        <f>IF(SP_NORTE!T82="","*",SP_NORTE!T82)</f>
        <v>-</v>
      </c>
      <c r="F78" s="180" t="str">
        <f>IF(SP_NORTE!B82="","*",SP_NORTE!B82)</f>
        <v>*</v>
      </c>
      <c r="G78" s="180" t="str">
        <f>IF(SP_NORTE!D82="","*",SP_NORTE!D82)</f>
        <v>*</v>
      </c>
      <c r="H78" s="180" t="str">
        <f>IF(SP_NORTE!F82="","*",SP_NORTE!F82)</f>
        <v>*</v>
      </c>
      <c r="I78" s="180" t="str">
        <f>IF(SP_NORTE!H82="","*",SP_NORTE!H82)</f>
        <v>*</v>
      </c>
      <c r="J78" s="180" t="str">
        <f>IF(SP_NORTE!I82="","*",SP_NORTE!I82)</f>
        <v>*</v>
      </c>
      <c r="K78" s="171" t="str">
        <f>IF(SP_NORTE!M82="","*",SP_NORTE!M82)</f>
        <v>-</v>
      </c>
      <c r="L78" s="171" t="str">
        <f>IF(SP_NORTE!N82="","*",SP_NORTE!N82)</f>
        <v>-</v>
      </c>
      <c r="M78" s="172" t="str">
        <f>IF(SP_NORTE!J82="","*",SP_NORTE!J82)</f>
        <v>*</v>
      </c>
      <c r="N78" s="179" t="str">
        <f>IF(SP_NORTE!K82="","*",SP_NORTE!K82)</f>
        <v>*</v>
      </c>
      <c r="O78" s="179" t="str">
        <f>IF(SP_NORTE!L82="","*",SP_NORTE!L82)</f>
        <v>*</v>
      </c>
      <c r="P78" s="178" t="str">
        <f>IF(SP_NORTE!O82="","*",SP_NORTE!O82)</f>
        <v>*</v>
      </c>
      <c r="Q78" s="178" t="str">
        <f>IF(SP_NORTE!P82="","*",SP_NORTE!P82)</f>
        <v>*</v>
      </c>
      <c r="R78" s="180" t="str">
        <f>IF(SP_NORTE!Q82="","*",CONCATENATE(SP_NORTE!Q82," ",SP_NORTE!R82))</f>
        <v>*</v>
      </c>
      <c r="S78" s="180" t="str">
        <f>IF(SP_NORTE!V82="","*",SP_NORTE!V82)</f>
        <v>*</v>
      </c>
      <c r="T78" s="180" t="str">
        <f>IF(SP_NORTE!W82="","*",SP_NORTE!W82)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IF(SP_NORTE!Y83="","*",SP_NORTE!Y83)</f>
        <v>*</v>
      </c>
      <c r="B79" s="181" t="str">
        <f>IF(SP_NORTE!X83="","*",SP_NORTE!X83)</f>
        <v>*</v>
      </c>
      <c r="C79" s="181" t="str">
        <f>IF(SP_NORTE!Z83="","*",SP_NORTE!Z83)</f>
        <v>*</v>
      </c>
      <c r="D79" s="171" t="str">
        <f>IF(SP_NORTE!S83="","*",SP_NORTE!S83)</f>
        <v>-</v>
      </c>
      <c r="E79" s="171" t="str">
        <f>IF(SP_NORTE!T83="","*",SP_NORTE!T83)</f>
        <v>-</v>
      </c>
      <c r="F79" s="180" t="str">
        <f>IF(SP_NORTE!B83="","*",SP_NORTE!B83)</f>
        <v>*</v>
      </c>
      <c r="G79" s="180" t="str">
        <f>IF(SP_NORTE!D83="","*",SP_NORTE!D83)</f>
        <v>*</v>
      </c>
      <c r="H79" s="180" t="str">
        <f>IF(SP_NORTE!F83="","*",SP_NORTE!F83)</f>
        <v>*</v>
      </c>
      <c r="I79" s="180" t="str">
        <f>IF(SP_NORTE!H83="","*",SP_NORTE!H83)</f>
        <v>*</v>
      </c>
      <c r="J79" s="180" t="str">
        <f>IF(SP_NORTE!I83="","*",SP_NORTE!I83)</f>
        <v>*</v>
      </c>
      <c r="K79" s="171" t="str">
        <f>IF(SP_NORTE!M83="","*",SP_NORTE!M83)</f>
        <v>-</v>
      </c>
      <c r="L79" s="171" t="str">
        <f>IF(SP_NORTE!N83="","*",SP_NORTE!N83)</f>
        <v>-</v>
      </c>
      <c r="M79" s="172" t="str">
        <f>IF(SP_NORTE!J83="","*",SP_NORTE!J83)</f>
        <v>*</v>
      </c>
      <c r="N79" s="179" t="str">
        <f>IF(SP_NORTE!K83="","*",SP_NORTE!K83)</f>
        <v>*</v>
      </c>
      <c r="O79" s="179" t="str">
        <f>IF(SP_NORTE!L83="","*",SP_NORTE!L83)</f>
        <v>*</v>
      </c>
      <c r="P79" s="178" t="str">
        <f>IF(SP_NORTE!O83="","*",SP_NORTE!O83)</f>
        <v>*</v>
      </c>
      <c r="Q79" s="178" t="str">
        <f>IF(SP_NORTE!P83="","*",SP_NORTE!P83)</f>
        <v>*</v>
      </c>
      <c r="R79" s="180" t="str">
        <f>IF(SP_NORTE!Q83="","*",CONCATENATE(SP_NORTE!Q83," ",SP_NORTE!R83))</f>
        <v>*</v>
      </c>
      <c r="S79" s="180" t="str">
        <f>IF(SP_NORTE!V83="","*",SP_NORTE!V83)</f>
        <v>*</v>
      </c>
      <c r="T79" s="180" t="str">
        <f>IF(SP_NORTE!W83="","*",SP_NORTE!W83)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IF(SP_NORTE!Y84="","*",SP_NORTE!Y84)</f>
        <v>*</v>
      </c>
      <c r="B80" s="181" t="str">
        <f>IF(SP_NORTE!X84="","*",SP_NORTE!X84)</f>
        <v>*</v>
      </c>
      <c r="C80" s="181" t="str">
        <f>IF(SP_NORTE!Z84="","*",SP_NORTE!Z84)</f>
        <v>*</v>
      </c>
      <c r="D80" s="171" t="str">
        <f>IF(SP_NORTE!S84="","*",SP_NORTE!S84)</f>
        <v>-</v>
      </c>
      <c r="E80" s="171" t="str">
        <f>IF(SP_NORTE!T84="","*",SP_NORTE!T84)</f>
        <v>-</v>
      </c>
      <c r="F80" s="180" t="str">
        <f>IF(SP_NORTE!B84="","*",SP_NORTE!B84)</f>
        <v>*</v>
      </c>
      <c r="G80" s="180" t="str">
        <f>IF(SP_NORTE!D84="","*",SP_NORTE!D84)</f>
        <v>*</v>
      </c>
      <c r="H80" s="180" t="str">
        <f>IF(SP_NORTE!F84="","*",SP_NORTE!F84)</f>
        <v>*</v>
      </c>
      <c r="I80" s="180" t="str">
        <f>IF(SP_NORTE!H84="","*",SP_NORTE!H84)</f>
        <v>*</v>
      </c>
      <c r="J80" s="180" t="str">
        <f>IF(SP_NORTE!I84="","*",SP_NORTE!I84)</f>
        <v>*</v>
      </c>
      <c r="K80" s="171" t="str">
        <f>IF(SP_NORTE!M84="","*",SP_NORTE!M84)</f>
        <v>-</v>
      </c>
      <c r="L80" s="171" t="str">
        <f>IF(SP_NORTE!N84="","*",SP_NORTE!N84)</f>
        <v>-</v>
      </c>
      <c r="M80" s="172" t="str">
        <f>IF(SP_NORTE!J84="","*",SP_NORTE!J84)</f>
        <v>*</v>
      </c>
      <c r="N80" s="179" t="str">
        <f>IF(SP_NORTE!K84="","*",SP_NORTE!K84)</f>
        <v>*</v>
      </c>
      <c r="O80" s="179" t="str">
        <f>IF(SP_NORTE!L84="","*",SP_NORTE!L84)</f>
        <v>*</v>
      </c>
      <c r="P80" s="178" t="str">
        <f>IF(SP_NORTE!O84="","*",SP_NORTE!O84)</f>
        <v>*</v>
      </c>
      <c r="Q80" s="178" t="str">
        <f>IF(SP_NORTE!P84="","*",SP_NORTE!P84)</f>
        <v>*</v>
      </c>
      <c r="R80" s="180" t="str">
        <f>IF(SP_NORTE!Q84="","*",CONCATENATE(SP_NORTE!Q84," ",SP_NORTE!R84))</f>
        <v>*</v>
      </c>
      <c r="S80" s="180" t="str">
        <f>IF(SP_NORTE!V84="","*",SP_NORTE!V84)</f>
        <v>*</v>
      </c>
      <c r="T80" s="180" t="str">
        <f>IF(SP_NORTE!W84="","*",SP_NORTE!W84)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IF(SP_NORTE!Y85="","*",SP_NORTE!Y85)</f>
        <v>*</v>
      </c>
      <c r="B81" s="181" t="str">
        <f>IF(SP_NORTE!X85="","*",SP_NORTE!X85)</f>
        <v>*</v>
      </c>
      <c r="C81" s="181" t="str">
        <f>IF(SP_NORTE!Z85="","*",SP_NORTE!Z85)</f>
        <v>*</v>
      </c>
      <c r="D81" s="171" t="str">
        <f>IF(SP_NORTE!S85="","*",SP_NORTE!S85)</f>
        <v>-</v>
      </c>
      <c r="E81" s="171" t="str">
        <f>IF(SP_NORTE!T85="","*",SP_NORTE!T85)</f>
        <v>-</v>
      </c>
      <c r="F81" s="180" t="str">
        <f>IF(SP_NORTE!B85="","*",SP_NORTE!B85)</f>
        <v>*</v>
      </c>
      <c r="G81" s="180" t="str">
        <f>IF(SP_NORTE!D85="","*",SP_NORTE!D85)</f>
        <v>*</v>
      </c>
      <c r="H81" s="180" t="str">
        <f>IF(SP_NORTE!F85="","*",SP_NORTE!F85)</f>
        <v>*</v>
      </c>
      <c r="I81" s="180" t="str">
        <f>IF(SP_NORTE!H85="","*",SP_NORTE!H85)</f>
        <v>*</v>
      </c>
      <c r="J81" s="180" t="str">
        <f>IF(SP_NORTE!I85="","*",SP_NORTE!I85)</f>
        <v>*</v>
      </c>
      <c r="K81" s="171" t="str">
        <f>IF(SP_NORTE!M85="","*",SP_NORTE!M85)</f>
        <v>-</v>
      </c>
      <c r="L81" s="171" t="str">
        <f>IF(SP_NORTE!N85="","*",SP_NORTE!N85)</f>
        <v>-</v>
      </c>
      <c r="M81" s="172" t="str">
        <f>IF(SP_NORTE!J85="","*",SP_NORTE!J85)</f>
        <v>*</v>
      </c>
      <c r="N81" s="179" t="str">
        <f>IF(SP_NORTE!K85="","*",SP_NORTE!K85)</f>
        <v>*</v>
      </c>
      <c r="O81" s="179" t="str">
        <f>IF(SP_NORTE!L85="","*",SP_NORTE!L85)</f>
        <v>*</v>
      </c>
      <c r="P81" s="178" t="str">
        <f>IF(SP_NORTE!O85="","*",SP_NORTE!O85)</f>
        <v>*</v>
      </c>
      <c r="Q81" s="178" t="str">
        <f>IF(SP_NORTE!P85="","*",SP_NORTE!P85)</f>
        <v>*</v>
      </c>
      <c r="R81" s="180" t="str">
        <f>IF(SP_NORTE!Q85="","*",CONCATENATE(SP_NORTE!Q85," ",SP_NORTE!R85))</f>
        <v>*</v>
      </c>
      <c r="S81" s="180" t="str">
        <f>IF(SP_NORTE!V85="","*",SP_NORTE!V85)</f>
        <v>*</v>
      </c>
      <c r="T81" s="180" t="str">
        <f>IF(SP_NORTE!W85="","*",SP_NORTE!W85)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IF(SP_NORTE!Y86="","*",SP_NORTE!Y86)</f>
        <v>*</v>
      </c>
      <c r="B82" s="181" t="str">
        <f>IF(SP_NORTE!X86="","*",SP_NORTE!X86)</f>
        <v>*</v>
      </c>
      <c r="C82" s="181" t="str">
        <f>IF(SP_NORTE!Z86="","*",SP_NORTE!Z86)</f>
        <v>*</v>
      </c>
      <c r="D82" s="171" t="str">
        <f>IF(SP_NORTE!S86="","*",SP_NORTE!S86)</f>
        <v>-</v>
      </c>
      <c r="E82" s="171" t="str">
        <f>IF(SP_NORTE!T86="","*",SP_NORTE!T86)</f>
        <v>-</v>
      </c>
      <c r="F82" s="180" t="str">
        <f>IF(SP_NORTE!B86="","*",SP_NORTE!B86)</f>
        <v>*</v>
      </c>
      <c r="G82" s="180" t="str">
        <f>IF(SP_NORTE!D86="","*",SP_NORTE!D86)</f>
        <v>*</v>
      </c>
      <c r="H82" s="180" t="str">
        <f>IF(SP_NORTE!F86="","*",SP_NORTE!F86)</f>
        <v>*</v>
      </c>
      <c r="I82" s="180" t="str">
        <f>IF(SP_NORTE!H86="","*",SP_NORTE!H86)</f>
        <v>*</v>
      </c>
      <c r="J82" s="180" t="str">
        <f>IF(SP_NORTE!I86="","*",SP_NORTE!I86)</f>
        <v>*</v>
      </c>
      <c r="K82" s="171" t="str">
        <f>IF(SP_NORTE!M86="","*",SP_NORTE!M86)</f>
        <v>-</v>
      </c>
      <c r="L82" s="171" t="str">
        <f>IF(SP_NORTE!N86="","*",SP_NORTE!N86)</f>
        <v>-</v>
      </c>
      <c r="M82" s="172" t="str">
        <f>IF(SP_NORTE!J86="","*",SP_NORTE!J86)</f>
        <v>*</v>
      </c>
      <c r="N82" s="179" t="str">
        <f>IF(SP_NORTE!K86="","*",SP_NORTE!K86)</f>
        <v>*</v>
      </c>
      <c r="O82" s="179" t="str">
        <f>IF(SP_NORTE!L86="","*",SP_NORTE!L86)</f>
        <v>*</v>
      </c>
      <c r="P82" s="178" t="str">
        <f>IF(SP_NORTE!O86="","*",SP_NORTE!O86)</f>
        <v>*</v>
      </c>
      <c r="Q82" s="178" t="str">
        <f>IF(SP_NORTE!P86="","*",SP_NORTE!P86)</f>
        <v>*</v>
      </c>
      <c r="R82" s="180" t="str">
        <f>IF(SP_NORTE!Q86="","*",CONCATENATE(SP_NORTE!Q86," ",SP_NORTE!R86))</f>
        <v>*</v>
      </c>
      <c r="S82" s="180" t="str">
        <f>IF(SP_NORTE!V86="","*",SP_NORTE!V86)</f>
        <v>*</v>
      </c>
      <c r="T82" s="180" t="str">
        <f>IF(SP_NORTE!W86="","*",SP_NORTE!W86)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IF(SP_NORTE!Y87="","*",SP_NORTE!Y87)</f>
        <v>*</v>
      </c>
      <c r="B83" s="181" t="str">
        <f>IF(SP_NORTE!X87="","*",SP_NORTE!X87)</f>
        <v>*</v>
      </c>
      <c r="C83" s="181" t="str">
        <f>IF(SP_NORTE!Z87="","*",SP_NORTE!Z87)</f>
        <v>*</v>
      </c>
      <c r="D83" s="171" t="str">
        <f>IF(SP_NORTE!S87="","*",SP_NORTE!S87)</f>
        <v>-</v>
      </c>
      <c r="E83" s="171" t="str">
        <f>IF(SP_NORTE!T87="","*",SP_NORTE!T87)</f>
        <v>-</v>
      </c>
      <c r="F83" s="180" t="str">
        <f>IF(SP_NORTE!B87="","*",SP_NORTE!B87)</f>
        <v>*</v>
      </c>
      <c r="G83" s="180" t="str">
        <f>IF(SP_NORTE!D87="","*",SP_NORTE!D87)</f>
        <v>*</v>
      </c>
      <c r="H83" s="180" t="str">
        <f>IF(SP_NORTE!F87="","*",SP_NORTE!F87)</f>
        <v>*</v>
      </c>
      <c r="I83" s="180" t="str">
        <f>IF(SP_NORTE!H87="","*",SP_NORTE!H87)</f>
        <v>*</v>
      </c>
      <c r="J83" s="180" t="str">
        <f>IF(SP_NORTE!I87="","*",SP_NORTE!I87)</f>
        <v>*</v>
      </c>
      <c r="K83" s="171" t="str">
        <f>IF(SP_NORTE!M87="","*",SP_NORTE!M87)</f>
        <v>-</v>
      </c>
      <c r="L83" s="171" t="str">
        <f>IF(SP_NORTE!N87="","*",SP_NORTE!N87)</f>
        <v>-</v>
      </c>
      <c r="M83" s="172" t="str">
        <f>IF(SP_NORTE!J87="","*",SP_NORTE!J87)</f>
        <v>*</v>
      </c>
      <c r="N83" s="179" t="str">
        <f>IF(SP_NORTE!K87="","*",SP_NORTE!K87)</f>
        <v>*</v>
      </c>
      <c r="O83" s="179" t="str">
        <f>IF(SP_NORTE!L87="","*",SP_NORTE!L87)</f>
        <v>*</v>
      </c>
      <c r="P83" s="178" t="str">
        <f>IF(SP_NORTE!O87="","*",SP_NORTE!O87)</f>
        <v>*</v>
      </c>
      <c r="Q83" s="178" t="str">
        <f>IF(SP_NORTE!P87="","*",SP_NORTE!P87)</f>
        <v>*</v>
      </c>
      <c r="R83" s="180" t="str">
        <f>IF(SP_NORTE!Q87="","*",CONCATENATE(SP_NORTE!Q87," ",SP_NORTE!R87))</f>
        <v>*</v>
      </c>
      <c r="S83" s="180" t="str">
        <f>IF(SP_NORTE!V87="","*",SP_NORTE!V87)</f>
        <v>*</v>
      </c>
      <c r="T83" s="180" t="str">
        <f>IF(SP_NORTE!W87="","*",SP_NORTE!W87)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IF(SP_NORTE!Y88="","*",SP_NORTE!Y88)</f>
        <v>*</v>
      </c>
      <c r="B84" s="181" t="str">
        <f>IF(SP_NORTE!X88="","*",SP_NORTE!X88)</f>
        <v>*</v>
      </c>
      <c r="C84" s="181" t="str">
        <f>IF(SP_NORTE!Z88="","*",SP_NORTE!Z88)</f>
        <v>*</v>
      </c>
      <c r="D84" s="171" t="str">
        <f>IF(SP_NORTE!S88="","*",SP_NORTE!S88)</f>
        <v>-</v>
      </c>
      <c r="E84" s="171" t="str">
        <f>IF(SP_NORTE!T88="","*",SP_NORTE!T88)</f>
        <v>-</v>
      </c>
      <c r="F84" s="180" t="str">
        <f>IF(SP_NORTE!B88="","*",SP_NORTE!B88)</f>
        <v>*</v>
      </c>
      <c r="G84" s="180" t="str">
        <f>IF(SP_NORTE!D88="","*",SP_NORTE!D88)</f>
        <v>*</v>
      </c>
      <c r="H84" s="180" t="str">
        <f>IF(SP_NORTE!F88="","*",SP_NORTE!F88)</f>
        <v>*</v>
      </c>
      <c r="I84" s="180" t="str">
        <f>IF(SP_NORTE!H88="","*",SP_NORTE!H88)</f>
        <v>*</v>
      </c>
      <c r="J84" s="180" t="str">
        <f>IF(SP_NORTE!I88="","*",SP_NORTE!I88)</f>
        <v>*</v>
      </c>
      <c r="K84" s="171" t="str">
        <f>IF(SP_NORTE!M88="","*",SP_NORTE!M88)</f>
        <v>-</v>
      </c>
      <c r="L84" s="171" t="str">
        <f>IF(SP_NORTE!N88="","*",SP_NORTE!N88)</f>
        <v>-</v>
      </c>
      <c r="M84" s="172" t="str">
        <f>IF(SP_NORTE!J88="","*",SP_NORTE!J88)</f>
        <v>*</v>
      </c>
      <c r="N84" s="179" t="str">
        <f>IF(SP_NORTE!K88="","*",SP_NORTE!K88)</f>
        <v>*</v>
      </c>
      <c r="O84" s="179" t="str">
        <f>IF(SP_NORTE!L88="","*",SP_NORTE!L88)</f>
        <v>*</v>
      </c>
      <c r="P84" s="178" t="str">
        <f>IF(SP_NORTE!O88="","*",SP_NORTE!O88)</f>
        <v>*</v>
      </c>
      <c r="Q84" s="178" t="str">
        <f>IF(SP_NORTE!P88="","*",SP_NORTE!P88)</f>
        <v>*</v>
      </c>
      <c r="R84" s="180" t="str">
        <f>IF(SP_NORTE!Q88="","*",CONCATENATE(SP_NORTE!Q88," ",SP_NORTE!R88))</f>
        <v>*</v>
      </c>
      <c r="S84" s="180" t="str">
        <f>IF(SP_NORTE!V88="","*",SP_NORTE!V88)</f>
        <v>*</v>
      </c>
      <c r="T84" s="180" t="str">
        <f>IF(SP_NORTE!W88="","*",SP_NORTE!W88)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IF(SP_NORTE!Y89="","*",SP_NORTE!Y89)</f>
        <v>*</v>
      </c>
      <c r="B85" s="181" t="str">
        <f>IF(SP_NORTE!X89="","*",SP_NORTE!X89)</f>
        <v>*</v>
      </c>
      <c r="C85" s="181" t="str">
        <f>IF(SP_NORTE!Z89="","*",SP_NORTE!Z89)</f>
        <v>*</v>
      </c>
      <c r="D85" s="171" t="str">
        <f>IF(SP_NORTE!S89="","*",SP_NORTE!S89)</f>
        <v>-</v>
      </c>
      <c r="E85" s="171" t="str">
        <f>IF(SP_NORTE!T89="","*",SP_NORTE!T89)</f>
        <v>-</v>
      </c>
      <c r="F85" s="180" t="str">
        <f>IF(SP_NORTE!B89="","*",SP_NORTE!B89)</f>
        <v>*</v>
      </c>
      <c r="G85" s="180" t="str">
        <f>IF(SP_NORTE!D89="","*",SP_NORTE!D89)</f>
        <v>*</v>
      </c>
      <c r="H85" s="180" t="str">
        <f>IF(SP_NORTE!F89="","*",SP_NORTE!F89)</f>
        <v>*</v>
      </c>
      <c r="I85" s="180" t="str">
        <f>IF(SP_NORTE!H89="","*",SP_NORTE!H89)</f>
        <v>*</v>
      </c>
      <c r="J85" s="180" t="str">
        <f>IF(SP_NORTE!I89="","*",SP_NORTE!I89)</f>
        <v>*</v>
      </c>
      <c r="K85" s="171" t="str">
        <f>IF(SP_NORTE!M89="","*",SP_NORTE!M89)</f>
        <v>-</v>
      </c>
      <c r="L85" s="171" t="str">
        <f>IF(SP_NORTE!N89="","*",SP_NORTE!N89)</f>
        <v>-</v>
      </c>
      <c r="M85" s="172" t="str">
        <f>IF(SP_NORTE!J89="","*",SP_NORTE!J89)</f>
        <v>*</v>
      </c>
      <c r="N85" s="179" t="str">
        <f>IF(SP_NORTE!K89="","*",SP_NORTE!K89)</f>
        <v>*</v>
      </c>
      <c r="O85" s="179" t="str">
        <f>IF(SP_NORTE!L89="","*",SP_NORTE!L89)</f>
        <v>*</v>
      </c>
      <c r="P85" s="178" t="str">
        <f>IF(SP_NORTE!O89="","*",SP_NORTE!O89)</f>
        <v>*</v>
      </c>
      <c r="Q85" s="178" t="str">
        <f>IF(SP_NORTE!P89="","*",SP_NORTE!P89)</f>
        <v>*</v>
      </c>
      <c r="R85" s="180" t="str">
        <f>IF(SP_NORTE!Q89="","*",CONCATENATE(SP_NORTE!Q89," ",SP_NORTE!R89))</f>
        <v>*</v>
      </c>
      <c r="S85" s="180" t="str">
        <f>IF(SP_NORTE!V89="","*",SP_NORTE!V89)</f>
        <v>*</v>
      </c>
      <c r="T85" s="180" t="str">
        <f>IF(SP_NORTE!W89="","*",SP_NORTE!W89)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IF(SP_NORTE!Y90="","*",SP_NORTE!Y90)</f>
        <v>*</v>
      </c>
      <c r="B86" s="181" t="str">
        <f>IF(SP_NORTE!X90="","*",SP_NORTE!X90)</f>
        <v>*</v>
      </c>
      <c r="C86" s="181" t="str">
        <f>IF(SP_NORTE!Z90="","*",SP_NORTE!Z90)</f>
        <v>*</v>
      </c>
      <c r="D86" s="171" t="str">
        <f>IF(SP_NORTE!S90="","*",SP_NORTE!S90)</f>
        <v>-</v>
      </c>
      <c r="E86" s="171" t="str">
        <f>IF(SP_NORTE!T90="","*",SP_NORTE!T90)</f>
        <v>-</v>
      </c>
      <c r="F86" s="180" t="str">
        <f>IF(SP_NORTE!B90="","*",SP_NORTE!B90)</f>
        <v>*</v>
      </c>
      <c r="G86" s="180" t="str">
        <f>IF(SP_NORTE!D90="","*",SP_NORTE!D90)</f>
        <v>*</v>
      </c>
      <c r="H86" s="180" t="str">
        <f>IF(SP_NORTE!F90="","*",SP_NORTE!F90)</f>
        <v>*</v>
      </c>
      <c r="I86" s="180" t="str">
        <f>IF(SP_NORTE!H90="","*",SP_NORTE!H90)</f>
        <v>*</v>
      </c>
      <c r="J86" s="180" t="str">
        <f>IF(SP_NORTE!I90="","*",SP_NORTE!I90)</f>
        <v>*</v>
      </c>
      <c r="K86" s="171" t="str">
        <f>IF(SP_NORTE!M90="","*",SP_NORTE!M90)</f>
        <v>-</v>
      </c>
      <c r="L86" s="171" t="str">
        <f>IF(SP_NORTE!N90="","*",SP_NORTE!N90)</f>
        <v>-</v>
      </c>
      <c r="M86" s="172" t="str">
        <f>IF(SP_NORTE!J90="","*",SP_NORTE!J90)</f>
        <v>*</v>
      </c>
      <c r="N86" s="179" t="str">
        <f>IF(SP_NORTE!K90="","*",SP_NORTE!K90)</f>
        <v>*</v>
      </c>
      <c r="O86" s="179" t="str">
        <f>IF(SP_NORTE!L90="","*",SP_NORTE!L90)</f>
        <v>*</v>
      </c>
      <c r="P86" s="178" t="str">
        <f>IF(SP_NORTE!O90="","*",SP_NORTE!O90)</f>
        <v>*</v>
      </c>
      <c r="Q86" s="178" t="str">
        <f>IF(SP_NORTE!P90="","*",SP_NORTE!P90)</f>
        <v>*</v>
      </c>
      <c r="R86" s="180" t="str">
        <f>IF(SP_NORTE!Q90="","*",CONCATENATE(SP_NORTE!Q90," ",SP_NORTE!R90))</f>
        <v>*</v>
      </c>
      <c r="S86" s="180" t="str">
        <f>IF(SP_NORTE!V90="","*",SP_NORTE!V90)</f>
        <v>*</v>
      </c>
      <c r="T86" s="180" t="str">
        <f>IF(SP_NORTE!W90="","*",SP_NORTE!W90)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IF(SP_NORTE!Y91="","*",SP_NORTE!Y91)</f>
        <v>*</v>
      </c>
      <c r="B87" s="181" t="str">
        <f>IF(SP_NORTE!X91="","*",SP_NORTE!X91)</f>
        <v>*</v>
      </c>
      <c r="C87" s="181" t="str">
        <f>IF(SP_NORTE!Z91="","*",SP_NORTE!Z91)</f>
        <v>*</v>
      </c>
      <c r="D87" s="171" t="str">
        <f>IF(SP_NORTE!S91="","*",SP_NORTE!S91)</f>
        <v>-</v>
      </c>
      <c r="E87" s="171" t="str">
        <f>IF(SP_NORTE!T91="","*",SP_NORTE!T91)</f>
        <v>-</v>
      </c>
      <c r="F87" s="180" t="str">
        <f>IF(SP_NORTE!B91="","*",SP_NORTE!B91)</f>
        <v>*</v>
      </c>
      <c r="G87" s="180" t="str">
        <f>IF(SP_NORTE!D91="","*",SP_NORTE!D91)</f>
        <v>*</v>
      </c>
      <c r="H87" s="180" t="str">
        <f>IF(SP_NORTE!F91="","*",SP_NORTE!F91)</f>
        <v>*</v>
      </c>
      <c r="I87" s="180" t="str">
        <f>IF(SP_NORTE!H91="","*",SP_NORTE!H91)</f>
        <v>*</v>
      </c>
      <c r="J87" s="180" t="str">
        <f>IF(SP_NORTE!I91="","*",SP_NORTE!I91)</f>
        <v>*</v>
      </c>
      <c r="K87" s="171" t="str">
        <f>IF(SP_NORTE!M91="","*",SP_NORTE!M91)</f>
        <v>-</v>
      </c>
      <c r="L87" s="171" t="str">
        <f>IF(SP_NORTE!N91="","*",SP_NORTE!N91)</f>
        <v>-</v>
      </c>
      <c r="M87" s="172" t="str">
        <f>IF(SP_NORTE!J91="","*",SP_NORTE!J91)</f>
        <v>*</v>
      </c>
      <c r="N87" s="179" t="str">
        <f>IF(SP_NORTE!K91="","*",SP_NORTE!K91)</f>
        <v>*</v>
      </c>
      <c r="O87" s="179" t="str">
        <f>IF(SP_NORTE!L91="","*",SP_NORTE!L91)</f>
        <v>*</v>
      </c>
      <c r="P87" s="178" t="str">
        <f>IF(SP_NORTE!O91="","*",SP_NORTE!O91)</f>
        <v>*</v>
      </c>
      <c r="Q87" s="178" t="str">
        <f>IF(SP_NORTE!P91="","*",SP_NORTE!P91)</f>
        <v>*</v>
      </c>
      <c r="R87" s="180" t="str">
        <f>IF(SP_NORTE!Q91="","*",CONCATENATE(SP_NORTE!Q91," ",SP_NORTE!R91))</f>
        <v>*</v>
      </c>
      <c r="S87" s="180" t="str">
        <f>IF(SP_NORTE!V91="","*",SP_NORTE!V91)</f>
        <v>*</v>
      </c>
      <c r="T87" s="180" t="str">
        <f>IF(SP_NORTE!W91="","*",SP_NORTE!W91)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IF(SP_NORTE!Y92="","*",SP_NORTE!Y92)</f>
        <v>*</v>
      </c>
      <c r="B88" s="181" t="str">
        <f>IF(SP_NORTE!X92="","*",SP_NORTE!X92)</f>
        <v>*</v>
      </c>
      <c r="C88" s="181" t="str">
        <f>IF(SP_NORTE!Z92="","*",SP_NORTE!Z92)</f>
        <v>*</v>
      </c>
      <c r="D88" s="171" t="str">
        <f>IF(SP_NORTE!S92="","*",SP_NORTE!S92)</f>
        <v>-</v>
      </c>
      <c r="E88" s="171" t="str">
        <f>IF(SP_NORTE!T92="","*",SP_NORTE!T92)</f>
        <v>-</v>
      </c>
      <c r="F88" s="180" t="str">
        <f>IF(SP_NORTE!B92="","*",SP_NORTE!B92)</f>
        <v>*</v>
      </c>
      <c r="G88" s="180" t="str">
        <f>IF(SP_NORTE!D92="","*",SP_NORTE!D92)</f>
        <v>*</v>
      </c>
      <c r="H88" s="180" t="str">
        <f>IF(SP_NORTE!F92="","*",SP_NORTE!F92)</f>
        <v>*</v>
      </c>
      <c r="I88" s="180" t="str">
        <f>IF(SP_NORTE!H92="","*",SP_NORTE!H92)</f>
        <v>*</v>
      </c>
      <c r="J88" s="180" t="str">
        <f>IF(SP_NORTE!I92="","*",SP_NORTE!I92)</f>
        <v>*</v>
      </c>
      <c r="K88" s="171" t="str">
        <f>IF(SP_NORTE!M92="","*",SP_NORTE!M92)</f>
        <v>-</v>
      </c>
      <c r="L88" s="171" t="str">
        <f>IF(SP_NORTE!N92="","*",SP_NORTE!N92)</f>
        <v>-</v>
      </c>
      <c r="M88" s="172" t="str">
        <f>IF(SP_NORTE!J92="","*",SP_NORTE!J92)</f>
        <v>*</v>
      </c>
      <c r="N88" s="179" t="str">
        <f>IF(SP_NORTE!K92="","*",SP_NORTE!K92)</f>
        <v>*</v>
      </c>
      <c r="O88" s="179" t="str">
        <f>IF(SP_NORTE!L92="","*",SP_NORTE!L92)</f>
        <v>*</v>
      </c>
      <c r="P88" s="178" t="str">
        <f>IF(SP_NORTE!O92="","*",SP_NORTE!O92)</f>
        <v>*</v>
      </c>
      <c r="Q88" s="178" t="str">
        <f>IF(SP_NORTE!P92="","*",SP_NORTE!P92)</f>
        <v>*</v>
      </c>
      <c r="R88" s="180" t="str">
        <f>IF(SP_NORTE!Q92="","*",CONCATENATE(SP_NORTE!Q92," ",SP_NORTE!R92))</f>
        <v>*</v>
      </c>
      <c r="S88" s="180" t="str">
        <f>IF(SP_NORTE!V92="","*",SP_NORTE!V92)</f>
        <v>*</v>
      </c>
      <c r="T88" s="180" t="str">
        <f>IF(SP_NORTE!W92="","*",SP_NORTE!W92)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IF(SP_NORTE!Y93="","*",SP_NORTE!Y93)</f>
        <v>*</v>
      </c>
      <c r="B89" s="181" t="str">
        <f>IF(SP_NORTE!X93="","*",SP_NORTE!X93)</f>
        <v>*</v>
      </c>
      <c r="C89" s="181" t="str">
        <f>IF(SP_NORTE!Z93="","*",SP_NORTE!Z93)</f>
        <v>*</v>
      </c>
      <c r="D89" s="171" t="str">
        <f>IF(SP_NORTE!S93="","*",SP_NORTE!S93)</f>
        <v>-</v>
      </c>
      <c r="E89" s="171" t="str">
        <f>IF(SP_NORTE!T93="","*",SP_NORTE!T93)</f>
        <v>-</v>
      </c>
      <c r="F89" s="180" t="str">
        <f>IF(SP_NORTE!B93="","*",SP_NORTE!B93)</f>
        <v>*</v>
      </c>
      <c r="G89" s="180" t="str">
        <f>IF(SP_NORTE!D93="","*",SP_NORTE!D93)</f>
        <v>*</v>
      </c>
      <c r="H89" s="180" t="str">
        <f>IF(SP_NORTE!F93="","*",SP_NORTE!F93)</f>
        <v>*</v>
      </c>
      <c r="I89" s="180" t="str">
        <f>IF(SP_NORTE!H93="","*",SP_NORTE!H93)</f>
        <v>*</v>
      </c>
      <c r="J89" s="180" t="str">
        <f>IF(SP_NORTE!I93="","*",SP_NORTE!I93)</f>
        <v>*</v>
      </c>
      <c r="K89" s="171" t="str">
        <f>IF(SP_NORTE!M93="","*",SP_NORTE!M93)</f>
        <v>-</v>
      </c>
      <c r="L89" s="171" t="str">
        <f>IF(SP_NORTE!N93="","*",SP_NORTE!N93)</f>
        <v>-</v>
      </c>
      <c r="M89" s="172" t="str">
        <f>IF(SP_NORTE!J93="","*",SP_NORTE!J93)</f>
        <v>*</v>
      </c>
      <c r="N89" s="179" t="str">
        <f>IF(SP_NORTE!K93="","*",SP_NORTE!K93)</f>
        <v>*</v>
      </c>
      <c r="O89" s="179" t="str">
        <f>IF(SP_NORTE!L93="","*",SP_NORTE!L93)</f>
        <v>*</v>
      </c>
      <c r="P89" s="178" t="str">
        <f>IF(SP_NORTE!O93="","*",SP_NORTE!O93)</f>
        <v>*</v>
      </c>
      <c r="Q89" s="178" t="str">
        <f>IF(SP_NORTE!P93="","*",SP_NORTE!P93)</f>
        <v>*</v>
      </c>
      <c r="R89" s="180" t="str">
        <f>IF(SP_NORTE!Q93="","*",CONCATENATE(SP_NORTE!Q93," ",SP_NORTE!R93))</f>
        <v>*</v>
      </c>
      <c r="S89" s="180" t="str">
        <f>IF(SP_NORTE!V93="","*",SP_NORTE!V93)</f>
        <v>*</v>
      </c>
      <c r="T89" s="180" t="str">
        <f>IF(SP_NORTE!W93="","*",SP_NORTE!W93)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IF(SP_NORTE!Y94="","*",SP_NORTE!Y94)</f>
        <v>*</v>
      </c>
      <c r="B90" s="181" t="str">
        <f>IF(SP_NORTE!X94="","*",SP_NORTE!X94)</f>
        <v>*</v>
      </c>
      <c r="C90" s="181" t="str">
        <f>IF(SP_NORTE!Z94="","*",SP_NORTE!Z94)</f>
        <v>*</v>
      </c>
      <c r="D90" s="171" t="str">
        <f>IF(SP_NORTE!S94="","*",SP_NORTE!S94)</f>
        <v>-</v>
      </c>
      <c r="E90" s="171" t="str">
        <f>IF(SP_NORTE!T94="","*",SP_NORTE!T94)</f>
        <v>-</v>
      </c>
      <c r="F90" s="180" t="str">
        <f>IF(SP_NORTE!B94="","*",SP_NORTE!B94)</f>
        <v>*</v>
      </c>
      <c r="G90" s="180" t="str">
        <f>IF(SP_NORTE!D94="","*",SP_NORTE!D94)</f>
        <v>*</v>
      </c>
      <c r="H90" s="180" t="str">
        <f>IF(SP_NORTE!F94="","*",SP_NORTE!F94)</f>
        <v>*</v>
      </c>
      <c r="I90" s="180" t="str">
        <f>IF(SP_NORTE!H94="","*",SP_NORTE!H94)</f>
        <v>*</v>
      </c>
      <c r="J90" s="180" t="str">
        <f>IF(SP_NORTE!I94="","*",SP_NORTE!I94)</f>
        <v>*</v>
      </c>
      <c r="K90" s="171" t="str">
        <f>IF(SP_NORTE!M94="","*",SP_NORTE!M94)</f>
        <v>-</v>
      </c>
      <c r="L90" s="171" t="str">
        <f>IF(SP_NORTE!N94="","*",SP_NORTE!N94)</f>
        <v>-</v>
      </c>
      <c r="M90" s="172" t="str">
        <f>IF(SP_NORTE!J94="","*",SP_NORTE!J94)</f>
        <v>*</v>
      </c>
      <c r="N90" s="179" t="str">
        <f>IF(SP_NORTE!K94="","*",SP_NORTE!K94)</f>
        <v>*</v>
      </c>
      <c r="O90" s="179" t="str">
        <f>IF(SP_NORTE!L94="","*",SP_NORTE!L94)</f>
        <v>*</v>
      </c>
      <c r="P90" s="178" t="str">
        <f>IF(SP_NORTE!O94="","*",SP_NORTE!O94)</f>
        <v>*</v>
      </c>
      <c r="Q90" s="178" t="str">
        <f>IF(SP_NORTE!P94="","*",SP_NORTE!P94)</f>
        <v>*</v>
      </c>
      <c r="R90" s="180" t="str">
        <f>IF(SP_NORTE!Q94="","*",CONCATENATE(SP_NORTE!Q94," ",SP_NORTE!R94))</f>
        <v>*</v>
      </c>
      <c r="S90" s="180" t="str">
        <f>IF(SP_NORTE!V94="","*",SP_NORTE!V94)</f>
        <v>*</v>
      </c>
      <c r="T90" s="180" t="str">
        <f>IF(SP_NORTE!W94="","*",SP_NORTE!W94)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IF(SP_NORTE!Y95="","*",SP_NORTE!Y95)</f>
        <v>*</v>
      </c>
      <c r="B91" s="181" t="str">
        <f>IF(SP_NORTE!X95="","*",SP_NORTE!X95)</f>
        <v>*</v>
      </c>
      <c r="C91" s="181" t="str">
        <f>IF(SP_NORTE!Z95="","*",SP_NORTE!Z95)</f>
        <v>*</v>
      </c>
      <c r="D91" s="171" t="str">
        <f>IF(SP_NORTE!S95="","*",SP_NORTE!S95)</f>
        <v>-</v>
      </c>
      <c r="E91" s="171" t="str">
        <f>IF(SP_NORTE!T95="","*",SP_NORTE!T95)</f>
        <v>-</v>
      </c>
      <c r="F91" s="180" t="str">
        <f>IF(SP_NORTE!B95="","*",SP_NORTE!B95)</f>
        <v>*</v>
      </c>
      <c r="G91" s="180" t="str">
        <f>IF(SP_NORTE!D95="","*",SP_NORTE!D95)</f>
        <v>*</v>
      </c>
      <c r="H91" s="180" t="str">
        <f>IF(SP_NORTE!F95="","*",SP_NORTE!F95)</f>
        <v>*</v>
      </c>
      <c r="I91" s="180" t="str">
        <f>IF(SP_NORTE!H95="","*",SP_NORTE!H95)</f>
        <v>*</v>
      </c>
      <c r="J91" s="180" t="str">
        <f>IF(SP_NORTE!I95="","*",SP_NORTE!I95)</f>
        <v>*</v>
      </c>
      <c r="K91" s="171" t="str">
        <f>IF(SP_NORTE!M95="","*",SP_NORTE!M95)</f>
        <v>-</v>
      </c>
      <c r="L91" s="171" t="str">
        <f>IF(SP_NORTE!N95="","*",SP_NORTE!N95)</f>
        <v>-</v>
      </c>
      <c r="M91" s="172" t="str">
        <f>IF(SP_NORTE!J95="","*",SP_NORTE!J95)</f>
        <v>*</v>
      </c>
      <c r="N91" s="179" t="str">
        <f>IF(SP_NORTE!K95="","*",SP_NORTE!K95)</f>
        <v>*</v>
      </c>
      <c r="O91" s="179" t="str">
        <f>IF(SP_NORTE!L95="","*",SP_NORTE!L95)</f>
        <v>*</v>
      </c>
      <c r="P91" s="178" t="str">
        <f>IF(SP_NORTE!O95="","*",SP_NORTE!O95)</f>
        <v>*</v>
      </c>
      <c r="Q91" s="178" t="str">
        <f>IF(SP_NORTE!P95="","*",SP_NORTE!P95)</f>
        <v>*</v>
      </c>
      <c r="R91" s="180" t="str">
        <f>IF(SP_NORTE!Q95="","*",CONCATENATE(SP_NORTE!Q95," ",SP_NORTE!R95))</f>
        <v>*</v>
      </c>
      <c r="S91" s="180" t="str">
        <f>IF(SP_NORTE!V95="","*",SP_NORTE!V95)</f>
        <v>*</v>
      </c>
      <c r="T91" s="180" t="str">
        <f>IF(SP_NORTE!W95="","*",SP_NORTE!W95)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*</v>
      </c>
      <c r="B92" s="181" t="str">
        <f>IF(SP_NORTE!X96="","*",SP_NORTE!X96)</f>
        <v>*</v>
      </c>
      <c r="C92" s="181" t="str">
        <f>IF(SP_NORTE!Z96="","*",SP_NORTE!Z96)</f>
        <v>*</v>
      </c>
      <c r="D92" s="171" t="str">
        <f>IF(SP_NORTE!S96="","*",SP_NORTE!S96)</f>
        <v>-</v>
      </c>
      <c r="E92" s="171" t="str">
        <f>IF(SP_NORTE!T96="","*",SP_NORTE!T96)</f>
        <v>-</v>
      </c>
      <c r="F92" s="180" t="str">
        <f>IF(SP_NORTE!B96="","*",SP_NORTE!B96)</f>
        <v>*</v>
      </c>
      <c r="G92" s="180" t="str">
        <f>IF(SP_NORTE!D96="","*",SP_NORTE!D96)</f>
        <v>*</v>
      </c>
      <c r="H92" s="180" t="str">
        <f>IF(SP_NORTE!F96="","*",SP_NORTE!F96)</f>
        <v>*</v>
      </c>
      <c r="I92" s="180" t="str">
        <f>IF(SP_NORTE!H96="","*",SP_NORTE!H96)</f>
        <v>*</v>
      </c>
      <c r="J92" s="180" t="str">
        <f>IF(SP_NORTE!I96="","*",SP_NORTE!I96)</f>
        <v>*</v>
      </c>
      <c r="K92" s="171" t="str">
        <f>IF(SP_NORTE!M96="","*",SP_NORTE!M96)</f>
        <v>-</v>
      </c>
      <c r="L92" s="171" t="str">
        <f>IF(SP_NORTE!N96="","*",SP_NORTE!N96)</f>
        <v>-</v>
      </c>
      <c r="M92" s="172" t="str">
        <f>IF(SP_NORTE!J96="","*",SP_NORTE!J96)</f>
        <v>*</v>
      </c>
      <c r="N92" s="179" t="str">
        <f>IF(SP_NORTE!K96="","*",SP_NORTE!K96)</f>
        <v>*</v>
      </c>
      <c r="O92" s="179" t="str">
        <f>IF(SP_NORTE!L96="","*",SP_NORTE!L96)</f>
        <v>*</v>
      </c>
      <c r="P92" s="178" t="str">
        <f>IF(SP_NORTE!O96="","*",SP_NORTE!O96)</f>
        <v>*</v>
      </c>
      <c r="Q92" s="178" t="str">
        <f>IF(SP_NORTE!P96="","*",SP_NORTE!P96)</f>
        <v>*</v>
      </c>
      <c r="R92" s="180" t="str">
        <f>IF(SP_NORTE!Q96="","*",CONCATENATE(SP_NORTE!Q96," ",SP_NORTE!R96))</f>
        <v>*</v>
      </c>
      <c r="S92" s="180" t="str">
        <f>IF(SP_NORTE!V96="","*",SP_NORTE!V96)</f>
        <v>*</v>
      </c>
      <c r="T92" s="180" t="str">
        <f>IF(SP_NORTE!W96="","*",SP_NORTE!W96)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*</v>
      </c>
      <c r="C93" s="181" t="str">
        <f>IF(SP_NORTE!Z97="","*",SP_NORTE!Z97)</f>
        <v>*</v>
      </c>
      <c r="D93" s="171" t="str">
        <f>IF(SP_NORTE!S97="","*",SP_NORTE!S97)</f>
        <v>-</v>
      </c>
      <c r="E93" s="171" t="str">
        <f>IF(SP_NORTE!T97="","*",SP_NORTE!T97)</f>
        <v>-</v>
      </c>
      <c r="F93" s="180" t="str">
        <f>IF(SP_NORTE!B97="","*",SP_NORTE!B97)</f>
        <v>*</v>
      </c>
      <c r="G93" s="180" t="str">
        <f>IF(SP_NORTE!D97="","*",SP_NORTE!D97)</f>
        <v>*</v>
      </c>
      <c r="H93" s="180" t="str">
        <f>IF(SP_NORTE!F97="","*",SP_NORTE!F97)</f>
        <v>*</v>
      </c>
      <c r="I93" s="180" t="str">
        <f>IF(SP_NORTE!H97="","*",SP_NORTE!H97)</f>
        <v>*</v>
      </c>
      <c r="J93" s="180" t="str">
        <f>IF(SP_NORTE!I97="","*",SP_NORTE!I97)</f>
        <v>*</v>
      </c>
      <c r="K93" s="171" t="str">
        <f>IF(SP_NORTE!M97="","*",SP_NORTE!M97)</f>
        <v>-</v>
      </c>
      <c r="L93" s="171" t="str">
        <f>IF(SP_NORTE!N97="","*",SP_NORTE!N97)</f>
        <v>-</v>
      </c>
      <c r="M93" s="172" t="str">
        <f>IF(SP_NORTE!J97="","*",SP_NORTE!J97)</f>
        <v>*</v>
      </c>
      <c r="N93" s="179" t="str">
        <f>IF(SP_NORTE!K97="","*",SP_NORTE!K97)</f>
        <v>*</v>
      </c>
      <c r="O93" s="179" t="str">
        <f>IF(SP_NORTE!L97="","*",SP_NORTE!L97)</f>
        <v>*</v>
      </c>
      <c r="P93" s="178" t="str">
        <f>IF(SP_NORTE!O97="","*",SP_NORTE!O97)</f>
        <v>*</v>
      </c>
      <c r="Q93" s="178" t="str">
        <f>IF(SP_NORTE!P97="","*",SP_NORTE!P97)</f>
        <v>*</v>
      </c>
      <c r="R93" s="180" t="str">
        <f>IF(SP_NORTE!Q97="","*",CONCATENATE(SP_NORTE!Q97," ",SP_NORTE!R97))</f>
        <v>*</v>
      </c>
      <c r="S93" s="180" t="str">
        <f>IF(SP_NORTE!V97="","*",SP_NORTE!V97)</f>
        <v>*</v>
      </c>
      <c r="T93" s="180" t="str">
        <f>IF(SP_NORTE!W97="","*",SP_NORTE!W97)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*</v>
      </c>
      <c r="C96" s="181" t="str">
        <f>IF(SP_NORTE!Z100="","*",SP_NORTE!Z100)</f>
        <v>*</v>
      </c>
      <c r="D96" s="171" t="str">
        <f>IF(SP_NORTE!S100="","*",SP_NORTE!S100)</f>
        <v>-</v>
      </c>
      <c r="E96" s="171" t="str">
        <f>IF(SP_NORTE!T100="","*",SP_NORTE!T100)</f>
        <v>-</v>
      </c>
      <c r="F96" s="180" t="str">
        <f>IF(SP_NORTE!B100="","*",SP_NORTE!B100)</f>
        <v>*</v>
      </c>
      <c r="G96" s="180" t="str">
        <f>IF(SP_NORTE!D100="","*",SP_NORTE!D100)</f>
        <v>*</v>
      </c>
      <c r="H96" s="180" t="str">
        <f>IF(SP_NORTE!F100="","*",SP_NORTE!F100)</f>
        <v>*</v>
      </c>
      <c r="I96" s="180" t="str">
        <f>IF(SP_NORTE!H100="","*",SP_NORTE!H100)</f>
        <v>*</v>
      </c>
      <c r="J96" s="180" t="str">
        <f>IF(SP_NORTE!I100="","*",SP_NORTE!I100)</f>
        <v>*</v>
      </c>
      <c r="K96" s="171" t="str">
        <f>IF(SP_NORTE!M100="","*",SP_NORTE!M100)</f>
        <v>-</v>
      </c>
      <c r="L96" s="171" t="str">
        <f>IF(SP_NORTE!N100="","*",SP_NORTE!N100)</f>
        <v>-</v>
      </c>
      <c r="M96" s="172" t="str">
        <f>IF(SP_NORTE!J100="","*",SP_NORTE!J100)</f>
        <v>*</v>
      </c>
      <c r="N96" s="179" t="str">
        <f>IF(SP_NORTE!K100="","*",SP_NORTE!K100)</f>
        <v>*</v>
      </c>
      <c r="O96" s="179" t="str">
        <f>IF(SP_NORTE!L100="","*",SP_NORTE!L100)</f>
        <v>*</v>
      </c>
      <c r="P96" s="178" t="str">
        <f>IF(SP_NORTE!O100="","*",SP_NORTE!O100)</f>
        <v>*</v>
      </c>
      <c r="Q96" s="178" t="str">
        <f>IF(SP_NORTE!P100="","*",SP_NORTE!P100)</f>
        <v>*</v>
      </c>
      <c r="R96" s="180" t="str">
        <f>IF(SP_NORTE!Q100="","*",CONCATENATE(SP_NORTE!Q100," ",SP_NORTE!R100))</f>
        <v>*</v>
      </c>
      <c r="S96" s="180" t="str">
        <f>IF(SP_NORTE!V100="","*",SP_NORTE!V100)</f>
        <v>*</v>
      </c>
      <c r="T96" s="180" t="str">
        <f>IF(SP_NORTE!W100="","*",SP_NORTE!W100)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IF(SP_NORTE!Y101="","*",SP_NORTE!Y101)</f>
        <v>*</v>
      </c>
      <c r="B97" s="181" t="str">
        <f>IF(SP_NORTE!X101="","*",SP_NORTE!X101)</f>
        <v>*</v>
      </c>
      <c r="C97" s="181" t="str">
        <f>IF(SP_NORTE!Z101="","*",SP_NORTE!Z101)</f>
        <v>*</v>
      </c>
      <c r="D97" s="171" t="str">
        <f>IF(SP_NORTE!S101="","*",SP_NORTE!S101)</f>
        <v>-</v>
      </c>
      <c r="E97" s="171" t="str">
        <f>IF(SP_NORTE!T101="","*",SP_NORTE!T101)</f>
        <v>-</v>
      </c>
      <c r="F97" s="180" t="str">
        <f>IF(SP_NORTE!B101="","*",SP_NORTE!B101)</f>
        <v>*</v>
      </c>
      <c r="G97" s="180" t="str">
        <f>IF(SP_NORTE!D101="","*",SP_NORTE!D101)</f>
        <v>*</v>
      </c>
      <c r="H97" s="180" t="str">
        <f>IF(SP_NORTE!F101="","*",SP_NORTE!F101)</f>
        <v>*</v>
      </c>
      <c r="I97" s="180" t="str">
        <f>IF(SP_NORTE!H101="","*",SP_NORTE!H101)</f>
        <v>*</v>
      </c>
      <c r="J97" s="180" t="str">
        <f>IF(SP_NORTE!I101="","*",SP_NORTE!I101)</f>
        <v>*</v>
      </c>
      <c r="K97" s="171" t="str">
        <f>IF(SP_NORTE!M101="","*",SP_NORTE!M101)</f>
        <v>-</v>
      </c>
      <c r="L97" s="171" t="str">
        <f>IF(SP_NORTE!N101="","*",SP_NORTE!N101)</f>
        <v>-</v>
      </c>
      <c r="M97" s="172" t="str">
        <f>IF(SP_NORTE!J101="","*",SP_NORTE!J101)</f>
        <v>*</v>
      </c>
      <c r="N97" s="179" t="str">
        <f>IF(SP_NORTE!K101="","*",SP_NORTE!K101)</f>
        <v>*</v>
      </c>
      <c r="O97" s="179" t="str">
        <f>IF(SP_NORTE!L101="","*",SP_NORTE!L101)</f>
        <v>*</v>
      </c>
      <c r="P97" s="178" t="str">
        <f>IF(SP_NORTE!O101="","*",SP_NORTE!O101)</f>
        <v>*</v>
      </c>
      <c r="Q97" s="178" t="str">
        <f>IF(SP_NORTE!P101="","*",SP_NORTE!P101)</f>
        <v>*</v>
      </c>
      <c r="R97" s="180" t="str">
        <f>IF(SP_NORTE!Q101="","*",CONCATENATE(SP_NORTE!Q101," ",SP_NORTE!R101))</f>
        <v>*</v>
      </c>
      <c r="S97" s="180" t="str">
        <f>IF(SP_NORTE!V101="","*",SP_NORTE!V101)</f>
        <v>*</v>
      </c>
      <c r="T97" s="180" t="str">
        <f>IF(SP_NORTE!W101="","*",SP_NORTE!W101)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IF(SP_NORTE!Y102="","*",SP_NORTE!Y102)</f>
        <v>*</v>
      </c>
      <c r="B98" s="181" t="str">
        <f>IF(SP_NORTE!X102="","*",SP_NORTE!X102)</f>
        <v>*</v>
      </c>
      <c r="C98" s="181" t="str">
        <f>IF(SP_NORTE!Z102="","*",SP_NORTE!Z102)</f>
        <v>*</v>
      </c>
      <c r="D98" s="171" t="str">
        <f>IF(SP_NORTE!S102="","*",SP_NORTE!S102)</f>
        <v>-</v>
      </c>
      <c r="E98" s="171" t="str">
        <f>IF(SP_NORTE!T102="","*",SP_NORTE!T102)</f>
        <v>-</v>
      </c>
      <c r="F98" s="180" t="str">
        <f>IF(SP_NORTE!B102="","*",SP_NORTE!B102)</f>
        <v>*</v>
      </c>
      <c r="G98" s="180" t="str">
        <f>IF(SP_NORTE!D102="","*",SP_NORTE!D102)</f>
        <v>*</v>
      </c>
      <c r="H98" s="180" t="str">
        <f>IF(SP_NORTE!F102="","*",SP_NORTE!F102)</f>
        <v>*</v>
      </c>
      <c r="I98" s="180" t="str">
        <f>IF(SP_NORTE!H102="","*",SP_NORTE!H102)</f>
        <v>*</v>
      </c>
      <c r="J98" s="180" t="str">
        <f>IF(SP_NORTE!I102="","*",SP_NORTE!I102)</f>
        <v>*</v>
      </c>
      <c r="K98" s="171" t="str">
        <f>IF(SP_NORTE!M102="","*",SP_NORTE!M102)</f>
        <v>-</v>
      </c>
      <c r="L98" s="171" t="str">
        <f>IF(SP_NORTE!N102="","*",SP_NORTE!N102)</f>
        <v>-</v>
      </c>
      <c r="M98" s="172" t="str">
        <f>IF(SP_NORTE!J102="","*",SP_NORTE!J102)</f>
        <v>*</v>
      </c>
      <c r="N98" s="179" t="str">
        <f>IF(SP_NORTE!K102="","*",SP_NORTE!K102)</f>
        <v>*</v>
      </c>
      <c r="O98" s="179" t="str">
        <f>IF(SP_NORTE!L102="","*",SP_NORTE!L102)</f>
        <v>*</v>
      </c>
      <c r="P98" s="178" t="str">
        <f>IF(SP_NORTE!O102="","*",SP_NORTE!O102)</f>
        <v>*</v>
      </c>
      <c r="Q98" s="178" t="str">
        <f>IF(SP_NORTE!P102="","*",SP_NORTE!P102)</f>
        <v>*</v>
      </c>
      <c r="R98" s="180" t="str">
        <f>IF(SP_NORTE!Q102="","*",CONCATENATE(SP_NORTE!Q102," ",SP_NORTE!R102))</f>
        <v>*</v>
      </c>
      <c r="S98" s="180" t="str">
        <f>IF(SP_NORTE!V102="","*",SP_NORTE!V102)</f>
        <v>*</v>
      </c>
      <c r="T98" s="180" t="str">
        <f>IF(SP_NORTE!W102="","*",SP_NORTE!W102)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IF(SP_NORTE!Y103="","*",SP_NORTE!Y103)</f>
        <v>*</v>
      </c>
      <c r="B99" s="181" t="str">
        <f>IF(SP_NORTE!X103="","*",SP_NORTE!X103)</f>
        <v>*</v>
      </c>
      <c r="C99" s="181" t="str">
        <f>IF(SP_NORTE!Z103="","*",SP_NORTE!Z103)</f>
        <v>*</v>
      </c>
      <c r="D99" s="171" t="str">
        <f>IF(SP_NORTE!S103="","*",SP_NORTE!S103)</f>
        <v>-</v>
      </c>
      <c r="E99" s="171" t="str">
        <f>IF(SP_NORTE!T103="","*",SP_NORTE!T103)</f>
        <v>-</v>
      </c>
      <c r="F99" s="180" t="str">
        <f>IF(SP_NORTE!B103="","*",SP_NORTE!B103)</f>
        <v>*</v>
      </c>
      <c r="G99" s="180" t="str">
        <f>IF(SP_NORTE!D103="","*",SP_NORTE!D103)</f>
        <v>*</v>
      </c>
      <c r="H99" s="180" t="str">
        <f>IF(SP_NORTE!F103="","*",SP_NORTE!F103)</f>
        <v>*</v>
      </c>
      <c r="I99" s="180" t="str">
        <f>IF(SP_NORTE!H103="","*",SP_NORTE!H103)</f>
        <v>*</v>
      </c>
      <c r="J99" s="180" t="str">
        <f>IF(SP_NORTE!I103="","*",SP_NORTE!I103)</f>
        <v>*</v>
      </c>
      <c r="K99" s="171" t="str">
        <f>IF(SP_NORTE!M103="","*",SP_NORTE!M103)</f>
        <v>-</v>
      </c>
      <c r="L99" s="171" t="str">
        <f>IF(SP_NORTE!N103="","*",SP_NORTE!N103)</f>
        <v>-</v>
      </c>
      <c r="M99" s="172" t="str">
        <f>IF(SP_NORTE!J103="","*",SP_NORTE!J103)</f>
        <v>*</v>
      </c>
      <c r="N99" s="179" t="str">
        <f>IF(SP_NORTE!K103="","*",SP_NORTE!K103)</f>
        <v>*</v>
      </c>
      <c r="O99" s="179" t="str">
        <f>IF(SP_NORTE!L103="","*",SP_NORTE!L103)</f>
        <v>*</v>
      </c>
      <c r="P99" s="178" t="str">
        <f>IF(SP_NORTE!O103="","*",SP_NORTE!O103)</f>
        <v>*</v>
      </c>
      <c r="Q99" s="178" t="str">
        <f>IF(SP_NORTE!P103="","*",SP_NORTE!P103)</f>
        <v>*</v>
      </c>
      <c r="R99" s="180" t="str">
        <f>IF(SP_NORTE!Q103="","*",CONCATENATE(SP_NORTE!Q103," ",SP_NORTE!R103))</f>
        <v>*</v>
      </c>
      <c r="S99" s="180" t="str">
        <f>IF(SP_NORTE!V103="","*",SP_NORTE!V103)</f>
        <v>*</v>
      </c>
      <c r="T99" s="180" t="str">
        <f>IF(SP_NORTE!W103="","*",SP_NORTE!W103)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IF(SP_NORTE!Y104="","*",SP_NORTE!Y104)</f>
        <v>*</v>
      </c>
      <c r="B100" s="181" t="str">
        <f>IF(SP_NORTE!X104="","*",SP_NORTE!X104)</f>
        <v>*</v>
      </c>
      <c r="C100" s="181" t="str">
        <f>IF(SP_NORTE!Z104="","*",SP_NORTE!Z104)</f>
        <v>*</v>
      </c>
      <c r="D100" s="171" t="str">
        <f>IF(SP_NORTE!S104="","*",SP_NORTE!S104)</f>
        <v>-</v>
      </c>
      <c r="E100" s="171" t="str">
        <f>IF(SP_NORTE!T104="","*",SP_NORTE!T104)</f>
        <v>-</v>
      </c>
      <c r="F100" s="180" t="str">
        <f>IF(SP_NORTE!B104="","*",SP_NORTE!B104)</f>
        <v>*</v>
      </c>
      <c r="G100" s="180" t="str">
        <f>IF(SP_NORTE!D104="","*",SP_NORTE!D104)</f>
        <v>*</v>
      </c>
      <c r="H100" s="180" t="str">
        <f>IF(SP_NORTE!F104="","*",SP_NORTE!F104)</f>
        <v>*</v>
      </c>
      <c r="I100" s="180" t="str">
        <f>IF(SP_NORTE!H104="","*",SP_NORTE!H104)</f>
        <v>*</v>
      </c>
      <c r="J100" s="180" t="str">
        <f>IF(SP_NORTE!I104="","*",SP_NORTE!I104)</f>
        <v>*</v>
      </c>
      <c r="K100" s="171" t="str">
        <f>IF(SP_NORTE!M104="","*",SP_NORTE!M104)</f>
        <v>-</v>
      </c>
      <c r="L100" s="171" t="str">
        <f>IF(SP_NORTE!N104="","*",SP_NORTE!N104)</f>
        <v>-</v>
      </c>
      <c r="M100" s="172" t="str">
        <f>IF(SP_NORTE!J104="","*",SP_NORTE!J104)</f>
        <v>*</v>
      </c>
      <c r="N100" s="179" t="str">
        <f>IF(SP_NORTE!K104="","*",SP_NORTE!K104)</f>
        <v>*</v>
      </c>
      <c r="O100" s="179" t="str">
        <f>IF(SP_NORTE!L104="","*",SP_NORTE!L104)</f>
        <v>*</v>
      </c>
      <c r="P100" s="178" t="str">
        <f>IF(SP_NORTE!O104="","*",SP_NORTE!O104)</f>
        <v>*</v>
      </c>
      <c r="Q100" s="178" t="str">
        <f>IF(SP_NORTE!P104="","*",SP_NORTE!P104)</f>
        <v>*</v>
      </c>
      <c r="R100" s="180" t="str">
        <f>IF(SP_NORTE!Q104="","*",CONCATENATE(SP_NORTE!Q104," ",SP_NORTE!R104))</f>
        <v>*</v>
      </c>
      <c r="S100" s="180" t="str">
        <f>IF(SP_NORTE!V104="","*",SP_NORTE!V104)</f>
        <v>*</v>
      </c>
      <c r="T100" s="180" t="str">
        <f>IF(SP_NORTE!W104="","*",SP_NORTE!W104)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IF(SP_NORTE!Y105="","*",SP_NORTE!Y105)</f>
        <v>*</v>
      </c>
      <c r="B101" s="181" t="str">
        <f>IF(SP_NORTE!X105="","*",SP_NORTE!X105)</f>
        <v>*</v>
      </c>
      <c r="C101" s="181" t="str">
        <f>IF(SP_NORTE!Z105="","*",SP_NORTE!Z105)</f>
        <v>*</v>
      </c>
      <c r="D101" s="171" t="str">
        <f>IF(SP_NORTE!S105="","*",SP_NORTE!S105)</f>
        <v>-</v>
      </c>
      <c r="E101" s="171" t="str">
        <f>IF(SP_NORTE!T105="","*",SP_NORTE!T105)</f>
        <v>-</v>
      </c>
      <c r="F101" s="180" t="str">
        <f>IF(SP_NORTE!B105="","*",SP_NORTE!B105)</f>
        <v>*</v>
      </c>
      <c r="G101" s="180" t="str">
        <f>IF(SP_NORTE!D105="","*",SP_NORTE!D105)</f>
        <v>*</v>
      </c>
      <c r="H101" s="180" t="str">
        <f>IF(SP_NORTE!F105="","*",SP_NORTE!F105)</f>
        <v>*</v>
      </c>
      <c r="I101" s="180" t="str">
        <f>IF(SP_NORTE!H105="","*",SP_NORTE!H105)</f>
        <v>*</v>
      </c>
      <c r="J101" s="180" t="str">
        <f>IF(SP_NORTE!I105="","*",SP_NORTE!I105)</f>
        <v>*</v>
      </c>
      <c r="K101" s="171" t="str">
        <f>IF(SP_NORTE!M105="","*",SP_NORTE!M105)</f>
        <v>-</v>
      </c>
      <c r="L101" s="171" t="str">
        <f>IF(SP_NORTE!N105="","*",SP_NORTE!N105)</f>
        <v>-</v>
      </c>
      <c r="M101" s="172" t="str">
        <f>IF(SP_NORTE!J105="","*",SP_NORTE!J105)</f>
        <v>*</v>
      </c>
      <c r="N101" s="179" t="str">
        <f>IF(SP_NORTE!K105="","*",SP_NORTE!K105)</f>
        <v>*</v>
      </c>
      <c r="O101" s="179" t="str">
        <f>IF(SP_NORTE!L105="","*",SP_NORTE!L105)</f>
        <v>*</v>
      </c>
      <c r="P101" s="178" t="str">
        <f>IF(SP_NORTE!O105="","*",SP_NORTE!O105)</f>
        <v>*</v>
      </c>
      <c r="Q101" s="178" t="str">
        <f>IF(SP_NORTE!P105="","*",SP_NORTE!P105)</f>
        <v>*</v>
      </c>
      <c r="R101" s="180" t="str">
        <f>IF(SP_NORTE!Q105="","*",CONCATENATE(SP_NORTE!Q105," ",SP_NORTE!R105))</f>
        <v>*</v>
      </c>
      <c r="S101" s="180" t="str">
        <f>IF(SP_NORTE!V105="","*",SP_NORTE!V105)</f>
        <v>*</v>
      </c>
      <c r="T101" s="180" t="str">
        <f>IF(SP_NORTE!W105="","*",SP_NORTE!W105)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IF(SP_NORTE!Y106="","*",SP_NORTE!Y106)</f>
        <v>*</v>
      </c>
      <c r="B102" s="181" t="str">
        <f>IF(SP_NORTE!X106="","*",SP_NORTE!X106)</f>
        <v>*</v>
      </c>
      <c r="C102" s="181" t="str">
        <f>IF(SP_NORTE!Z106="","*",SP_NORTE!Z106)</f>
        <v>*</v>
      </c>
      <c r="D102" s="171" t="str">
        <f>IF(SP_NORTE!S106="","*",SP_NORTE!S106)</f>
        <v>-</v>
      </c>
      <c r="E102" s="171" t="str">
        <f>IF(SP_NORTE!T106="","*",SP_NORTE!T106)</f>
        <v>-</v>
      </c>
      <c r="F102" s="180" t="str">
        <f>IF(SP_NORTE!B106="","*",SP_NORTE!B106)</f>
        <v>*</v>
      </c>
      <c r="G102" s="180" t="str">
        <f>IF(SP_NORTE!D106="","*",SP_NORTE!D106)</f>
        <v>*</v>
      </c>
      <c r="H102" s="180" t="str">
        <f>IF(SP_NORTE!F106="","*",SP_NORTE!F106)</f>
        <v>*</v>
      </c>
      <c r="I102" s="180" t="str">
        <f>IF(SP_NORTE!H106="","*",SP_NORTE!H106)</f>
        <v>*</v>
      </c>
      <c r="J102" s="180" t="str">
        <f>IF(SP_NORTE!I106="","*",SP_NORTE!I106)</f>
        <v>*</v>
      </c>
      <c r="K102" s="171" t="str">
        <f>IF(SP_NORTE!M106="","*",SP_NORTE!M106)</f>
        <v>-</v>
      </c>
      <c r="L102" s="171" t="str">
        <f>IF(SP_NORTE!N106="","*",SP_NORTE!N106)</f>
        <v>-</v>
      </c>
      <c r="M102" s="172" t="str">
        <f>IF(SP_NORTE!J106="","*",SP_NORTE!J106)</f>
        <v>*</v>
      </c>
      <c r="N102" s="179" t="str">
        <f>IF(SP_NORTE!K106="","*",SP_NORTE!K106)</f>
        <v>*</v>
      </c>
      <c r="O102" s="179" t="str">
        <f>IF(SP_NORTE!L106="","*",SP_NORTE!L106)</f>
        <v>*</v>
      </c>
      <c r="P102" s="178" t="str">
        <f>IF(SP_NORTE!O106="","*",SP_NORTE!O106)</f>
        <v>*</v>
      </c>
      <c r="Q102" s="178" t="str">
        <f>IF(SP_NORTE!P106="","*",SP_NORTE!P106)</f>
        <v>*</v>
      </c>
      <c r="R102" s="180" t="str">
        <f>IF(SP_NORTE!Q106="","*",CONCATENATE(SP_NORTE!Q106," ",SP_NORTE!R106))</f>
        <v>*</v>
      </c>
      <c r="S102" s="180" t="str">
        <f>IF(SP_NORTE!V106="","*",SP_NORTE!V106)</f>
        <v>*</v>
      </c>
      <c r="T102" s="180" t="str">
        <f>IF(SP_NORTE!W106="","*",SP_NORTE!W106)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IF(SP_NORTE!Y107="","*",SP_NORTE!Y107)</f>
        <v>*</v>
      </c>
      <c r="B103" s="181" t="str">
        <f>IF(SP_NORTE!X107="","*",SP_NORTE!X107)</f>
        <v>*</v>
      </c>
      <c r="C103" s="181" t="str">
        <f>IF(SP_NORTE!Z107="","*",SP_NORTE!Z107)</f>
        <v>*</v>
      </c>
      <c r="D103" s="171" t="str">
        <f>IF(SP_NORTE!S107="","*",SP_NORTE!S107)</f>
        <v>-</v>
      </c>
      <c r="E103" s="171" t="str">
        <f>IF(SP_NORTE!T107="","*",SP_NORTE!T107)</f>
        <v>-</v>
      </c>
      <c r="F103" s="180" t="str">
        <f>IF(SP_NORTE!B107="","*",SP_NORTE!B107)</f>
        <v>*</v>
      </c>
      <c r="G103" s="180" t="str">
        <f>IF(SP_NORTE!D107="","*",SP_NORTE!D107)</f>
        <v>*</v>
      </c>
      <c r="H103" s="180" t="str">
        <f>IF(SP_NORTE!F107="","*",SP_NORTE!F107)</f>
        <v>*</v>
      </c>
      <c r="I103" s="180" t="str">
        <f>IF(SP_NORTE!H107="","*",SP_NORTE!H107)</f>
        <v>*</v>
      </c>
      <c r="J103" s="180" t="str">
        <f>IF(SP_NORTE!I107="","*",SP_NORTE!I107)</f>
        <v>*</v>
      </c>
      <c r="K103" s="171" t="str">
        <f>IF(SP_NORTE!M107="","*",SP_NORTE!M107)</f>
        <v>-</v>
      </c>
      <c r="L103" s="171" t="str">
        <f>IF(SP_NORTE!N107="","*",SP_NORTE!N107)</f>
        <v>-</v>
      </c>
      <c r="M103" s="172" t="str">
        <f>IF(SP_NORTE!J107="","*",SP_NORTE!J107)</f>
        <v>*</v>
      </c>
      <c r="N103" s="179" t="str">
        <f>IF(SP_NORTE!K107="","*",SP_NORTE!K107)</f>
        <v>*</v>
      </c>
      <c r="O103" s="179" t="str">
        <f>IF(SP_NORTE!L107="","*",SP_NORTE!L107)</f>
        <v>*</v>
      </c>
      <c r="P103" s="178" t="str">
        <f>IF(SP_NORTE!O107="","*",SP_NORTE!O107)</f>
        <v>*</v>
      </c>
      <c r="Q103" s="178" t="str">
        <f>IF(SP_NORTE!P107="","*",SP_NORTE!P107)</f>
        <v>*</v>
      </c>
      <c r="R103" s="180" t="str">
        <f>IF(SP_NORTE!Q107="","*",CONCATENATE(SP_NORTE!Q107," ",SP_NORTE!R107))</f>
        <v>*</v>
      </c>
      <c r="S103" s="180" t="str">
        <f>IF(SP_NORTE!V107="","*",SP_NORTE!V107)</f>
        <v>*</v>
      </c>
      <c r="T103" s="180" t="str">
        <f>IF(SP_NORTE!W107="","*",SP_NORTE!W107)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*</v>
      </c>
      <c r="C104" s="181" t="str">
        <f>IF(SP_NORTE!Z108="","*",SP_NORTE!Z108)</f>
        <v>*</v>
      </c>
      <c r="D104" s="171" t="str">
        <f>IF(SP_NORTE!S108="","*",SP_NORTE!S108)</f>
        <v>-</v>
      </c>
      <c r="E104" s="171" t="str">
        <f>IF(SP_NORTE!T108="","*",SP_NORTE!T108)</f>
        <v>-</v>
      </c>
      <c r="F104" s="180" t="str">
        <f>IF(SP_NORTE!B108="","*",SP_NORTE!B108)</f>
        <v>*</v>
      </c>
      <c r="G104" s="180" t="str">
        <f>IF(SP_NORTE!D108="","*",SP_NORTE!D108)</f>
        <v>*</v>
      </c>
      <c r="H104" s="180" t="str">
        <f>IF(SP_NORTE!F108="","*",SP_NORTE!F108)</f>
        <v>*</v>
      </c>
      <c r="I104" s="180" t="str">
        <f>IF(SP_NORTE!H108="","*",SP_NORTE!H108)</f>
        <v>*</v>
      </c>
      <c r="J104" s="180" t="str">
        <f>IF(SP_NORTE!I108="","*",SP_NORTE!I108)</f>
        <v>*</v>
      </c>
      <c r="K104" s="171" t="str">
        <f>IF(SP_NORTE!M108="","*",SP_NORTE!M108)</f>
        <v>-</v>
      </c>
      <c r="L104" s="171" t="str">
        <f>IF(SP_NORTE!N108="","*",SP_NORTE!N108)</f>
        <v>-</v>
      </c>
      <c r="M104" s="172" t="str">
        <f>IF(SP_NORTE!J108="","*",SP_NORTE!J108)</f>
        <v>*</v>
      </c>
      <c r="N104" s="179" t="str">
        <f>IF(SP_NORTE!K108="","*",SP_NORTE!K108)</f>
        <v>*</v>
      </c>
      <c r="O104" s="179" t="str">
        <f>IF(SP_NORTE!L108="","*",SP_NORTE!L108)</f>
        <v>*</v>
      </c>
      <c r="P104" s="178" t="str">
        <f>IF(SP_NORTE!O108="","*",SP_NORTE!O108)</f>
        <v>*</v>
      </c>
      <c r="Q104" s="178" t="str">
        <f>IF(SP_NORTE!P108="","*",SP_NORTE!P108)</f>
        <v>*</v>
      </c>
      <c r="R104" s="180" t="str">
        <f>IF(SP_NORTE!Q108="","*",CONCATENATE(SP_NORTE!Q108," ",SP_NORTE!R108))</f>
        <v>*</v>
      </c>
      <c r="S104" s="180" t="str">
        <f>IF(SP_NORTE!V108="","*",SP_NORTE!V108)</f>
        <v>*</v>
      </c>
      <c r="T104" s="180" t="str">
        <f>IF(SP_NORTE!W108="","*",SP_NORTE!W108)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*</v>
      </c>
      <c r="C105" s="181" t="str">
        <f>IF(SP_NORTE!Z109="","*",SP_NORTE!Z109)</f>
        <v>*</v>
      </c>
      <c r="D105" s="171" t="str">
        <f>IF(SP_NORTE!S109="","*",SP_NORTE!S109)</f>
        <v>-</v>
      </c>
      <c r="E105" s="171" t="str">
        <f>IF(SP_NORTE!T109="","*",SP_NORTE!T109)</f>
        <v>-</v>
      </c>
      <c r="F105" s="180" t="str">
        <f>IF(SP_NORTE!B109="","*",SP_NORTE!B109)</f>
        <v>*</v>
      </c>
      <c r="G105" s="180" t="str">
        <f>IF(SP_NORTE!D109="","*",SP_NORTE!D109)</f>
        <v>*</v>
      </c>
      <c r="H105" s="180" t="str">
        <f>IF(SP_NORTE!F109="","*",SP_NORTE!F109)</f>
        <v>*</v>
      </c>
      <c r="I105" s="180" t="str">
        <f>IF(SP_NORTE!H109="","*",SP_NORTE!H109)</f>
        <v>*</v>
      </c>
      <c r="J105" s="180" t="str">
        <f>IF(SP_NORTE!I109="","*",SP_NORTE!I109)</f>
        <v>*</v>
      </c>
      <c r="K105" s="171" t="str">
        <f>IF(SP_NORTE!M109="","*",SP_NORTE!M109)</f>
        <v>-</v>
      </c>
      <c r="L105" s="171" t="str">
        <f>IF(SP_NORTE!N109="","*",SP_NORTE!N109)</f>
        <v>-</v>
      </c>
      <c r="M105" s="172" t="str">
        <f>IF(SP_NORTE!J109="","*",SP_NORTE!J109)</f>
        <v>*</v>
      </c>
      <c r="N105" s="179" t="str">
        <f>IF(SP_NORTE!K109="","*",SP_NORTE!K109)</f>
        <v>*</v>
      </c>
      <c r="O105" s="179" t="str">
        <f>IF(SP_NORTE!L109="","*",SP_NORTE!L109)</f>
        <v>*</v>
      </c>
      <c r="P105" s="178" t="str">
        <f>IF(SP_NORTE!O109="","*",SP_NORTE!O109)</f>
        <v>*</v>
      </c>
      <c r="Q105" s="178" t="str">
        <f>IF(SP_NORTE!P109="","*",SP_NORTE!P109)</f>
        <v>*</v>
      </c>
      <c r="R105" s="180" t="str">
        <f>IF(SP_NORTE!Q109="","*",CONCATENATE(SP_NORTE!Q109," ",SP_NORTE!R109))</f>
        <v>*</v>
      </c>
      <c r="S105" s="180" t="str">
        <f>IF(SP_NORTE!V109="","*",SP_NORTE!V109)</f>
        <v>*</v>
      </c>
      <c r="T105" s="180" t="str">
        <f>IF(SP_NORTE!W109="","*",SP_NORTE!W109)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*</v>
      </c>
      <c r="C106" s="181" t="str">
        <f>IF(SP_NORTE!Z110="","*",SP_NORTE!Z110)</f>
        <v>*</v>
      </c>
      <c r="D106" s="171" t="str">
        <f>IF(SP_NORTE!S110="","*",SP_NORTE!S110)</f>
        <v>-</v>
      </c>
      <c r="E106" s="171" t="str">
        <f>IF(SP_NORTE!T110="","*",SP_NORTE!T110)</f>
        <v>-</v>
      </c>
      <c r="F106" s="180" t="str">
        <f>IF(SP_NORTE!B110="","*",SP_NORTE!B110)</f>
        <v>*</v>
      </c>
      <c r="G106" s="180" t="str">
        <f>IF(SP_NORTE!D110="","*",SP_NORTE!D110)</f>
        <v>*</v>
      </c>
      <c r="H106" s="180" t="str">
        <f>IF(SP_NORTE!F110="","*",SP_NORTE!F110)</f>
        <v>*</v>
      </c>
      <c r="I106" s="180" t="str">
        <f>IF(SP_NORTE!H110="","*",SP_NORTE!H110)</f>
        <v>*</v>
      </c>
      <c r="J106" s="180" t="str">
        <f>IF(SP_NORTE!I110="","*",SP_NORTE!I110)</f>
        <v>*</v>
      </c>
      <c r="K106" s="171" t="str">
        <f>IF(SP_NORTE!M110="","*",SP_NORTE!M110)</f>
        <v>-</v>
      </c>
      <c r="L106" s="171" t="str">
        <f>IF(SP_NORTE!N110="","*",SP_NORTE!N110)</f>
        <v>-</v>
      </c>
      <c r="M106" s="172" t="str">
        <f>IF(SP_NORTE!J110="","*",SP_NORTE!J110)</f>
        <v>*</v>
      </c>
      <c r="N106" s="179" t="str">
        <f>IF(SP_NORTE!K110="","*",SP_NORTE!K110)</f>
        <v>*</v>
      </c>
      <c r="O106" s="179" t="str">
        <f>IF(SP_NORTE!L110="","*",SP_NORTE!L110)</f>
        <v>*</v>
      </c>
      <c r="P106" s="178" t="str">
        <f>IF(SP_NORTE!O110="","*",SP_NORTE!O110)</f>
        <v>*</v>
      </c>
      <c r="Q106" s="178" t="str">
        <f>IF(SP_NORTE!P110="","*",SP_NORTE!P110)</f>
        <v>*</v>
      </c>
      <c r="R106" s="180" t="str">
        <f>IF(SP_NORTE!Q110="","*",CONCATENATE(SP_NORTE!Q110," ",SP_NORTE!R110))</f>
        <v>*</v>
      </c>
      <c r="S106" s="180" t="str">
        <f>IF(SP_NORTE!V110="","*",SP_NORTE!V110)</f>
        <v>*</v>
      </c>
      <c r="T106" s="180" t="str">
        <f>IF(SP_NORTE!W110="","*",SP_NORTE!W110)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*</v>
      </c>
      <c r="C107" s="181" t="str">
        <f>IF(SP_NORTE!Z111="","*",SP_NORTE!Z111)</f>
        <v>*</v>
      </c>
      <c r="D107" s="171" t="str">
        <f>IF(SP_NORTE!S111="","*",SP_NORTE!S111)</f>
        <v>-</v>
      </c>
      <c r="E107" s="171" t="str">
        <f>IF(SP_NORTE!T111="","*",SP_NORTE!T111)</f>
        <v>-</v>
      </c>
      <c r="F107" s="180" t="str">
        <f>IF(SP_NORTE!B111="","*",SP_NORTE!B111)</f>
        <v>*</v>
      </c>
      <c r="G107" s="180" t="str">
        <f>IF(SP_NORTE!D111="","*",SP_NORTE!D111)</f>
        <v>*</v>
      </c>
      <c r="H107" s="180" t="str">
        <f>IF(SP_NORTE!F111="","*",SP_NORTE!F111)</f>
        <v>*</v>
      </c>
      <c r="I107" s="180" t="str">
        <f>IF(SP_NORTE!H111="","*",SP_NORTE!H111)</f>
        <v>*</v>
      </c>
      <c r="J107" s="180" t="str">
        <f>IF(SP_NORTE!I111="","*",SP_NORTE!I111)</f>
        <v>*</v>
      </c>
      <c r="K107" s="171" t="str">
        <f>IF(SP_NORTE!M111="","*",SP_NORTE!M111)</f>
        <v>-</v>
      </c>
      <c r="L107" s="171" t="str">
        <f>IF(SP_NORTE!N111="","*",SP_NORTE!N111)</f>
        <v>-</v>
      </c>
      <c r="M107" s="172" t="str">
        <f>IF(SP_NORTE!J111="","*",SP_NORTE!J111)</f>
        <v>*</v>
      </c>
      <c r="N107" s="179" t="str">
        <f>IF(SP_NORTE!K111="","*",SP_NORTE!K111)</f>
        <v>*</v>
      </c>
      <c r="O107" s="179" t="str">
        <f>IF(SP_NORTE!L111="","*",SP_NORTE!L111)</f>
        <v>*</v>
      </c>
      <c r="P107" s="178" t="str">
        <f>IF(SP_NORTE!O111="","*",SP_NORTE!O111)</f>
        <v>*</v>
      </c>
      <c r="Q107" s="178" t="str">
        <f>IF(SP_NORTE!P111="","*",SP_NORTE!P111)</f>
        <v>*</v>
      </c>
      <c r="R107" s="180" t="str">
        <f>IF(SP_NORTE!Q111="","*",CONCATENATE(SP_NORTE!Q111," ",SP_NORTE!R111))</f>
        <v>*</v>
      </c>
      <c r="S107" s="180" t="str">
        <f>IF(SP_NORTE!V111="","*",SP_NORTE!V111)</f>
        <v>*</v>
      </c>
      <c r="T107" s="180" t="str">
        <f>IF(SP_NORTE!W111="","*",SP_NORTE!W111)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*</v>
      </c>
      <c r="E801" s="171" t="str">
        <f>IF(SP_NORTE!T805="","*",SP_NORTE!T805)</f>
        <v>*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*</v>
      </c>
      <c r="L801" s="171" t="str">
        <f>IF(SP_NORTE!N805="","*",SP_NORTE!N805)</f>
        <v>*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*</v>
      </c>
      <c r="E802" s="171" t="str">
        <f>IF(SP_NORTE!T806="","*",SP_NORTE!T806)</f>
        <v>*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*</v>
      </c>
      <c r="L802" s="171" t="str">
        <f>IF(SP_NORTE!N806="","*",SP_NORTE!N806)</f>
        <v>*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*</v>
      </c>
      <c r="E803" s="171" t="str">
        <f>IF(SP_NORTE!T807="","*",SP_NORTE!T807)</f>
        <v>*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*</v>
      </c>
      <c r="L803" s="171" t="str">
        <f>IF(SP_NORTE!N807="","*",SP_NORTE!N807)</f>
        <v>*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*</v>
      </c>
      <c r="E804" s="171" t="str">
        <f>IF(SP_NORTE!T808="","*",SP_NORTE!T808)</f>
        <v>*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*</v>
      </c>
      <c r="L804" s="171" t="str">
        <f>IF(SP_NORTE!N808="","*",SP_NORTE!N808)</f>
        <v>*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*</v>
      </c>
      <c r="E805" s="171" t="str">
        <f>IF(SP_NORTE!T809="","*",SP_NORTE!T809)</f>
        <v>*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*</v>
      </c>
      <c r="L805" s="171" t="str">
        <f>IF(SP_NORTE!N809="","*",SP_NORTE!N809)</f>
        <v>*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*</v>
      </c>
      <c r="E806" s="171" t="str">
        <f>IF(SP_NORTE!T810="","*",SP_NORTE!T810)</f>
        <v>*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*</v>
      </c>
      <c r="L806" s="171" t="str">
        <f>IF(SP_NORTE!N810="","*",SP_NORTE!N810)</f>
        <v>*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*</v>
      </c>
      <c r="E807" s="171" t="str">
        <f>IF(SP_NORTE!T811="","*",SP_NORTE!T811)</f>
        <v>*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*</v>
      </c>
      <c r="L807" s="171" t="str">
        <f>IF(SP_NORTE!N811="","*",SP_NORTE!N811)</f>
        <v>*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*</v>
      </c>
      <c r="E808" s="171" t="str">
        <f>IF(SP_NORTE!T812="","*",SP_NORTE!T812)</f>
        <v>*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*</v>
      </c>
      <c r="L808" s="171" t="str">
        <f>IF(SP_NORTE!N812="","*",SP_NORTE!N812)</f>
        <v>*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*</v>
      </c>
      <c r="E809" s="171" t="str">
        <f>IF(SP_NORTE!T813="","*",SP_NORTE!T813)</f>
        <v>*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*</v>
      </c>
      <c r="L809" s="171" t="str">
        <f>IF(SP_NORTE!N813="","*",SP_NORTE!N813)</f>
        <v>*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*</v>
      </c>
      <c r="E810" s="171" t="str">
        <f>IF(SP_NORTE!T814="","*",SP_NORTE!T814)</f>
        <v>*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*</v>
      </c>
      <c r="L810" s="171" t="str">
        <f>IF(SP_NORTE!N814="","*",SP_NORTE!N814)</f>
        <v>*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*</v>
      </c>
      <c r="E811" s="171" t="str">
        <f>IF(SP_NORTE!T815="","*",SP_NORTE!T815)</f>
        <v>*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*</v>
      </c>
      <c r="L811" s="171" t="str">
        <f>IF(SP_NORTE!N815="","*",SP_NORTE!N815)</f>
        <v>*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*</v>
      </c>
      <c r="E812" s="171" t="str">
        <f>IF(SP_NORTE!T816="","*",SP_NORTE!T816)</f>
        <v>*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*</v>
      </c>
      <c r="L812" s="171" t="str">
        <f>IF(SP_NORTE!N816="","*",SP_NORTE!N816)</f>
        <v>*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1237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I50" sqref="E50:I5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9" t="s">
        <v>1238</v>
      </c>
      <c r="D5" s="290"/>
      <c r="E5" s="290"/>
      <c r="F5" s="290"/>
      <c r="G5" s="290"/>
      <c r="H5" s="290"/>
      <c r="I5" s="290"/>
      <c r="J5" s="291"/>
      <c r="K5" s="292" t="s">
        <v>1239</v>
      </c>
      <c r="L5" s="293"/>
      <c r="M5" s="293"/>
      <c r="N5" s="293"/>
      <c r="O5" s="294" t="s">
        <v>1240</v>
      </c>
      <c r="P5" s="295"/>
    </row>
    <row r="6" spans="1:16" s="81" customFormat="1" ht="15" customHeight="1">
      <c r="A6" s="73" t="s">
        <v>1235</v>
      </c>
      <c r="B6" s="82" t="s">
        <v>1234</v>
      </c>
      <c r="C6" s="83" t="s">
        <v>1064</v>
      </c>
      <c r="D6" s="84" t="s">
        <v>1065</v>
      </c>
      <c r="E6" s="83" t="s">
        <v>1241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1242</v>
      </c>
      <c r="M6" s="87" t="s">
        <v>710</v>
      </c>
      <c r="N6" s="88" t="s">
        <v>1059</v>
      </c>
      <c r="O6" s="204" t="s">
        <v>1102</v>
      </c>
      <c r="P6" s="149" t="s">
        <v>1243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1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1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1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1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*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1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45965</v>
      </c>
      <c r="B55" s="90" t="str">
        <f>IF(SP_NORTE!X54="","*",SP_NORTE!X54)</f>
        <v>*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45965</v>
      </c>
      <c r="B56" s="90" t="str">
        <f>IF(SP_NORTE!X55="","*",SP_NORTE!X55)</f>
        <v>*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45965</v>
      </c>
      <c r="B57" s="90" t="str">
        <f>IF(SP_NORTE!X56="","*",SP_NORTE!X56)</f>
        <v>*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>
        <f>IF(SP_NORTE!B65="","*",SP_NORTE!B65)</f>
        <v>45966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IF(SP_NORTE!D65="","*",SP_NORTE!D65)</f>
        <v>RAFAEL (TP-695)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*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PEDRO (TP-696)</v>
      </c>
      <c r="F65" s="90" t="str">
        <f>IF(SP_NORTE!H64="","*",SP_NORTE!H64)</f>
        <v>ZGB1</v>
      </c>
      <c r="G65" s="90" t="str">
        <f>IF(SP_NORTE!M64="","*",SP_NORTE!M64)</f>
        <v>ZGB</v>
      </c>
      <c r="H65" s="129">
        <f>IF(SP_NORTE!K64="","*",SP_NORTE!K64)</f>
        <v>212</v>
      </c>
      <c r="I65" s="126">
        <f>IF(SP_NORTE!O64="","*",SP_NORTE!O64)</f>
        <v>0.375</v>
      </c>
      <c r="J65" s="126">
        <f>IF(SP_NORTE!P64="","*",SP_NORTE!P64)</f>
        <v>0.125</v>
      </c>
      <c r="K65" s="90" t="str">
        <f>IF(SP_NORTE!AK64="","*",SP_NORTE!AK64)</f>
        <v>ZGB1</v>
      </c>
      <c r="L65" s="90" t="str">
        <f>IF(SP_NORTE!AM64="","*",SP_NORTE!AM64)</f>
        <v>ZGB</v>
      </c>
      <c r="M65" s="90">
        <f>IF(SP_NORTE!AP64="","*",SP_NORTE!AP64)</f>
        <v>212</v>
      </c>
      <c r="N65" s="90" t="str">
        <f>IF(SP_NORTE!AM64="","*",SP_NORTE!AM64)</f>
        <v>ZGB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e">
        <f>IF(SP_NORTE!#REF!="","*",SP_NORTE!#REF!)</f>
        <v>#REF!</v>
      </c>
      <c r="B66" s="90" t="str">
        <f>IF(SP_NORTE!X65="","*",SP_NORTE!X65)</f>
        <v>*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e">
        <f>IF(SP_NORTE!#REF!="","*",SP_NORTE!#REF!)</f>
        <v>#REF!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211</v>
      </c>
      <c r="I66" s="126">
        <f>IF(SP_NORTE!O65="","*",SP_NORTE!O65)</f>
        <v>0.375</v>
      </c>
      <c r="J66" s="126">
        <f>IF(SP_NORTE!P65="","*",SP_NORTE!P65)</f>
        <v>0.16666666666666666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211</v>
      </c>
      <c r="N66" s="90" t="str">
        <f>IF(SP_NORTE!AM65="","*",SP_NORTE!AM65)</f>
        <v>ZGB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>
        <f>IF(SP_NORTE!B68="","*",SP_NORTE!B68)</f>
        <v>45966</v>
      </c>
      <c r="B69" s="90" t="str">
        <f>IF(SP_NORTE!X68="","*",SP_NORTE!X68)</f>
        <v>*</v>
      </c>
      <c r="C69" s="90" t="str">
        <f>IF(SP_NORTE!S68="","*",SP_NORTE!S68)</f>
        <v>SP NORTE</v>
      </c>
      <c r="D69" s="90" t="str">
        <f>IF(SP_NORTE!T68="","*",SP_NORTE!T68)</f>
        <v>ZCZ-ZTI</v>
      </c>
      <c r="E69" s="90" t="str">
        <f>IF(SP_NORTE!D68="","*",SP_NORTE!D68)</f>
        <v>IGOR (TP 869)</v>
      </c>
      <c r="F69" s="90" t="str">
        <f>IF(SP_NORTE!H68="","*",SP_NORTE!H68)</f>
        <v>ZDGK58</v>
      </c>
      <c r="G69" s="90" t="str">
        <f>IF(SP_NORTE!M68="","*",SP_NORTE!M68)</f>
        <v>ZDG-ZTN</v>
      </c>
      <c r="H69" s="129">
        <f>IF(SP_NORTE!K68="","*",SP_NORTE!K68)</f>
        <v>56.826000000000001</v>
      </c>
      <c r="I69" s="126">
        <f>IF(SP_NORTE!O68="","*",SP_NORTE!O68)</f>
        <v>0.375</v>
      </c>
      <c r="J69" s="126">
        <f>IF(SP_NORTE!P68="","*",SP_NORTE!P68)</f>
        <v>6.25E-2</v>
      </c>
      <c r="K69" s="90" t="str">
        <f>IF(SP_NORTE!AK68="","*",SP_NORTE!AK68)</f>
        <v>ZDGK58</v>
      </c>
      <c r="L69" s="90" t="str">
        <f>IF(SP_NORTE!AM68="","*",SP_NORTE!AM68)</f>
        <v>ZDG-ZTN</v>
      </c>
      <c r="M69" s="90">
        <f>IF(SP_NORTE!AP68="","*",SP_NORTE!AP68)</f>
        <v>56.826000000000001</v>
      </c>
      <c r="N69" s="90" t="str">
        <f>IF(SP_NORTE!AM68="","*",SP_NORTE!AM68)</f>
        <v>ZDG-ZTN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>
        <f>IF(SP_NORTE!B69="","*",SP_NORTE!B69)</f>
        <v>45966</v>
      </c>
      <c r="B70" s="90" t="str">
        <f>IF(SP_NORTE!X69="","*",SP_NORTE!X69)</f>
        <v>*</v>
      </c>
      <c r="C70" s="90" t="str">
        <f>IF(SP_NORTE!S69="","*",SP_NORTE!S69)</f>
        <v>SP NORTE</v>
      </c>
      <c r="D70" s="90" t="str">
        <f>IF(SP_NORTE!T69="","*",SP_NORTE!T69)</f>
        <v>ZCZ-ZTI</v>
      </c>
      <c r="E70" s="90" t="str">
        <f>IF(SP_NORTE!D69="","*",SP_NORTE!D69)</f>
        <v>DANILO (TP-867)</v>
      </c>
      <c r="F70" s="90" t="str">
        <f>IF(SP_NORTE!H69="","*",SP_NORTE!H69)</f>
        <v>ZDGK58</v>
      </c>
      <c r="G70" s="90" t="str">
        <f>IF(SP_NORTE!M69="","*",SP_NORTE!M69)</f>
        <v>ZDG-ZTN</v>
      </c>
      <c r="H70" s="129">
        <f>IF(SP_NORTE!K69="","*",SP_NORTE!K69)</f>
        <v>55.252000000000002</v>
      </c>
      <c r="I70" s="126">
        <f>IF(SP_NORTE!O69="","*",SP_NORTE!O69)</f>
        <v>0.375</v>
      </c>
      <c r="J70" s="126">
        <f>IF(SP_NORTE!P69="","*",SP_NORTE!P69)</f>
        <v>6.25E-2</v>
      </c>
      <c r="K70" s="90" t="str">
        <f>IF(SP_NORTE!AK69="","*",SP_NORTE!AK69)</f>
        <v>ZDGK58</v>
      </c>
      <c r="L70" s="90" t="str">
        <f>IF(SP_NORTE!AM69="","*",SP_NORTE!AM69)</f>
        <v>ZDG-ZTN</v>
      </c>
      <c r="M70" s="90">
        <f>IF(SP_NORTE!AP69="","*",SP_NORTE!AP69)</f>
        <v>55.252000000000002</v>
      </c>
      <c r="N70" s="90" t="str">
        <f>IF(SP_NORTE!AM69="","*",SP_NORTE!AM69)</f>
        <v>ZDG-ZTN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*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V40</v>
      </c>
      <c r="F71" s="90" t="str">
        <f>IF(SP_NORTE!H70="","*",SP_NORTE!H70)</f>
        <v>ZMAPAT2</v>
      </c>
      <c r="G71" s="90" t="str">
        <f>IF(SP_NORTE!M70="","*",SP_NORTE!M70)</f>
        <v>ZTO-ZDZ</v>
      </c>
      <c r="H71" s="129">
        <f>IF(SP_NORTE!K70="","*",SP_NORTE!K70)</f>
        <v>15.7</v>
      </c>
      <c r="I71" s="126">
        <f>IF(SP_NORTE!O70="","*",SP_NORTE!O70)</f>
        <v>0.45833333333333331</v>
      </c>
      <c r="J71" s="126">
        <f>IF(SP_NORTE!P70="","*",SP_NORTE!P70)</f>
        <v>8.3333333333333329E-2</v>
      </c>
      <c r="K71" s="90" t="str">
        <f>IF(SP_NORTE!AK70="","*",SP_NORTE!AK70)</f>
        <v>ZMAPAT2</v>
      </c>
      <c r="L71" s="90" t="str">
        <f>IF(SP_NORTE!AM70="","*",SP_NORTE!AM70)</f>
        <v>ZTO-ZDZ</v>
      </c>
      <c r="M71" s="90">
        <f>IF(SP_NORTE!AP70="","*",SP_NORTE!AP70)</f>
        <v>15.7</v>
      </c>
      <c r="N71" s="90" t="str">
        <f>IF(SP_NORTE!AM70="","*",SP_NORTE!AM70)</f>
        <v>ZTO-ZDZ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>
        <f>IF(SP_NORTE!B71="","*",SP_NORTE!B71)</f>
        <v>45966</v>
      </c>
      <c r="B72" s="90" t="str">
        <f>IF(SP_NORTE!X71="","*",SP_NORTE!X71)</f>
        <v>*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E40</v>
      </c>
      <c r="F72" s="90" t="str">
        <f>IF(SP_NORTE!H71="","*",SP_NORTE!H71)</f>
        <v>ZTO</v>
      </c>
      <c r="G72" s="90" t="str">
        <f>IF(SP_NORTE!M71="","*",SP_NORTE!M71)</f>
        <v>ZTO-ZTN</v>
      </c>
      <c r="H72" s="129">
        <f>IF(SP_NORTE!K71="","*",SP_NORTE!K71)</f>
        <v>6.4</v>
      </c>
      <c r="I72" s="126">
        <f>IF(SP_NORTE!O71="","*",SP_NORTE!O71)</f>
        <v>0.375</v>
      </c>
      <c r="J72" s="126">
        <f>IF(SP_NORTE!P71="","*",SP_NORTE!P71)</f>
        <v>8.3333333333333329E-2</v>
      </c>
      <c r="K72" s="90" t="str">
        <f>IF(SP_NORTE!AK71="","*",SP_NORTE!AK71)</f>
        <v>ZTO</v>
      </c>
      <c r="L72" s="90" t="str">
        <f>IF(SP_NORTE!AM71="","*",SP_NORTE!AM71)</f>
        <v>ZTO-ZTN</v>
      </c>
      <c r="M72" s="90">
        <f>IF(SP_NORTE!AP71="","*",SP_NORTE!AP71)</f>
        <v>6.4</v>
      </c>
      <c r="N72" s="90" t="str">
        <f>IF(SP_NORTE!AM71="","*",SP_NORTE!AM71)</f>
        <v>ZTO-ZTN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>
        <f>IF(SP_NORTE!B74="","*",SP_NORTE!B74)</f>
        <v>45966</v>
      </c>
      <c r="B75" s="90" t="str">
        <f>IF(SP_NORTE!X74="","*",SP_NORTE!X74)</f>
        <v>*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WEMERSON (TP-708)</v>
      </c>
      <c r="F75" s="90" t="str">
        <f>IF(SP_NORTE!H74="","*",SP_NORTE!H74)</f>
        <v>ZTI2322</v>
      </c>
      <c r="G75" s="90" t="str">
        <f>IF(SP_NORTE!M74="","*",SP_NORTE!M74)</f>
        <v>ZTI</v>
      </c>
      <c r="H75" s="129">
        <f>IF(SP_NORTE!K74="","*",SP_NORTE!K74)</f>
        <v>230</v>
      </c>
      <c r="I75" s="126">
        <f>IF(SP_NORTE!O74="","*",SP_NORTE!O74)</f>
        <v>0.375</v>
      </c>
      <c r="J75" s="126">
        <f>IF(SP_NORTE!P74="","*",SP_NORTE!P74)</f>
        <v>0.16666666666666666</v>
      </c>
      <c r="K75" s="90" t="str">
        <f>IF(SP_NORTE!AK74="","*",SP_NORTE!AK74)</f>
        <v>ZTI2322</v>
      </c>
      <c r="L75" s="90" t="str">
        <f>IF(SP_NORTE!AM74="","*",SP_NORTE!AM74)</f>
        <v>ZTI</v>
      </c>
      <c r="M75" s="90">
        <f>IF(SP_NORTE!AP74="","*",SP_NORTE!AP74)</f>
        <v>230</v>
      </c>
      <c r="N75" s="90" t="str">
        <f>IF(SP_NORTE!AM74="","*",SP_NORTE!AM74)</f>
        <v>ZTI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>
        <f>IF(SP_NORTE!B75="","*",SP_NORTE!B75)</f>
        <v>45966</v>
      </c>
      <c r="B76" s="90" t="str">
        <f>IF(SP_NORTE!X75="","*",SP_NORTE!X75)</f>
        <v>*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ANTÔNIO (TP-713)</v>
      </c>
      <c r="F76" s="90" t="str">
        <f>IF(SP_NORTE!H75="","*",SP_NORTE!H75)</f>
        <v>ZTI2/ZTI2322</v>
      </c>
      <c r="G76" s="90" t="str">
        <f>IF(SP_NORTE!M75="","*",SP_NORTE!M75)</f>
        <v>ZTI</v>
      </c>
      <c r="H76" s="129">
        <f>IF(SP_NORTE!K75="","*",SP_NORTE!K75)</f>
        <v>227</v>
      </c>
      <c r="I76" s="126">
        <f>IF(SP_NORTE!O75="","*",SP_NORTE!O75)</f>
        <v>0.375</v>
      </c>
      <c r="J76" s="126">
        <f>IF(SP_NORTE!P75="","*",SP_NORTE!P75)</f>
        <v>0.16666666666666666</v>
      </c>
      <c r="K76" s="90" t="str">
        <f>IF(SP_NORTE!AK75="","*",SP_NORTE!AK75)</f>
        <v>ZTI2/ZTI2322</v>
      </c>
      <c r="L76" s="90" t="str">
        <f>IF(SP_NORTE!AM75="","*",SP_NORTE!AM75)</f>
        <v>ZTI</v>
      </c>
      <c r="M76" s="90">
        <f>IF(SP_NORTE!AP75="","*",SP_NORTE!AP75)</f>
        <v>227</v>
      </c>
      <c r="N76" s="90" t="str">
        <f>IF(SP_NORTE!AM75="","*",SP_NORTE!AM75)</f>
        <v>ZTI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1244</v>
      </c>
      <c r="C2" s="134" t="s">
        <v>1049</v>
      </c>
      <c r="D2" s="83" t="s">
        <v>1051</v>
      </c>
      <c r="E2" s="83" t="s">
        <v>1245</v>
      </c>
      <c r="F2" s="111" t="s">
        <v>1246</v>
      </c>
      <c r="G2" s="83" t="s">
        <v>1247</v>
      </c>
      <c r="H2" s="83" t="s">
        <v>1248</v>
      </c>
      <c r="I2" s="83" t="s">
        <v>1249</v>
      </c>
      <c r="J2" s="83" t="s">
        <v>1250</v>
      </c>
      <c r="K2" s="85" t="s">
        <v>1251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>
        <f>IF(SP_NORTE!B54="","*",SP_NORTE!B54)</f>
        <v>45965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>
        <f>IF(SP_NORTE!B55="","*",SP_NORTE!B55)</f>
        <v>45965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>
        <f>IF(SP_NORTE!B56="","*",SP_NORTE!B56)</f>
        <v>45965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IF(SP_NORTE!B65="","*",SP_NORTE!B65)</f>
        <v>45966</v>
      </c>
      <c r="D56" s="106" t="str">
        <f>IF(SP_NORTE!D65="","*",SP_NORTE!D65)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>
        <f>IF(SP_NORTE!B64="","*",SP_NORTE!B64)</f>
        <v>45966</v>
      </c>
      <c r="D57" s="106" t="str">
        <f>IF(SP_NORTE!D64="","*",SP_NORTE!D64)</f>
        <v>PEDRO (TP-696)</v>
      </c>
      <c r="E57" s="106" t="str">
        <f>IF(SP_NORTE!H64="","*",SP_NORTE!H64)</f>
        <v>ZGB1</v>
      </c>
      <c r="F57" s="112" t="str">
        <f>IF(SP_NORTE!M64="","*",SP_NORTE!M64)</f>
        <v>ZGB</v>
      </c>
      <c r="G57" s="107" t="str">
        <f>IF(SP_NORTE!I64="","*",SP_NORTE!I64)</f>
        <v>-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IF(SP_NORTE!H65="","*",SP_NORTE!H65)</f>
        <v>ZGB1</v>
      </c>
      <c r="F58" s="112" t="str">
        <f>IF(SP_NORTE!M65="","*",SP_NORTE!M65)</f>
        <v>ZGB</v>
      </c>
      <c r="G58" s="107" t="str">
        <f>IF(SP_NORTE!I65="","*",SP_NORTE!I65)</f>
        <v>-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>
        <f>IF(SP_NORTE!B68="","*",SP_NORTE!B68)</f>
        <v>45966</v>
      </c>
      <c r="D61" s="106" t="str">
        <f>IF(SP_NORTE!D68="","*",SP_NORTE!D68)</f>
        <v>IGOR (TP 869)</v>
      </c>
      <c r="E61" s="106" t="str">
        <f>IF(SP_NORTE!H68="","*",SP_NORTE!H68)</f>
        <v>ZDGK58</v>
      </c>
      <c r="F61" s="112" t="str">
        <f>IF(SP_NORTE!M68="","*",SP_NORTE!M68)</f>
        <v>ZDG-ZTN</v>
      </c>
      <c r="G61" s="107" t="str">
        <f>IF(SP_NORTE!I68="","*",SP_NORTE!I68)</f>
        <v>-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>
        <f>IF(SP_NORTE!B69="","*",SP_NORTE!B69)</f>
        <v>45966</v>
      </c>
      <c r="D62" s="106" t="str">
        <f>IF(SP_NORTE!D69="","*",SP_NORTE!D69)</f>
        <v>DANILO (TP-867)</v>
      </c>
      <c r="E62" s="106" t="str">
        <f>IF(SP_NORTE!H69="","*",SP_NORTE!H69)</f>
        <v>ZDGK58</v>
      </c>
      <c r="F62" s="112" t="str">
        <f>IF(SP_NORTE!M69="","*",SP_NORTE!M69)</f>
        <v>ZDG-ZTN</v>
      </c>
      <c r="G62" s="107" t="str">
        <f>IF(SP_NORTE!I69="","*",SP_NORTE!I69)</f>
        <v>-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>
        <f>IF(SP_NORTE!B70="","*",SP_NORTE!B70)</f>
        <v>45966</v>
      </c>
      <c r="D63" s="106" t="str">
        <f>IF(SP_NORTE!D70="","*",SP_NORTE!D70)</f>
        <v>V40</v>
      </c>
      <c r="E63" s="106" t="str">
        <f>IF(SP_NORTE!H70="","*",SP_NORTE!H70)</f>
        <v>ZMAPAT2</v>
      </c>
      <c r="F63" s="112" t="str">
        <f>IF(SP_NORTE!M70="","*",SP_NORTE!M70)</f>
        <v>ZTO-ZDZ</v>
      </c>
      <c r="G63" s="107" t="str">
        <f>IF(SP_NORTE!I70="","*",SP_NORTE!I70)</f>
        <v>ZMAPAT2</v>
      </c>
      <c r="H63" s="107" t="str">
        <f>IF(SP_NORTE!AB70="","*",SP_NORTE!AB70)</f>
        <v>FIXO</v>
      </c>
      <c r="I63" s="107" t="str">
        <f>IF(SP_NORTE!AC70="","*",SP_NORTE!AC70)</f>
        <v>ACIONAMENTO</v>
      </c>
      <c r="J63" s="108">
        <f>IF(SP_NORTE!AA70="","*",SP_NORTE!AA70)</f>
        <v>1</v>
      </c>
      <c r="K63" s="109">
        <f>IF(SP_NORTE!AD70="","*",SP_NORTE!AD70)</f>
        <v>0.29166666666666669</v>
      </c>
    </row>
    <row r="64" spans="2:11" s="110" customFormat="1" hidden="1">
      <c r="B64" s="106" t="str">
        <f>IF(SP_NORTE!Y71="","*",SP_NORTE!Y71)</f>
        <v>*</v>
      </c>
      <c r="C64" s="107">
        <f>IF(SP_NORTE!B71="","*",SP_NORTE!B71)</f>
        <v>45966</v>
      </c>
      <c r="D64" s="106" t="str">
        <f>IF(SP_NORTE!D71="","*",SP_NORTE!D71)</f>
        <v>E40</v>
      </c>
      <c r="E64" s="106" t="str">
        <f>IF(SP_NORTE!H71="","*",SP_NORTE!H71)</f>
        <v>ZTO</v>
      </c>
      <c r="F64" s="112" t="str">
        <f>IF(SP_NORTE!M71="","*",SP_NORTE!M71)</f>
        <v>ZTO-ZTN</v>
      </c>
      <c r="G64" s="107" t="str">
        <f>IF(SP_NORTE!I71="","*",SP_NORTE!I71)</f>
        <v>TAG</v>
      </c>
      <c r="H64" s="107" t="str">
        <f>IF(SP_NORTE!AB71="","*",SP_NORTE!AB71)</f>
        <v>FIXO</v>
      </c>
      <c r="I64" s="107" t="str">
        <f>IF(SP_NORTE!AC71="","*",SP_NORTE!AC71)</f>
        <v>AGD ACIONAMENTO PCM</v>
      </c>
      <c r="J64" s="108" t="str">
        <f>IF(SP_NORTE!AA71="","*",SP_NORTE!AA71)</f>
        <v>2 (Zé Carlos + Juninho)</v>
      </c>
      <c r="K64" s="109">
        <f>IF(SP_NORTE!AD71="","*",SP_NORTE!AD71)</f>
        <v>0.33333333333333331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>
        <f>IF(SP_NORTE!B74="","*",SP_NORTE!B74)</f>
        <v>45966</v>
      </c>
      <c r="D67" s="106" t="str">
        <f>IF(SP_NORTE!D74="","*",SP_NORTE!D74)</f>
        <v>WEMERSON (TP-708)</v>
      </c>
      <c r="E67" s="106" t="str">
        <f>IF(SP_NORTE!H74="","*",SP_NORTE!H74)</f>
        <v>ZTI2322</v>
      </c>
      <c r="F67" s="112" t="str">
        <f>IF(SP_NORTE!M74="","*",SP_NORTE!M74)</f>
        <v>ZTI</v>
      </c>
      <c r="G67" s="107" t="str">
        <f>IF(SP_NORTE!I74="","*",SP_NORTE!I74)</f>
        <v>-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>
        <f>IF(SP_NORTE!B75="","*",SP_NORTE!B75)</f>
        <v>45966</v>
      </c>
      <c r="D68" s="106" t="str">
        <f>IF(SP_NORTE!D75="","*",SP_NORTE!D75)</f>
        <v>ANTÔNIO (TP-713)</v>
      </c>
      <c r="E68" s="106" t="str">
        <f>IF(SP_NORTE!H75="","*",SP_NORTE!H75)</f>
        <v>ZTI2/ZTI2322</v>
      </c>
      <c r="F68" s="112" t="str">
        <f>IF(SP_NORTE!M75="","*",SP_NORTE!M75)</f>
        <v>ZTI</v>
      </c>
      <c r="G68" s="107" t="str">
        <f>IF(SP_NORTE!I75="","*",SP_NORTE!I75)</f>
        <v>-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2025-11-04T17:16:19Z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