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741" documentId="120_S{118792C3-22EF-5104-A093-F22BFE3913F3}" xr6:coauthVersionLast="47" xr6:coauthVersionMax="47" xr10:uidLastSave="{9FD3C5B2-F512-475F-ACFB-91D506D45C2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95" i="1" l="1"/>
  <c r="Q314" i="1"/>
  <c r="M313" i="1" a="1"/>
  <c r="M313" i="1" s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184" i="10" l="1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<sst xmlns="http://schemas.openxmlformats.org/spreadsheetml/2006/main" count="10736" uniqueCount="1818">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</sst>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2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F295" activePane="topRight" state="frozen"/>
      <selection pane="topRight" activeCell="B303" sqref="B3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520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520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/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421</v>
      </c>
      <c r="J313" s="118">
        <v>73</v>
      </c>
      <c r="K313" s="118">
        <v>332</v>
      </c>
      <c r="L313" s="118">
        <v>323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/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ZFN2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/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/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1792</v>
      </c>
      <c r="N318" s="142" t="s">
        <v>1793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1794</v>
      </c>
      <c r="X318" s="117" t="s">
        <v>522</v>
      </c>
      <c r="Y318" s="144"/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1797</v>
      </c>
      <c r="X319" s="117" t="s">
        <v>522</v>
      </c>
      <c r="Y319" s="144"/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/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/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3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1798</v>
      </c>
      <c r="D5" s="266"/>
      <c r="E5" s="266"/>
      <c r="F5" s="266"/>
      <c r="G5" s="266"/>
      <c r="H5" s="266"/>
      <c r="I5" s="266"/>
      <c r="J5" s="267"/>
      <c r="K5" s="268" t="s">
        <v>1799</v>
      </c>
      <c r="L5" s="269"/>
      <c r="M5" s="269"/>
      <c r="N5" s="269"/>
      <c r="O5" s="270" t="s">
        <v>1800</v>
      </c>
      <c r="P5" s="271"/>
    </row>
    <row r="6" spans="1:16" s="82" customFormat="1" ht="15" customHeight="1">
      <c r="A6" s="74" t="s">
        <v>1801</v>
      </c>
      <c r="B6" s="83" t="s">
        <v>1802</v>
      </c>
      <c r="C6" s="84" t="s">
        <v>1061</v>
      </c>
      <c r="D6" s="85" t="s">
        <v>1062</v>
      </c>
      <c r="E6" s="84" t="s">
        <v>1803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1804</v>
      </c>
      <c r="M6" s="88" t="s">
        <v>710</v>
      </c>
      <c r="N6" s="89" t="s">
        <v>1056</v>
      </c>
      <c r="O6" s="228" t="s">
        <v>1099</v>
      </c>
      <c r="P6" s="150" t="s">
        <v>1805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A2" sqref="A2:T31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1806</v>
      </c>
      <c r="V1" s="277"/>
      <c r="W1" s="277"/>
    </row>
    <row r="2" spans="1:23" s="92" customFormat="1">
      <c r="A2" s="95" t="s">
        <v>1807</v>
      </c>
      <c r="B2" s="95" t="s">
        <v>1802</v>
      </c>
      <c r="C2" s="95" t="s">
        <v>511</v>
      </c>
      <c r="D2" s="96" t="s">
        <v>1061</v>
      </c>
      <c r="E2" s="96" t="s">
        <v>1062</v>
      </c>
      <c r="F2" s="96" t="s">
        <v>1801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1808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1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ZFN2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323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650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16</v>
      </c>
      <c r="V315" s="172">
        <f ca="1">_xlfn.XLOOKUP(G315&amp;$V$2,BS_CONTROLE[CHAVE],BS_CONTROLE[Quantidade_11],"-")</f>
        <v>100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1809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1810</v>
      </c>
      <c r="C2" s="135" t="s">
        <v>1046</v>
      </c>
      <c r="D2" s="84" t="s">
        <v>1048</v>
      </c>
      <c r="E2" s="84" t="s">
        <v>1811</v>
      </c>
      <c r="F2" s="112" t="s">
        <v>1812</v>
      </c>
      <c r="G2" s="84" t="s">
        <v>1813</v>
      </c>
      <c r="H2" s="84" t="s">
        <v>1814</v>
      </c>
      <c r="I2" s="84" t="s">
        <v>1815</v>
      </c>
      <c r="J2" s="84" t="s">
        <v>1816</v>
      </c>
      <c r="K2" s="86" t="s">
        <v>1817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ZFN2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*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*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*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*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2025-10-22T16:41:46Z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