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56" documentId="8_{B6337239-1A00-434D-AAD0-422EA1FEB5AE}" xr6:coauthVersionLast="47" xr6:coauthVersionMax="47" xr10:uidLastSave="{4453E177-45FF-48C8-A451-32BB2F44974C}"/>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<sst xmlns="http://schemas.openxmlformats.org/spreadsheetml/2006/main" count="10300" uniqueCount="1958">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</sst>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4">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19" fillId="34" borderId="2" xfId="0" applyFont="1" applyFill="1" applyBorder="1" applyAlignment="1">
      <alignment horizontal="center" vertical="center"/>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M342" activePane="bottomRight" state="frozen"/>
      <selection pane="bottomRight" activeCell="N342" sqref="N342:N35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383"/>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1912</v>
      </c>
      <c r="BK335" s="21" t="s">
        <v>1913</v>
      </c>
      <c r="BL335" s="20"/>
      <c r="BM335" s="18" t="s">
        <v>983</v>
      </c>
      <c r="BN335" s="18" t="s">
        <v>1007</v>
      </c>
      <c r="BO335" s="173" t="s">
        <v>1007</v>
      </c>
      <c r="BP335" s="216"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str">
        <f>IF(AND(BR336&lt;1,BS336&lt;1),"Produção e Intervalo",IF(BR336&lt;1,"Intervalo",IF(BS336&lt;1,"Produção","Aderente")))</f>
        <v>Produção</v>
      </c>
      <c r="BR336" s="23">
        <f>IF(OR(B336="",F336=""),"*",AY336/P336)</f>
        <v>1.9500000000000004</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1938</v>
      </c>
      <c r="D5" s="370"/>
      <c r="E5" s="370"/>
      <c r="F5" s="370"/>
      <c r="G5" s="370"/>
      <c r="H5" s="370"/>
      <c r="I5" s="370"/>
      <c r="J5" s="371"/>
      <c r="K5" s="372" t="s">
        <v>1939</v>
      </c>
      <c r="L5" s="373"/>
      <c r="M5" s="373"/>
      <c r="N5" s="373"/>
      <c r="O5" s="374" t="s">
        <v>1940</v>
      </c>
      <c r="P5" s="375"/>
      <c r="Q5" s="376"/>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1946</v>
      </c>
      <c r="W1" s="382"/>
      <c r="X1" s="382"/>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173240-9C3E-47ED-AF9C-6121B693788F}"/>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2025-10-27T22:15:23Z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