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56" documentId="8_{B6337239-1A00-434D-AAD0-422EA1FEB5AE}" xr6:coauthVersionLast="47" xr6:coauthVersionMax="47" xr10:uidLastSave="{CBF9FAA2-0731-47EC-B330-A99E44C4D54E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2" i="1" l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<sst xmlns="http://schemas.openxmlformats.org/spreadsheetml/2006/main" count="5897" uniqueCount="1468">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</sst>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74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73"/>
    <tableColumn id="8" xr3:uid="{69D5AC3B-4F64-4F8F-AD2A-0AD158918DDD}" name="CORRELATO" dataDxfId="5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71" dataDxfId="570" headerRowBorderDxfId="568" tableBorderDxfId="569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7"/>
    <tableColumn id="2" xr3:uid="{9E43233E-7748-4A18-BD5C-D467FDF5017A}" name="Coordenação Cod" dataDxfId="566"/>
    <tableColumn id="11" xr3:uid="{FD8283FB-AAA5-4439-BBB5-16F2C616F05C}" name="Coordenação" dataDxfId="565"/>
    <tableColumn id="3" xr3:uid="{233C0146-C13B-48F7-8302-BFD40A668E71}" name="Gerência" dataDxfId="564"/>
    <tableColumn id="4" xr3:uid="{FA8E26C9-C7A0-4153-984D-07BC3F448870}" name="SUB" dataDxfId="563"/>
    <tableColumn id="5" xr3:uid="{670CAAC7-5604-4ED8-A835-267C41306B57}" name="KM Inicio" dataDxfId="562"/>
    <tableColumn id="6" xr3:uid="{503331F6-B322-4EA9-9C5E-881831CF446A}" name="KM Fim" dataDxfId="561"/>
    <tableColumn id="7" xr3:uid="{431695A4-A142-4A1D-976E-66DB088ADEF7}" name="Trecho" dataDxfId="560"/>
    <tableColumn id="8" xr3:uid="{3A197E61-EA0C-4C39-8479-8489B8B7595A}" name="SB" dataDxfId="559"/>
    <tableColumn id="9" xr3:uid="{9A9C9E13-3B2B-4320-BE1B-6526B0C780E6}" name="NOME SUB" dataDxfId="558"/>
    <tableColumn id="10" xr3:uid="{7620F8D3-C19C-4362-A6E4-DE62B4CB9A90}" name="Trecho Coordenação" dataDxfId="55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92" activePane="bottomRight" state="frozen"/>
      <selection pane="bottomRight" activeCell="B111" sqref="B111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A6045939</v>
      </c>
      <c r="B108" s="195">
        <v>45939</v>
      </c>
      <c r="C108" s="9">
        <f>IF(BS_CONTROLE[[#This Row],[DATA]]="","",WEEKNUM(BS_CONTROLE[[#This Row],[DATA]]))</f>
        <v>41</v>
      </c>
      <c r="D108" s="59" t="s">
        <v>107</v>
      </c>
      <c r="E108" s="156"/>
      <c r="F108" s="196" t="s">
        <v>33</v>
      </c>
      <c r="G108" s="10" t="str">
        <f>IF(D108="","*",VLOOKUP(F108,BS_ATIVIDADE[#All],3,FALSE))</f>
        <v>DETECÇÃO</v>
      </c>
      <c r="H108" s="154" t="s">
        <v>761</v>
      </c>
      <c r="I108" s="154" t="s">
        <v>680</v>
      </c>
      <c r="J108" s="45">
        <v>74</v>
      </c>
      <c r="K108" s="45">
        <v>290</v>
      </c>
      <c r="L108" s="92" t="s">
        <v>11</v>
      </c>
      <c r="M108" s="176" t="s">
        <v>607</v>
      </c>
      <c r="N108" s="176" t="s">
        <v>1437</v>
      </c>
      <c r="O108" s="154">
        <v>0.33333333333333331</v>
      </c>
      <c r="P108" s="154">
        <v>4.1666666666666664E-2</v>
      </c>
      <c r="Q108" s="92">
        <v>200</v>
      </c>
      <c r="R108" s="11" t="str">
        <f>IFERROR(_xlfn.XLOOKUP(F108, BS_ATIVIDADE[ATIVIDADE],BS_ATIVIDADE[UNIDADE] ), "*")</f>
        <v>KM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1286</v>
      </c>
      <c r="W108" s="197" t="s">
        <v>1438</v>
      </c>
      <c r="X108" s="59" t="s">
        <v>354</v>
      </c>
      <c r="Y108" s="174"/>
      <c r="Z108" s="174" t="s">
        <v>355</v>
      </c>
      <c r="AA108" s="155">
        <v>1</v>
      </c>
      <c r="AB108" s="78" t="s">
        <v>345</v>
      </c>
      <c r="AC108" s="78" t="s">
        <v>340</v>
      </c>
      <c r="AD108" s="197">
        <v>0.29166666666666669</v>
      </c>
      <c r="AE108" s="92">
        <v>5487</v>
      </c>
      <c r="AF108" s="92" t="s">
        <v>11</v>
      </c>
      <c r="AG108" s="92" t="s">
        <v>11</v>
      </c>
      <c r="AH108" s="56"/>
      <c r="AI108" s="153" t="str">
        <f>IF(BS_CONTROLE[[#This Row],[Atividade]]=0, "-", BS_CONTROLE[[#This Row],[Atividade]])</f>
        <v>DETECÇÃO - RONDA 7 DIAS</v>
      </c>
      <c r="AJ108" s="10" t="str">
        <f>IF(D108="","*",VLOOKUP(AI108,BS_ATIVIDADE[#All],3,FALSE))</f>
        <v>DETECÇÃO</v>
      </c>
      <c r="AK108" s="146" t="str">
        <f>BS_CONTROLE[[#This Row],[Local - Partida]]</f>
        <v>TCS</v>
      </c>
      <c r="AL108" s="146" t="str">
        <f>BS_CONTROLE[[#This Row],[Local - Encerramento]]</f>
        <v>TGR</v>
      </c>
      <c r="AM108" s="146" t="str">
        <f>BS_CONTROLE[[#This Row],[Entre - Estações]]</f>
        <v>TCS-TGR</v>
      </c>
      <c r="AN108" s="146" t="str">
        <f>BS_CONTROLE[[#This Row],[SB]]</f>
        <v>TCSTGR</v>
      </c>
      <c r="AO108" s="37">
        <f>BS_CONTROLE[[#This Row],[SUB]]</f>
        <v>74</v>
      </c>
      <c r="AP108" s="37">
        <f>BS_CONTROLE[[#This Row],[KM - Inicio]]</f>
        <v>290</v>
      </c>
      <c r="AQ108" s="37" t="str">
        <f>BS_CONTROLE[[#This Row],[KM - Fim]]</f>
        <v>-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KM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Miguel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e">
        <f>IF(AND(BR111&lt;1,BS111&lt;1),"Produção e Intervalo",IF(BR111&lt;1,"Intervalo",IF(BS111&lt;1,"Produção","Aderente")))</f>
        <v>#DIV/0!</v>
      </c>
      <c r="BR111" s="25" t="e">
        <f>IF(OR(B111="",F111=""),"*",AY111/P111)</f>
        <v>#DIV/0!</v>
      </c>
      <c r="BS111" s="25" t="e">
        <f>IF(OR(B111="",F111=""),"*",BA111/Q111)</f>
        <v>#DIV/0!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1443</v>
      </c>
      <c r="W112" s="197" t="s">
        <v>1444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107 J109:K414" name="Range1_8_1"/>
    <protectedRange sqref="O6:Q95 O97:Q107 O109:Q414" name="Range1_9_1"/>
    <protectedRange sqref="V17:Y17 V30:Y32 Y18:Y29 V52:X54 V55 X55 V59:X59 V47:W48 V61:Y63 V76:Y90 V70 X70:Y70 Y71:Y75 Y64:Y69 Y33:Y60 Y91 V92:Y92 V97:X100 V93:X95 Y93:Y100 V101:Y103 Y104 V105:Y107 Y108:Y109 V110:Y414" name="Range1_11_8"/>
    <protectedRange sqref="Z17:AD17 Z30:AD32 Z52:AD55 Z59:AD59 Z61:AD63 Z76:AD90 Z70:AD70 Z92:AD95 Z97:AD103 Z105:AD107 Z110:AD414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 J108:K108" name="Range1_8_3"/>
    <protectedRange sqref="O96:Q96 O108:Q108" name="Range1_9_3"/>
    <protectedRange sqref="Z96 Z108" name="Range1_12_2"/>
    <protectedRange sqref="V96:X96 V108:X108" name="Range1_11_8_1"/>
    <protectedRange sqref="AA96:AD96 AA108:AD108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6" priority="2200" operator="equal">
      <formula>"ERRO"</formula>
    </cfRule>
  </conditionalFormatting>
  <conditionalFormatting sqref="X4 Y1:Z5 Y456:Y531 Y415:Z455">
    <cfRule type="cellIs" dxfId="555" priority="2189" operator="equal">
      <formula>"OPORTUNIDADE"</formula>
    </cfRule>
  </conditionalFormatting>
  <conditionalFormatting sqref="AZ6:AZ503">
    <cfRule type="expression" dxfId="554" priority="2184">
      <formula>$BU6=1</formula>
    </cfRule>
  </conditionalFormatting>
  <conditionalFormatting sqref="BQ6:BQ533">
    <cfRule type="cellIs" dxfId="553" priority="2195" operator="equal">
      <formula>"Produção e Intervalo"</formula>
    </cfRule>
    <cfRule type="cellIs" dxfId="552" priority="2196" operator="equal">
      <formula>"Aderente"</formula>
    </cfRule>
    <cfRule type="cellIs" dxfId="551" priority="2197" operator="equal">
      <formula>"Intervalo"</formula>
    </cfRule>
    <cfRule type="cellIs" dxfId="550" priority="2198" operator="equal">
      <formula>"Produção"</formula>
    </cfRule>
    <cfRule type="cellIs" dxfId="549" priority="2199" operator="equal">
      <formula>"ERRO"</formula>
    </cfRule>
  </conditionalFormatting>
  <conditionalFormatting sqref="BR6:BS533">
    <cfRule type="cellIs" dxfId="548" priority="2177" operator="equal">
      <formula>"*"</formula>
    </cfRule>
    <cfRule type="cellIs" dxfId="547" priority="2178" operator="greaterThanOrEqual">
      <formula>1</formula>
    </cfRule>
    <cfRule type="cellIs" dxfId="546" priority="2179" operator="lessThan">
      <formula>1</formula>
    </cfRule>
  </conditionalFormatting>
  <conditionalFormatting sqref="X456:X503 Y456:Y531 Y415:Z455">
    <cfRule type="cellIs" dxfId="545" priority="2125" operator="equal">
      <formula>"NÃO"</formula>
    </cfRule>
    <cfRule type="cellIs" dxfId="544" priority="2126" operator="equal">
      <formula>"SIM"</formula>
    </cfRule>
  </conditionalFormatting>
  <conditionalFormatting sqref="X456:X503">
    <cfRule type="cellIs" dxfId="543" priority="2124" operator="equal">
      <formula>"OPORTUNIDADE"</formula>
    </cfRule>
  </conditionalFormatting>
  <conditionalFormatting sqref="Z456:Z503">
    <cfRule type="cellIs" dxfId="542" priority="2122" operator="equal">
      <formula>"NÃO"</formula>
    </cfRule>
    <cfRule type="cellIs" dxfId="541" priority="2123" operator="equal">
      <formula>"SIM"</formula>
    </cfRule>
  </conditionalFormatting>
  <conditionalFormatting sqref="Z456:Z503">
    <cfRule type="cellIs" dxfId="540" priority="2121" operator="equal">
      <formula>"OPORTUNIDADE"</formula>
    </cfRule>
  </conditionalFormatting>
  <conditionalFormatting sqref="Y1048575:Y1048576">
    <cfRule type="cellIs" dxfId="539" priority="2006" operator="equal">
      <formula>"OPORTUNIDADE"</formula>
    </cfRule>
  </conditionalFormatting>
  <conditionalFormatting sqref="Y1048575:Y1048576">
    <cfRule type="cellIs" dxfId="538" priority="2004" operator="equal">
      <formula>"NÃO"</formula>
    </cfRule>
    <cfRule type="cellIs" dxfId="537" priority="2005" operator="equal">
      <formula>"SIM"</formula>
    </cfRule>
  </conditionalFormatting>
  <conditionalFormatting sqref="Z504:Z529">
    <cfRule type="cellIs" dxfId="536" priority="1741" operator="equal">
      <formula>"OPORTUNIDADE"</formula>
    </cfRule>
  </conditionalFormatting>
  <conditionalFormatting sqref="Z504:Z529">
    <cfRule type="cellIs" dxfId="535" priority="1739" operator="equal">
      <formula>"NÃO"</formula>
    </cfRule>
    <cfRule type="cellIs" dxfId="534" priority="1740" operator="equal">
      <formula>"SIM"</formula>
    </cfRule>
  </conditionalFormatting>
  <conditionalFormatting sqref="X530">
    <cfRule type="cellIs" dxfId="533" priority="1727" operator="equal">
      <formula>"NÃO"</formula>
    </cfRule>
    <cfRule type="cellIs" dxfId="532" priority="1728" operator="equal">
      <formula>"SIM"</formula>
    </cfRule>
  </conditionalFormatting>
  <conditionalFormatting sqref="X530">
    <cfRule type="cellIs" dxfId="531" priority="1726" operator="equal">
      <formula>"OPORTUNIDADE"</formula>
    </cfRule>
  </conditionalFormatting>
  <conditionalFormatting sqref="Z530">
    <cfRule type="cellIs" dxfId="530" priority="1724" operator="equal">
      <formula>"NÃO"</formula>
    </cfRule>
    <cfRule type="cellIs" dxfId="529" priority="1725" operator="equal">
      <formula>"SIM"</formula>
    </cfRule>
  </conditionalFormatting>
  <conditionalFormatting sqref="Z530">
    <cfRule type="cellIs" dxfId="528" priority="1723" operator="equal">
      <formula>"OPORTUNIDADE"</formula>
    </cfRule>
  </conditionalFormatting>
  <conditionalFormatting sqref="BI530">
    <cfRule type="iconSet" priority="1732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33">
      <iconSet showValue="0">
        <cfvo type="percent" val="0"/>
        <cfvo type="num" val="1"/>
        <cfvo type="num" val="1" gte="0"/>
      </iconSet>
    </cfRule>
    <cfRule type="iconSet" priority="1734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35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7" priority="2343">
      <formula>$BU473=1</formula>
    </cfRule>
  </conditionalFormatting>
  <conditionalFormatting sqref="Y17:Z18 Z26 Y30:Z32 Y46:Z46 Z39 Z52:Z55 Z57 Z59 Y67:Z67 Y61:Z63 Z66 Y74:Z74 Z73:Z74 Y70:Z70 Y76:Z92 Z93:Z95 Z97:Z100 Y93:Y100 Y101:Z106 Y109:Z414">
    <cfRule type="cellIs" dxfId="526" priority="911" operator="equal">
      <formula>"OPORTUNIDADE"</formula>
    </cfRule>
  </conditionalFormatting>
  <conditionalFormatting sqref="Y17:Z18 Z26 Y30:Z32 Y46:Z46 Z39 Z52:Z55 Z57 Z59 Y67:Z67 Y61:Z63 Z66 Y74:Z74 Z73:Z74 Y70:Z70 Y76:Z92 Z93:Z95 Z97:Z100 Y93:Y100 Y101:Z106 Y109:Z414">
    <cfRule type="cellIs" dxfId="525" priority="909" operator="equal">
      <formula>"NÃO"</formula>
    </cfRule>
    <cfRule type="cellIs" dxfId="524" priority="910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92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66">
      <iconSet showValue="0">
        <cfvo type="percent" val="0"/>
        <cfvo type="num" val="1"/>
        <cfvo type="num" val="1" gte="0"/>
      </iconSet>
    </cfRule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23" priority="2503">
      <formula>$BU478=1</formula>
    </cfRule>
  </conditionalFormatting>
  <conditionalFormatting sqref="BI504:BI529">
    <cfRule type="iconSet" priority="2504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06">
      <iconSet showValue="0">
        <cfvo type="percent" val="0"/>
        <cfvo type="num" val="1"/>
        <cfvo type="num" val="1" gte="0"/>
      </iconSet>
    </cfRule>
    <cfRule type="iconSet" priority="2507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10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12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22" priority="682" operator="equal">
      <formula>"OPORTUNIDADE"</formula>
    </cfRule>
  </conditionalFormatting>
  <conditionalFormatting sqref="Y6:Z16">
    <cfRule type="cellIs" dxfId="521" priority="680" operator="equal">
      <formula>"NÃO"</formula>
    </cfRule>
    <cfRule type="cellIs" dxfId="520" priority="681" operator="equal">
      <formula>"SIM"</formula>
    </cfRule>
  </conditionalFormatting>
  <conditionalFormatting sqref="BJ6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78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9" priority="677" operator="equal">
      <formula>"OPORTUNIDADE"</formula>
    </cfRule>
  </conditionalFormatting>
  <conditionalFormatting sqref="Z23">
    <cfRule type="cellIs" dxfId="518" priority="675" operator="equal">
      <formula>"NÃO"</formula>
    </cfRule>
    <cfRule type="cellIs" dxfId="517" priority="676" operator="equal">
      <formula>"SIM"</formula>
    </cfRule>
  </conditionalFormatting>
  <conditionalFormatting sqref="Z20:Z21">
    <cfRule type="cellIs" dxfId="516" priority="671" operator="equal">
      <formula>"OPORTUNIDADE"</formula>
    </cfRule>
  </conditionalFormatting>
  <conditionalFormatting sqref="Z20:Z21">
    <cfRule type="cellIs" dxfId="515" priority="669" operator="equal">
      <formula>"NÃO"</formula>
    </cfRule>
    <cfRule type="cellIs" dxfId="514" priority="670" operator="equal">
      <formula>"SIM"</formula>
    </cfRule>
  </conditionalFormatting>
  <conditionalFormatting sqref="Z25:Z26">
    <cfRule type="cellIs" dxfId="513" priority="665" operator="equal">
      <formula>"OPORTUNIDADE"</formula>
    </cfRule>
  </conditionalFormatting>
  <conditionalFormatting sqref="Z25:Z26">
    <cfRule type="cellIs" dxfId="512" priority="663" operator="equal">
      <formula>"NÃO"</formula>
    </cfRule>
    <cfRule type="cellIs" dxfId="511" priority="664" operator="equal">
      <formula>"SIM"</formula>
    </cfRule>
  </conditionalFormatting>
  <conditionalFormatting sqref="Z23:Z24">
    <cfRule type="cellIs" dxfId="510" priority="662" operator="equal">
      <formula>"OPORTUNIDADE"</formula>
    </cfRule>
  </conditionalFormatting>
  <conditionalFormatting sqref="Z23:Z24">
    <cfRule type="cellIs" dxfId="509" priority="660" operator="equal">
      <formula>"NÃO"</formula>
    </cfRule>
    <cfRule type="cellIs" dxfId="508" priority="661" operator="equal">
      <formula>"SIM"</formula>
    </cfRule>
  </conditionalFormatting>
  <conditionalFormatting sqref="Z19:Z21">
    <cfRule type="cellIs" dxfId="507" priority="659" operator="equal">
      <formula>"OPORTUNIDADE"</formula>
    </cfRule>
  </conditionalFormatting>
  <conditionalFormatting sqref="Z19:Z21">
    <cfRule type="cellIs" dxfId="506" priority="657" operator="equal">
      <formula>"NÃO"</formula>
    </cfRule>
    <cfRule type="cellIs" dxfId="505" priority="658" operator="equal">
      <formula>"SIM"</formula>
    </cfRule>
  </conditionalFormatting>
  <conditionalFormatting sqref="Y19:Y29">
    <cfRule type="cellIs" dxfId="504" priority="656" operator="equal">
      <formula>"OPORTUNIDADE"</formula>
    </cfRule>
  </conditionalFormatting>
  <conditionalFormatting sqref="Y19:Y29">
    <cfRule type="cellIs" dxfId="503" priority="654" operator="equal">
      <formula>"NÃO"</formula>
    </cfRule>
    <cfRule type="cellIs" dxfId="502" priority="655" operator="equal">
      <formula>"SIM"</formula>
    </cfRule>
  </conditionalFormatting>
  <conditionalFormatting sqref="Z19:Z20">
    <cfRule type="cellIs" dxfId="501" priority="653" operator="equal">
      <formula>"OPORTUNIDADE"</formula>
    </cfRule>
  </conditionalFormatting>
  <conditionalFormatting sqref="Z19:Z20">
    <cfRule type="cellIs" dxfId="500" priority="651" operator="equal">
      <formula>"NÃO"</formula>
    </cfRule>
    <cfRule type="cellIs" dxfId="499" priority="652" operator="equal">
      <formula>"SIM"</formula>
    </cfRule>
  </conditionalFormatting>
  <conditionalFormatting sqref="Y19:Y29">
    <cfRule type="cellIs" dxfId="498" priority="650" operator="equal">
      <formula>"OPORTUNIDADE"</formula>
    </cfRule>
  </conditionalFormatting>
  <conditionalFormatting sqref="Y19:Y29">
    <cfRule type="cellIs" dxfId="497" priority="648" operator="equal">
      <formula>"NÃO"</formula>
    </cfRule>
    <cfRule type="cellIs" dxfId="496" priority="649" operator="equal">
      <formula>"SIM"</formula>
    </cfRule>
  </conditionalFormatting>
  <conditionalFormatting sqref="BP13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95" priority="646" operator="equal">
      <formula>"OPORTUNIDADE"</formula>
    </cfRule>
  </conditionalFormatting>
  <conditionalFormatting sqref="Z28">
    <cfRule type="cellIs" dxfId="494" priority="644" operator="equal">
      <formula>"NÃO"</formula>
    </cfRule>
    <cfRule type="cellIs" dxfId="493" priority="645" operator="equal">
      <formula>"SIM"</formula>
    </cfRule>
  </conditionalFormatting>
  <conditionalFormatting sqref="Z29">
    <cfRule type="cellIs" dxfId="492" priority="640" operator="equal">
      <formula>"OPORTUNIDADE"</formula>
    </cfRule>
  </conditionalFormatting>
  <conditionalFormatting sqref="Z29">
    <cfRule type="cellIs" dxfId="491" priority="638" operator="equal">
      <formula>"NÃO"</formula>
    </cfRule>
    <cfRule type="cellIs" dxfId="490" priority="639" operator="equal">
      <formula>"SIM"</formula>
    </cfRule>
  </conditionalFormatting>
  <conditionalFormatting sqref="Z27">
    <cfRule type="cellIs" dxfId="489" priority="637" operator="equal">
      <formula>"OPORTUNIDADE"</formula>
    </cfRule>
  </conditionalFormatting>
  <conditionalFormatting sqref="Z27">
    <cfRule type="cellIs" dxfId="488" priority="635" operator="equal">
      <formula>"NÃO"</formula>
    </cfRule>
    <cfRule type="cellIs" dxfId="487" priority="636" operator="equal">
      <formula>"SIM"</formula>
    </cfRule>
  </conditionalFormatting>
  <conditionalFormatting sqref="Z18:Z19">
    <cfRule type="cellIs" dxfId="486" priority="631" operator="equal">
      <formula>"OPORTUNIDADE"</formula>
    </cfRule>
  </conditionalFormatting>
  <conditionalFormatting sqref="Z18:Z19">
    <cfRule type="cellIs" dxfId="485" priority="629" operator="equal">
      <formula>"NÃO"</formula>
    </cfRule>
    <cfRule type="cellIs" dxfId="484" priority="630" operator="equal">
      <formula>"SIM"</formula>
    </cfRule>
  </conditionalFormatting>
  <conditionalFormatting sqref="Y18:Y29">
    <cfRule type="cellIs" dxfId="483" priority="628" operator="equal">
      <formula>"OPORTUNIDADE"</formula>
    </cfRule>
  </conditionalFormatting>
  <conditionalFormatting sqref="Y18:Y29">
    <cfRule type="cellIs" dxfId="482" priority="626" operator="equal">
      <formula>"NÃO"</formula>
    </cfRule>
    <cfRule type="cellIs" dxfId="481" priority="627" operator="equal">
      <formula>"SIM"</formula>
    </cfRule>
  </conditionalFormatting>
  <conditionalFormatting sqref="BK6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0" priority="623" operator="equal">
      <formula>"OPORTUNIDADE"</formula>
    </cfRule>
  </conditionalFormatting>
  <conditionalFormatting sqref="Z24">
    <cfRule type="cellIs" dxfId="479" priority="621" operator="equal">
      <formula>"NÃO"</formula>
    </cfRule>
    <cfRule type="cellIs" dxfId="478" priority="622" operator="equal">
      <formula>"SIM"</formula>
    </cfRule>
  </conditionalFormatting>
  <conditionalFormatting sqref="BP9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7" priority="619" operator="equal">
      <formula>"OPORTUNIDADE"</formula>
    </cfRule>
  </conditionalFormatting>
  <conditionalFormatting sqref="Z25">
    <cfRule type="cellIs" dxfId="476" priority="617" operator="equal">
      <formula>"NÃO"</formula>
    </cfRule>
    <cfRule type="cellIs" dxfId="475" priority="618" operator="equal">
      <formula>"SIM"</formula>
    </cfRule>
  </conditionalFormatting>
  <conditionalFormatting sqref="Z21">
    <cfRule type="cellIs" dxfId="474" priority="613" operator="equal">
      <formula>"OPORTUNIDADE"</formula>
    </cfRule>
  </conditionalFormatting>
  <conditionalFormatting sqref="Z21">
    <cfRule type="cellIs" dxfId="473" priority="611" operator="equal">
      <formula>"NÃO"</formula>
    </cfRule>
    <cfRule type="cellIs" dxfId="472" priority="612" operator="equal">
      <formula>"SIM"</formula>
    </cfRule>
  </conditionalFormatting>
  <conditionalFormatting sqref="Z22">
    <cfRule type="cellIs" dxfId="471" priority="610" operator="equal">
      <formula>"OPORTUNIDADE"</formula>
    </cfRule>
  </conditionalFormatting>
  <conditionalFormatting sqref="Z22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BJ19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02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99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98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97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8" priority="596" operator="equal">
      <formula>"OPORTUNIDADE"</formula>
    </cfRule>
  </conditionalFormatting>
  <conditionalFormatting sqref="Z36">
    <cfRule type="cellIs" dxfId="467" priority="594" operator="equal">
      <formula>"NÃO"</formula>
    </cfRule>
    <cfRule type="cellIs" dxfId="466" priority="595" operator="equal">
      <formula>"SIM"</formula>
    </cfRule>
  </conditionalFormatting>
  <conditionalFormatting sqref="Z36">
    <cfRule type="cellIs" dxfId="465" priority="593" operator="equal">
      <formula>"OPORTUNIDADE"</formula>
    </cfRule>
  </conditionalFormatting>
  <conditionalFormatting sqref="Z36">
    <cfRule type="cellIs" dxfId="464" priority="591" operator="equal">
      <formula>"NÃO"</formula>
    </cfRule>
    <cfRule type="cellIs" dxfId="463" priority="592" operator="equal">
      <formula>"SIM"</formula>
    </cfRule>
  </conditionalFormatting>
  <conditionalFormatting sqref="Z36">
    <cfRule type="cellIs" dxfId="462" priority="581" operator="equal">
      <formula>"OPORTUNIDADE"</formula>
    </cfRule>
  </conditionalFormatting>
  <conditionalFormatting sqref="Z36">
    <cfRule type="cellIs" dxfId="461" priority="579" operator="equal">
      <formula>"NÃO"</formula>
    </cfRule>
    <cfRule type="cellIs" dxfId="460" priority="580" operator="equal">
      <formula>"SIM"</formula>
    </cfRule>
  </conditionalFormatting>
  <conditionalFormatting sqref="Z37:Z38">
    <cfRule type="cellIs" dxfId="459" priority="578" operator="equal">
      <formula>"OPORTUNIDADE"</formula>
    </cfRule>
  </conditionalFormatting>
  <conditionalFormatting sqref="Z37:Z38">
    <cfRule type="cellIs" dxfId="458" priority="576" operator="equal">
      <formula>"NÃO"</formula>
    </cfRule>
    <cfRule type="cellIs" dxfId="457" priority="577" operator="equal">
      <formula>"SIM"</formula>
    </cfRule>
  </conditionalFormatting>
  <conditionalFormatting sqref="BJ18">
    <cfRule type="iconSet" priority="569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68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6" priority="567" operator="equal">
      <formula>"OPORTUNIDADE"</formula>
    </cfRule>
  </conditionalFormatting>
  <conditionalFormatting sqref="Z35:Z36">
    <cfRule type="cellIs" dxfId="455" priority="565" operator="equal">
      <formula>"NÃO"</formula>
    </cfRule>
    <cfRule type="cellIs" dxfId="454" priority="566" operator="equal">
      <formula>"SIM"</formula>
    </cfRule>
  </conditionalFormatting>
  <conditionalFormatting sqref="BK27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60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43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53" priority="542" operator="equal">
      <formula>"OPORTUNIDADE"</formula>
    </cfRule>
  </conditionalFormatting>
  <conditionalFormatting sqref="Z34:Z35">
    <cfRule type="cellIs" dxfId="452" priority="540" operator="equal">
      <formula>"NÃO"</formula>
    </cfRule>
    <cfRule type="cellIs" dxfId="451" priority="541" operator="equal">
      <formula>"SIM"</formula>
    </cfRule>
  </conditionalFormatting>
  <conditionalFormatting sqref="Z33:Z35">
    <cfRule type="cellIs" dxfId="450" priority="539" operator="equal">
      <formula>"OPORTUNIDADE"</formula>
    </cfRule>
  </conditionalFormatting>
  <conditionalFormatting sqref="Z33:Z35">
    <cfRule type="cellIs" dxfId="449" priority="537" operator="equal">
      <formula>"NÃO"</formula>
    </cfRule>
    <cfRule type="cellIs" dxfId="448" priority="538" operator="equal">
      <formula>"SIM"</formula>
    </cfRule>
  </conditionalFormatting>
  <conditionalFormatting sqref="Z33:Z35">
    <cfRule type="cellIs" dxfId="447" priority="533" operator="equal">
      <formula>"OPORTUNIDADE"</formula>
    </cfRule>
  </conditionalFormatting>
  <conditionalFormatting sqref="Z33:Z35">
    <cfRule type="cellIs" dxfId="446" priority="531" operator="equal">
      <formula>"NÃO"</formula>
    </cfRule>
    <cfRule type="cellIs" dxfId="445" priority="532" operator="equal">
      <formula>"SIM"</formula>
    </cfRule>
  </conditionalFormatting>
  <conditionalFormatting sqref="Z33:Z34">
    <cfRule type="cellIs" dxfId="444" priority="527" operator="equal">
      <formula>"OPORTUNIDADE"</formula>
    </cfRule>
  </conditionalFormatting>
  <conditionalFormatting sqref="Z33:Z34">
    <cfRule type="cellIs" dxfId="443" priority="525" operator="equal">
      <formula>"NÃO"</formula>
    </cfRule>
    <cfRule type="cellIs" dxfId="442" priority="526" operator="equal">
      <formula>"SIM"</formula>
    </cfRule>
  </conditionalFormatting>
  <conditionalFormatting sqref="Y33:Y45">
    <cfRule type="cellIs" dxfId="441" priority="521" operator="equal">
      <formula>"OPORTUNIDADE"</formula>
    </cfRule>
  </conditionalFormatting>
  <conditionalFormatting sqref="Y33:Y45">
    <cfRule type="cellIs" dxfId="440" priority="519" operator="equal">
      <formula>"NÃO"</formula>
    </cfRule>
    <cfRule type="cellIs" dxfId="439" priority="520" operator="equal">
      <formula>"SIM"</formula>
    </cfRule>
  </conditionalFormatting>
  <conditionalFormatting sqref="Y34:Y45">
    <cfRule type="cellIs" dxfId="438" priority="518" operator="equal">
      <formula>"OPORTUNIDADE"</formula>
    </cfRule>
  </conditionalFormatting>
  <conditionalFormatting sqref="Y34:Y45">
    <cfRule type="cellIs" dxfId="437" priority="516" operator="equal">
      <formula>"NÃO"</formula>
    </cfRule>
    <cfRule type="cellIs" dxfId="436" priority="517" operator="equal">
      <formula>"SIM"</formula>
    </cfRule>
  </conditionalFormatting>
  <conditionalFormatting sqref="BK22">
    <cfRule type="iconSet" priority="515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35" priority="508" operator="equal">
      <formula>"OPORTUNIDADE"</formula>
    </cfRule>
  </conditionalFormatting>
  <conditionalFormatting sqref="Z42:Z43">
    <cfRule type="cellIs" dxfId="434" priority="506" operator="equal">
      <formula>"NÃO"</formula>
    </cfRule>
    <cfRule type="cellIs" dxfId="433" priority="507" operator="equal">
      <formula>"SIM"</formula>
    </cfRule>
  </conditionalFormatting>
  <conditionalFormatting sqref="Y46:Y50 Y52:Y60">
    <cfRule type="cellIs" dxfId="432" priority="502" operator="equal">
      <formula>"OPORTUNIDADE"</formula>
    </cfRule>
  </conditionalFormatting>
  <conditionalFormatting sqref="Y46:Y50 Y52:Y60">
    <cfRule type="cellIs" dxfId="431" priority="500" operator="equal">
      <formula>"NÃO"</formula>
    </cfRule>
    <cfRule type="cellIs" dxfId="430" priority="501" operator="equal">
      <formula>"SIM"</formula>
    </cfRule>
  </conditionalFormatting>
  <conditionalFormatting sqref="Z43:Z45">
    <cfRule type="cellIs" dxfId="429" priority="493" operator="equal">
      <formula>"OPORTUNIDADE"</formula>
    </cfRule>
  </conditionalFormatting>
  <conditionalFormatting sqref="Z43:Z45">
    <cfRule type="cellIs" dxfId="428" priority="491" operator="equal">
      <formula>"NÃO"</formula>
    </cfRule>
    <cfRule type="cellIs" dxfId="427" priority="492" operator="equal">
      <formula>"SIM"</formula>
    </cfRule>
  </conditionalFormatting>
  <conditionalFormatting sqref="Z39">
    <cfRule type="cellIs" dxfId="426" priority="487" operator="equal">
      <formula>"OPORTUNIDADE"</formula>
    </cfRule>
  </conditionalFormatting>
  <conditionalFormatting sqref="Z39">
    <cfRule type="cellIs" dxfId="425" priority="485" operator="equal">
      <formula>"NÃO"</formula>
    </cfRule>
    <cfRule type="cellIs" dxfId="424" priority="486" operator="equal">
      <formula>"SIM"</formula>
    </cfRule>
  </conditionalFormatting>
  <conditionalFormatting sqref="Z43:Z44">
    <cfRule type="cellIs" dxfId="423" priority="460" operator="equal">
      <formula>"OPORTUNIDADE"</formula>
    </cfRule>
  </conditionalFormatting>
  <conditionalFormatting sqref="Z43:Z44">
    <cfRule type="cellIs" dxfId="422" priority="458" operator="equal">
      <formula>"NÃO"</formula>
    </cfRule>
    <cfRule type="cellIs" dxfId="421" priority="459" operator="equal">
      <formula>"SIM"</formula>
    </cfRule>
  </conditionalFormatting>
  <conditionalFormatting sqref="Z44:Z46">
    <cfRule type="cellIs" dxfId="420" priority="451" operator="equal">
      <formula>"OPORTUNIDADE"</formula>
    </cfRule>
  </conditionalFormatting>
  <conditionalFormatting sqref="Z44:Z46">
    <cfRule type="cellIs" dxfId="419" priority="449" operator="equal">
      <formula>"NÃO"</formula>
    </cfRule>
    <cfRule type="cellIs" dxfId="418" priority="450" operator="equal">
      <formula>"SIM"</formula>
    </cfRule>
  </conditionalFormatting>
  <conditionalFormatting sqref="BP27">
    <cfRule type="iconSet" priority="430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7" priority="429" operator="equal">
      <formula>"OPORTUNIDADE"</formula>
    </cfRule>
  </conditionalFormatting>
  <conditionalFormatting sqref="Y47:Y60">
    <cfRule type="cellIs" dxfId="416" priority="427" operator="equal">
      <formula>"NÃO"</formula>
    </cfRule>
    <cfRule type="cellIs" dxfId="415" priority="428" operator="equal">
      <formula>"SIM"</formula>
    </cfRule>
  </conditionalFormatting>
  <conditionalFormatting sqref="Z47:Z48">
    <cfRule type="cellIs" dxfId="414" priority="426" operator="equal">
      <formula>"OPORTUNIDADE"</formula>
    </cfRule>
  </conditionalFormatting>
  <conditionalFormatting sqref="Z47:Z48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47:Z48">
    <cfRule type="cellIs" dxfId="411" priority="423" operator="equal">
      <formula>"OPORTUNIDADE"</formula>
    </cfRule>
  </conditionalFormatting>
  <conditionalFormatting sqref="Z47:Z48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Y47:Y50 Y52:Y60">
    <cfRule type="cellIs" dxfId="408" priority="420" operator="equal">
      <formula>"OPORTUNIDADE"</formula>
    </cfRule>
  </conditionalFormatting>
  <conditionalFormatting sqref="Y47:Y50 Y52:Y60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47">
    <cfRule type="cellIs" dxfId="405" priority="417" operator="equal">
      <formula>"OPORTUNIDADE"</formula>
    </cfRule>
  </conditionalFormatting>
  <conditionalFormatting sqref="Z47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47">
    <cfRule type="cellIs" dxfId="402" priority="414" operator="equal">
      <formula>"OPORTUNIDADE"</formula>
    </cfRule>
  </conditionalFormatting>
  <conditionalFormatting sqref="Z47">
    <cfRule type="cellIs" dxfId="401" priority="412" operator="equal">
      <formula>"NÃO"</formula>
    </cfRule>
    <cfRule type="cellIs" dxfId="400" priority="413" operator="equal">
      <formula>"SIM"</formula>
    </cfRule>
  </conditionalFormatting>
  <conditionalFormatting sqref="Z47">
    <cfRule type="cellIs" dxfId="399" priority="411" operator="equal">
      <formula>"OPORTUNIDADE"</formula>
    </cfRule>
  </conditionalFormatting>
  <conditionalFormatting sqref="Z47">
    <cfRule type="cellIs" dxfId="398" priority="409" operator="equal">
      <formula>"NÃO"</formula>
    </cfRule>
    <cfRule type="cellIs" dxfId="397" priority="410" operator="equal">
      <formula>"SIM"</formula>
    </cfRule>
  </conditionalFormatting>
  <conditionalFormatting sqref="Z41">
    <cfRule type="cellIs" dxfId="396" priority="405" operator="equal">
      <formula>"OPORTUNIDADE"</formula>
    </cfRule>
  </conditionalFormatting>
  <conditionalFormatting sqref="Z41">
    <cfRule type="cellIs" dxfId="395" priority="403" operator="equal">
      <formula>"NÃO"</formula>
    </cfRule>
    <cfRule type="cellIs" dxfId="394" priority="404" operator="equal">
      <formula>"SIM"</formula>
    </cfRule>
  </conditionalFormatting>
  <conditionalFormatting sqref="Z41">
    <cfRule type="cellIs" dxfId="393" priority="402" operator="equal">
      <formula>"OPORTUNIDADE"</formula>
    </cfRule>
  </conditionalFormatting>
  <conditionalFormatting sqref="Z41">
    <cfRule type="cellIs" dxfId="392" priority="400" operator="equal">
      <formula>"NÃO"</formula>
    </cfRule>
    <cfRule type="cellIs" dxfId="391" priority="401" operator="equal">
      <formula>"SIM"</formula>
    </cfRule>
  </conditionalFormatting>
  <conditionalFormatting sqref="Z40">
    <cfRule type="cellIs" dxfId="390" priority="396" operator="equal">
      <formula>"OPORTUNIDADE"</formula>
    </cfRule>
  </conditionalFormatting>
  <conditionalFormatting sqref="Z40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Z40">
    <cfRule type="cellIs" dxfId="387" priority="393" operator="equal">
      <formula>"OPORTUNIDADE"</formula>
    </cfRule>
  </conditionalFormatting>
  <conditionalFormatting sqref="Z40">
    <cfRule type="cellIs" dxfId="386" priority="391" operator="equal">
      <formula>"NÃO"</formula>
    </cfRule>
    <cfRule type="cellIs" dxfId="385" priority="392" operator="equal">
      <formula>"SIM"</formula>
    </cfRule>
  </conditionalFormatting>
  <conditionalFormatting sqref="Z40">
    <cfRule type="cellIs" dxfId="384" priority="390" operator="equal">
      <formula>"OPORTUNIDADE"</formula>
    </cfRule>
  </conditionalFormatting>
  <conditionalFormatting sqref="Z40">
    <cfRule type="cellIs" dxfId="383" priority="388" operator="equal">
      <formula>"NÃO"</formula>
    </cfRule>
    <cfRule type="cellIs" dxfId="382" priority="389" operator="equal">
      <formula>"SIM"</formula>
    </cfRule>
  </conditionalFormatting>
  <conditionalFormatting sqref="BP23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86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81" priority="385" operator="equal">
      <formula>"OPORTUNIDADE"</formula>
    </cfRule>
  </conditionalFormatting>
  <conditionalFormatting sqref="Z45">
    <cfRule type="cellIs" dxfId="380" priority="383" operator="equal">
      <formula>"NÃO"</formula>
    </cfRule>
    <cfRule type="cellIs" dxfId="379" priority="384" operator="equal">
      <formula>"SIM"</formula>
    </cfRule>
  </conditionalFormatting>
  <conditionalFormatting sqref="BJ35:BK35">
    <cfRule type="iconSet" priority="382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81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80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79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13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8" priority="378" operator="equal">
      <formula>"OPORTUNIDADE"</formula>
    </cfRule>
  </conditionalFormatting>
  <conditionalFormatting sqref="Z47:Z49">
    <cfRule type="cellIs" dxfId="377" priority="376" operator="equal">
      <formula>"NÃO"</formula>
    </cfRule>
    <cfRule type="cellIs" dxfId="376" priority="377" operator="equal">
      <formula>"SIM"</formula>
    </cfRule>
  </conditionalFormatting>
  <conditionalFormatting sqref="Z47:Z49">
    <cfRule type="cellIs" dxfId="375" priority="375" operator="equal">
      <formula>"OPORTUNIDADE"</formula>
    </cfRule>
  </conditionalFormatting>
  <conditionalFormatting sqref="Z47:Z49">
    <cfRule type="cellIs" dxfId="374" priority="373" operator="equal">
      <formula>"NÃO"</formula>
    </cfRule>
    <cfRule type="cellIs" dxfId="373" priority="374" operator="equal">
      <formula>"SIM"</formula>
    </cfRule>
  </conditionalFormatting>
  <conditionalFormatting sqref="Z47:Z49">
    <cfRule type="cellIs" dxfId="372" priority="372" operator="equal">
      <formula>"OPORTUNIDADE"</formula>
    </cfRule>
  </conditionalFormatting>
  <conditionalFormatting sqref="Z47:Z49">
    <cfRule type="cellIs" dxfId="371" priority="370" operator="equal">
      <formula>"NÃO"</formula>
    </cfRule>
    <cfRule type="cellIs" dxfId="370" priority="371" operator="equal">
      <formula>"SIM"</formula>
    </cfRule>
  </conditionalFormatting>
  <conditionalFormatting sqref="Z47:Z49">
    <cfRule type="cellIs" dxfId="369" priority="369" operator="equal">
      <formula>"OPORTUNIDADE"</formula>
    </cfRule>
  </conditionalFormatting>
  <conditionalFormatting sqref="Z47:Z49">
    <cfRule type="cellIs" dxfId="368" priority="367" operator="equal">
      <formula>"NÃO"</formula>
    </cfRule>
    <cfRule type="cellIs" dxfId="367" priority="368" operator="equal">
      <formula>"SIM"</formula>
    </cfRule>
  </conditionalFormatting>
  <conditionalFormatting sqref="Z49">
    <cfRule type="cellIs" dxfId="366" priority="360" operator="equal">
      <formula>"OPORTUNIDADE"</formula>
    </cfRule>
  </conditionalFormatting>
  <conditionalFormatting sqref="Z49">
    <cfRule type="cellIs" dxfId="365" priority="358" operator="equal">
      <formula>"NÃO"</formula>
    </cfRule>
    <cfRule type="cellIs" dxfId="364" priority="359" operator="equal">
      <formula>"SIM"</formula>
    </cfRule>
  </conditionalFormatting>
  <conditionalFormatting sqref="Z49">
    <cfRule type="cellIs" dxfId="363" priority="357" operator="equal">
      <formula>"OPORTUNIDADE"</formula>
    </cfRule>
  </conditionalFormatting>
  <conditionalFormatting sqref="Z49">
    <cfRule type="cellIs" dxfId="362" priority="355" operator="equal">
      <formula>"NÃO"</formula>
    </cfRule>
    <cfRule type="cellIs" dxfId="361" priority="356" operator="equal">
      <formula>"SIM"</formula>
    </cfRule>
  </conditionalFormatting>
  <conditionalFormatting sqref="Z49">
    <cfRule type="cellIs" dxfId="360" priority="354" operator="equal">
      <formula>"OPORTUNIDADE"</formula>
    </cfRule>
  </conditionalFormatting>
  <conditionalFormatting sqref="Z49">
    <cfRule type="cellIs" dxfId="359" priority="352" operator="equal">
      <formula>"NÃO"</formula>
    </cfRule>
    <cfRule type="cellIs" dxfId="358" priority="353" operator="equal">
      <formula>"SIM"</formula>
    </cfRule>
  </conditionalFormatting>
  <conditionalFormatting sqref="Z49">
    <cfRule type="cellIs" dxfId="357" priority="351" operator="equal">
      <formula>"OPORTUNIDADE"</formula>
    </cfRule>
  </conditionalFormatting>
  <conditionalFormatting sqref="Z49">
    <cfRule type="cellIs" dxfId="356" priority="349" operator="equal">
      <formula>"NÃO"</formula>
    </cfRule>
    <cfRule type="cellIs" dxfId="355" priority="350" operator="equal">
      <formula>"SIM"</formula>
    </cfRule>
  </conditionalFormatting>
  <conditionalFormatting sqref="Z56">
    <cfRule type="cellIs" dxfId="354" priority="336" operator="equal">
      <formula>"OPORTUNIDADE"</formula>
    </cfRule>
  </conditionalFormatting>
  <conditionalFormatting sqref="Z56">
    <cfRule type="cellIs" dxfId="353" priority="334" operator="equal">
      <formula>"NÃO"</formula>
    </cfRule>
    <cfRule type="cellIs" dxfId="352" priority="335" operator="equal">
      <formula>"SIM"</formula>
    </cfRule>
  </conditionalFormatting>
  <conditionalFormatting sqref="Z56">
    <cfRule type="cellIs" dxfId="351" priority="333" operator="equal">
      <formula>"OPORTUNIDADE"</formula>
    </cfRule>
  </conditionalFormatting>
  <conditionalFormatting sqref="Z56">
    <cfRule type="cellIs" dxfId="350" priority="331" operator="equal">
      <formula>"NÃO"</formula>
    </cfRule>
    <cfRule type="cellIs" dxfId="349" priority="332" operator="equal">
      <formula>"SIM"</formula>
    </cfRule>
  </conditionalFormatting>
  <conditionalFormatting sqref="Z56">
    <cfRule type="cellIs" dxfId="348" priority="330" operator="equal">
      <formula>"OPORTUNIDADE"</formula>
    </cfRule>
  </conditionalFormatting>
  <conditionalFormatting sqref="Z56">
    <cfRule type="cellIs" dxfId="347" priority="328" operator="equal">
      <formula>"NÃO"</formula>
    </cfRule>
    <cfRule type="cellIs" dxfId="346" priority="329" operator="equal">
      <formula>"SIM"</formula>
    </cfRule>
  </conditionalFormatting>
  <conditionalFormatting sqref="Z58">
    <cfRule type="cellIs" dxfId="345" priority="324" operator="equal">
      <formula>"OPORTUNIDADE"</formula>
    </cfRule>
  </conditionalFormatting>
  <conditionalFormatting sqref="Z58">
    <cfRule type="cellIs" dxfId="344" priority="322" operator="equal">
      <formula>"NÃO"</formula>
    </cfRule>
    <cfRule type="cellIs" dxfId="343" priority="323" operator="equal">
      <formula>"SIM"</formula>
    </cfRule>
  </conditionalFormatting>
  <conditionalFormatting sqref="Z58">
    <cfRule type="cellIs" dxfId="342" priority="321" operator="equal">
      <formula>"OPORTUNIDADE"</formula>
    </cfRule>
  </conditionalFormatting>
  <conditionalFormatting sqref="Z58">
    <cfRule type="cellIs" dxfId="341" priority="319" operator="equal">
      <formula>"NÃO"</formula>
    </cfRule>
    <cfRule type="cellIs" dxfId="340" priority="320" operator="equal">
      <formula>"SIM"</formula>
    </cfRule>
  </conditionalFormatting>
  <conditionalFormatting sqref="Z57">
    <cfRule type="cellIs" dxfId="339" priority="306" operator="equal">
      <formula>"OPORTUNIDADE"</formula>
    </cfRule>
  </conditionalFormatting>
  <conditionalFormatting sqref="Z57">
    <cfRule type="cellIs" dxfId="338" priority="304" operator="equal">
      <formula>"NÃO"</formula>
    </cfRule>
    <cfRule type="cellIs" dxfId="337" priority="305" operator="equal">
      <formula>"SIM"</formula>
    </cfRule>
  </conditionalFormatting>
  <conditionalFormatting sqref="BP45">
    <cfRule type="iconSet" priority="302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6" priority="301" operator="equal">
      <formula>"OPORTUNIDADE"</formula>
    </cfRule>
  </conditionalFormatting>
  <conditionalFormatting sqref="Y66">
    <cfRule type="cellIs" dxfId="335" priority="299" operator="equal">
      <formula>"NÃO"</formula>
    </cfRule>
    <cfRule type="cellIs" dxfId="334" priority="300" operator="equal">
      <formula>"SIM"</formula>
    </cfRule>
  </conditionalFormatting>
  <conditionalFormatting sqref="Z66">
    <cfRule type="cellIs" dxfId="333" priority="298" operator="equal">
      <formula>"OPORTUNIDADE"</formula>
    </cfRule>
  </conditionalFormatting>
  <conditionalFormatting sqref="Z66">
    <cfRule type="cellIs" dxfId="332" priority="296" operator="equal">
      <formula>"NÃO"</formula>
    </cfRule>
    <cfRule type="cellIs" dxfId="331" priority="297" operator="equal">
      <formula>"SIM"</formula>
    </cfRule>
  </conditionalFormatting>
  <conditionalFormatting sqref="Z51">
    <cfRule type="cellIs" dxfId="330" priority="295" operator="equal">
      <formula>"OPORTUNIDADE"</formula>
    </cfRule>
  </conditionalFormatting>
  <conditionalFormatting sqref="Z51">
    <cfRule type="cellIs" dxfId="329" priority="293" operator="equal">
      <formula>"NÃO"</formula>
    </cfRule>
    <cfRule type="cellIs" dxfId="328" priority="294" operator="equal">
      <formula>"SIM"</formula>
    </cfRule>
  </conditionalFormatting>
  <conditionalFormatting sqref="Z51">
    <cfRule type="cellIs" dxfId="327" priority="292" operator="equal">
      <formula>"OPORTUNIDADE"</formula>
    </cfRule>
  </conditionalFormatting>
  <conditionalFormatting sqref="Z51">
    <cfRule type="cellIs" dxfId="326" priority="290" operator="equal">
      <formula>"NÃO"</formula>
    </cfRule>
    <cfRule type="cellIs" dxfId="325" priority="291" operator="equal">
      <formula>"SIM"</formula>
    </cfRule>
  </conditionalFormatting>
  <conditionalFormatting sqref="Z51">
    <cfRule type="cellIs" dxfId="324" priority="280" operator="equal">
      <formula>"OPORTUNIDADE"</formula>
    </cfRule>
  </conditionalFormatting>
  <conditionalFormatting sqref="Z51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50">
    <cfRule type="cellIs" dxfId="321" priority="277" operator="equal">
      <formula>"OPORTUNIDADE"</formula>
    </cfRule>
  </conditionalFormatting>
  <conditionalFormatting sqref="Z50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0">
    <cfRule type="cellIs" dxfId="318" priority="262" operator="equal">
      <formula>"OPORTUNIDADE"</formula>
    </cfRule>
  </conditionalFormatting>
  <conditionalFormatting sqref="Z60">
    <cfRule type="cellIs" dxfId="317" priority="260" operator="equal">
      <formula>"NÃO"</formula>
    </cfRule>
    <cfRule type="cellIs" dxfId="316" priority="261" operator="equal">
      <formula>"SIM"</formula>
    </cfRule>
  </conditionalFormatting>
  <conditionalFormatting sqref="Z60">
    <cfRule type="cellIs" dxfId="315" priority="259" operator="equal">
      <formula>"OPORTUNIDADE"</formula>
    </cfRule>
  </conditionalFormatting>
  <conditionalFormatting sqref="Z60">
    <cfRule type="cellIs" dxfId="314" priority="257" operator="equal">
      <formula>"NÃO"</formula>
    </cfRule>
    <cfRule type="cellIs" dxfId="313" priority="258" operator="equal">
      <formula>"SIM"</formula>
    </cfRule>
  </conditionalFormatting>
  <conditionalFormatting sqref="Z60">
    <cfRule type="cellIs" dxfId="312" priority="256" operator="equal">
      <formula>"OPORTUNIDADE"</formula>
    </cfRule>
  </conditionalFormatting>
  <conditionalFormatting sqref="Z60">
    <cfRule type="cellIs" dxfId="311" priority="254" operator="equal">
      <formula>"NÃO"</formula>
    </cfRule>
    <cfRule type="cellIs" dxfId="310" priority="255" operator="equal">
      <formula>"SIM"</formula>
    </cfRule>
  </conditionalFormatting>
  <conditionalFormatting sqref="Y64">
    <cfRule type="cellIs" dxfId="309" priority="250" operator="equal">
      <formula>"OPORTUNIDADE"</formula>
    </cfRule>
  </conditionalFormatting>
  <conditionalFormatting sqref="Y64">
    <cfRule type="cellIs" dxfId="308" priority="248" operator="equal">
      <formula>"NÃO"</formula>
    </cfRule>
    <cfRule type="cellIs" dxfId="307" priority="249" operator="equal">
      <formula>"SIM"</formula>
    </cfRule>
  </conditionalFormatting>
  <conditionalFormatting sqref="Z64">
    <cfRule type="cellIs" dxfId="306" priority="247" operator="equal">
      <formula>"OPORTUNIDADE"</formula>
    </cfRule>
  </conditionalFormatting>
  <conditionalFormatting sqref="Z64">
    <cfRule type="cellIs" dxfId="305" priority="245" operator="equal">
      <formula>"NÃO"</formula>
    </cfRule>
    <cfRule type="cellIs" dxfId="304" priority="246" operator="equal">
      <formula>"SIM"</formula>
    </cfRule>
  </conditionalFormatting>
  <conditionalFormatting sqref="Y65">
    <cfRule type="cellIs" dxfId="303" priority="220" operator="equal">
      <formula>"OPORTUNIDADE"</formula>
    </cfRule>
  </conditionalFormatting>
  <conditionalFormatting sqref="Y65">
    <cfRule type="cellIs" dxfId="302" priority="218" operator="equal">
      <formula>"NÃO"</formula>
    </cfRule>
    <cfRule type="cellIs" dxfId="301" priority="219" operator="equal">
      <formula>"SIM"</formula>
    </cfRule>
  </conditionalFormatting>
  <conditionalFormatting sqref="Z65">
    <cfRule type="cellIs" dxfId="300" priority="217" operator="equal">
      <formula>"OPORTUNIDADE"</formula>
    </cfRule>
  </conditionalFormatting>
  <conditionalFormatting sqref="Z65">
    <cfRule type="cellIs" dxfId="299" priority="215" operator="equal">
      <formula>"NÃO"</formula>
    </cfRule>
    <cfRule type="cellIs" dxfId="298" priority="216" operator="equal">
      <formula>"SIM"</formula>
    </cfRule>
  </conditionalFormatting>
  <conditionalFormatting sqref="Z65">
    <cfRule type="cellIs" dxfId="297" priority="214" operator="equal">
      <formula>"OPORTUNIDADE"</formula>
    </cfRule>
  </conditionalFormatting>
  <conditionalFormatting sqref="Z65">
    <cfRule type="cellIs" dxfId="296" priority="212" operator="equal">
      <formula>"NÃO"</formula>
    </cfRule>
    <cfRule type="cellIs" dxfId="295" priority="213" operator="equal">
      <formula>"SIM"</formula>
    </cfRule>
  </conditionalFormatting>
  <conditionalFormatting sqref="Z65">
    <cfRule type="cellIs" dxfId="294" priority="211" operator="equal">
      <formula>"OPORTUNIDADE"</formula>
    </cfRule>
  </conditionalFormatting>
  <conditionalFormatting sqref="Z65">
    <cfRule type="cellIs" dxfId="293" priority="209" operator="equal">
      <formula>"NÃO"</formula>
    </cfRule>
    <cfRule type="cellIs" dxfId="292" priority="210" operator="equal">
      <formula>"SIM"</formula>
    </cfRule>
  </conditionalFormatting>
  <conditionalFormatting sqref="Y73:Y75">
    <cfRule type="cellIs" dxfId="291" priority="208" operator="equal">
      <formula>"OPORTUNIDADE"</formula>
    </cfRule>
  </conditionalFormatting>
  <conditionalFormatting sqref="Y73:Y75">
    <cfRule type="cellIs" dxfId="290" priority="206" operator="equal">
      <formula>"NÃO"</formula>
    </cfRule>
    <cfRule type="cellIs" dxfId="289" priority="207" operator="equal">
      <formula>"SIM"</formula>
    </cfRule>
  </conditionalFormatting>
  <conditionalFormatting sqref="Z73:Z74">
    <cfRule type="cellIs" dxfId="288" priority="205" operator="equal">
      <formula>"OPORTUNIDADE"</formula>
    </cfRule>
  </conditionalFormatting>
  <conditionalFormatting sqref="Z73:Z74">
    <cfRule type="cellIs" dxfId="287" priority="203" operator="equal">
      <formula>"NÃO"</formula>
    </cfRule>
    <cfRule type="cellIs" dxfId="286" priority="204" operator="equal">
      <formula>"SIM"</formula>
    </cfRule>
  </conditionalFormatting>
  <conditionalFormatting sqref="Z72">
    <cfRule type="cellIs" dxfId="285" priority="202" operator="equal">
      <formula>"OPORTUNIDADE"</formula>
    </cfRule>
  </conditionalFormatting>
  <conditionalFormatting sqref="Z72">
    <cfRule type="cellIs" dxfId="284" priority="200" operator="equal">
      <formula>"NÃO"</formula>
    </cfRule>
    <cfRule type="cellIs" dxfId="283" priority="201" operator="equal">
      <formula>"SIM"</formula>
    </cfRule>
  </conditionalFormatting>
  <conditionalFormatting sqref="Z72">
    <cfRule type="cellIs" dxfId="282" priority="199" operator="equal">
      <formula>"OPORTUNIDADE"</formula>
    </cfRule>
  </conditionalFormatting>
  <conditionalFormatting sqref="Z72">
    <cfRule type="cellIs" dxfId="281" priority="197" operator="equal">
      <formula>"NÃO"</formula>
    </cfRule>
    <cfRule type="cellIs" dxfId="280" priority="198" operator="equal">
      <formula>"SIM"</formula>
    </cfRule>
  </conditionalFormatting>
  <conditionalFormatting sqref="Z72">
    <cfRule type="cellIs" dxfId="279" priority="196" operator="equal">
      <formula>"OPORTUNIDADE"</formula>
    </cfRule>
  </conditionalFormatting>
  <conditionalFormatting sqref="Z72">
    <cfRule type="cellIs" dxfId="278" priority="194" operator="equal">
      <formula>"NÃO"</formula>
    </cfRule>
    <cfRule type="cellIs" dxfId="277" priority="195" operator="equal">
      <formula>"SIM"</formula>
    </cfRule>
  </conditionalFormatting>
  <conditionalFormatting sqref="Y72:Y73">
    <cfRule type="cellIs" dxfId="276" priority="193" operator="equal">
      <formula>"OPORTUNIDADE"</formula>
    </cfRule>
  </conditionalFormatting>
  <conditionalFormatting sqref="Y72:Y73">
    <cfRule type="cellIs" dxfId="275" priority="191" operator="equal">
      <formula>"NÃO"</formula>
    </cfRule>
    <cfRule type="cellIs" dxfId="274" priority="192" operator="equal">
      <formula>"SIM"</formula>
    </cfRule>
  </conditionalFormatting>
  <conditionalFormatting sqref="BK38">
    <cfRule type="iconSet" priority="190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73" priority="189" operator="equal">
      <formula>"OPORTUNIDADE"</formula>
    </cfRule>
  </conditionalFormatting>
  <conditionalFormatting sqref="Z72:Z73">
    <cfRule type="cellIs" dxfId="272" priority="187" operator="equal">
      <formula>"NÃO"</formula>
    </cfRule>
    <cfRule type="cellIs" dxfId="271" priority="188" operator="equal">
      <formula>"SIM"</formula>
    </cfRule>
  </conditionalFormatting>
  <conditionalFormatting sqref="Y71">
    <cfRule type="cellIs" dxfId="270" priority="186" operator="equal">
      <formula>"OPORTUNIDADE"</formula>
    </cfRule>
  </conditionalFormatting>
  <conditionalFormatting sqref="Y71">
    <cfRule type="cellIs" dxfId="269" priority="184" operator="equal">
      <formula>"NÃO"</formula>
    </cfRule>
    <cfRule type="cellIs" dxfId="268" priority="185" operator="equal">
      <formula>"SIM"</formula>
    </cfRule>
  </conditionalFormatting>
  <conditionalFormatting sqref="Z71">
    <cfRule type="cellIs" dxfId="267" priority="183" operator="equal">
      <formula>"OPORTUNIDADE"</formula>
    </cfRule>
  </conditionalFormatting>
  <conditionalFormatting sqref="Z71">
    <cfRule type="cellIs" dxfId="266" priority="181" operator="equal">
      <formula>"NÃO"</formula>
    </cfRule>
    <cfRule type="cellIs" dxfId="265" priority="182" operator="equal">
      <formula>"SIM"</formula>
    </cfRule>
  </conditionalFormatting>
  <conditionalFormatting sqref="Z71">
    <cfRule type="cellIs" dxfId="264" priority="180" operator="equal">
      <formula>"OPORTUNIDADE"</formula>
    </cfRule>
  </conditionalFormatting>
  <conditionalFormatting sqref="Z71">
    <cfRule type="cellIs" dxfId="263" priority="178" operator="equal">
      <formula>"NÃO"</formula>
    </cfRule>
    <cfRule type="cellIs" dxfId="262" priority="179" operator="equal">
      <formula>"SIM"</formula>
    </cfRule>
  </conditionalFormatting>
  <conditionalFormatting sqref="Z71">
    <cfRule type="cellIs" dxfId="261" priority="177" operator="equal">
      <formula>"OPORTUNIDADE"</formula>
    </cfRule>
  </conditionalFormatting>
  <conditionalFormatting sqref="Z71">
    <cfRule type="cellIs" dxfId="260" priority="175" operator="equal">
      <formula>"NÃO"</formula>
    </cfRule>
    <cfRule type="cellIs" dxfId="259" priority="176" operator="equal">
      <formula>"SIM"</formula>
    </cfRule>
  </conditionalFormatting>
  <conditionalFormatting sqref="Z75">
    <cfRule type="cellIs" dxfId="258" priority="168" operator="equal">
      <formula>"OPORTUNIDADE"</formula>
    </cfRule>
  </conditionalFormatting>
  <conditionalFormatting sqref="Z7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5">
    <cfRule type="cellIs" dxfId="255" priority="165" operator="equal">
      <formula>"OPORTUNIDADE"</formula>
    </cfRule>
  </conditionalFormatting>
  <conditionalFormatting sqref="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BK33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52" priority="161" operator="equal">
      <formula>"OPORTUNIDADE"</formula>
    </cfRule>
  </conditionalFormatting>
  <conditionalFormatting sqref="Y68:Y69">
    <cfRule type="cellIs" dxfId="251" priority="159" operator="equal">
      <formula>"NÃO"</formula>
    </cfRule>
    <cfRule type="cellIs" dxfId="250" priority="160" operator="equal">
      <formula>"SIM"</formula>
    </cfRule>
  </conditionalFormatting>
  <conditionalFormatting sqref="Z68">
    <cfRule type="cellIs" dxfId="249" priority="158" operator="equal">
      <formula>"OPORTUNIDADE"</formula>
    </cfRule>
  </conditionalFormatting>
  <conditionalFormatting sqref="Z68">
    <cfRule type="cellIs" dxfId="248" priority="156" operator="equal">
      <formula>"NÃO"</formula>
    </cfRule>
    <cfRule type="cellIs" dxfId="247" priority="157" operator="equal">
      <formula>"SIM"</formula>
    </cfRule>
  </conditionalFormatting>
  <conditionalFormatting sqref="Z68">
    <cfRule type="cellIs" dxfId="246" priority="155" operator="equal">
      <formula>"OPORTUNIDADE"</formula>
    </cfRule>
  </conditionalFormatting>
  <conditionalFormatting sqref="Z68">
    <cfRule type="cellIs" dxfId="245" priority="153" operator="equal">
      <formula>"NÃO"</formula>
    </cfRule>
    <cfRule type="cellIs" dxfId="244" priority="154" operator="equal">
      <formula>"SIM"</formula>
    </cfRule>
  </conditionalFormatting>
  <conditionalFormatting sqref="Z68">
    <cfRule type="cellIs" dxfId="243" priority="152" operator="equal">
      <formula>"OPORTUNIDADE"</formula>
    </cfRule>
  </conditionalFormatting>
  <conditionalFormatting sqref="Z68">
    <cfRule type="cellIs" dxfId="242" priority="150" operator="equal">
      <formula>"NÃO"</formula>
    </cfRule>
    <cfRule type="cellIs" dxfId="241" priority="151" operator="equal">
      <formula>"SIM"</formula>
    </cfRule>
  </conditionalFormatting>
  <conditionalFormatting sqref="Z68">
    <cfRule type="cellIs" dxfId="240" priority="149" operator="equal">
      <formula>"OPORTUNIDADE"</formula>
    </cfRule>
  </conditionalFormatting>
  <conditionalFormatting sqref="Z68">
    <cfRule type="cellIs" dxfId="239" priority="147" operator="equal">
      <formula>"NÃO"</formula>
    </cfRule>
    <cfRule type="cellIs" dxfId="238" priority="148" operator="equal">
      <formula>"SIM"</formula>
    </cfRule>
  </conditionalFormatting>
  <conditionalFormatting sqref="Z68">
    <cfRule type="cellIs" dxfId="237" priority="146" operator="equal">
      <formula>"OPORTUNIDADE"</formula>
    </cfRule>
  </conditionalFormatting>
  <conditionalFormatting sqref="Z68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Z68">
    <cfRule type="cellIs" dxfId="234" priority="143" operator="equal">
      <formula>"OPORTUNIDADE"</formula>
    </cfRule>
  </conditionalFormatting>
  <conditionalFormatting sqref="Z68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68">
    <cfRule type="cellIs" dxfId="231" priority="140" operator="equal">
      <formula>"OPORTUNIDADE"</formula>
    </cfRule>
  </conditionalFormatting>
  <conditionalFormatting sqref="Z68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68">
    <cfRule type="cellIs" dxfId="228" priority="137" operator="equal">
      <formula>"OPORTUNIDADE"</formula>
    </cfRule>
  </conditionalFormatting>
  <conditionalFormatting sqref="Z68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Y67:Y69">
    <cfRule type="cellIs" dxfId="225" priority="134" operator="equal">
      <formula>"OPORTUNIDADE"</formula>
    </cfRule>
  </conditionalFormatting>
  <conditionalFormatting sqref="Y67:Y69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67:Z68">
    <cfRule type="cellIs" dxfId="222" priority="131" operator="equal">
      <formula>"OPORTUNIDADE"</formula>
    </cfRule>
  </conditionalFormatting>
  <conditionalFormatting sqref="Z67:Z68">
    <cfRule type="cellIs" dxfId="221" priority="129" operator="equal">
      <formula>"NÃO"</formula>
    </cfRule>
    <cfRule type="cellIs" dxfId="220" priority="130" operator="equal">
      <formula>"SIM"</formula>
    </cfRule>
  </conditionalFormatting>
  <conditionalFormatting sqref="Z69">
    <cfRule type="cellIs" dxfId="219" priority="128" operator="equal">
      <formula>"OPORTUNIDADE"</formula>
    </cfRule>
  </conditionalFormatting>
  <conditionalFormatting sqref="Z69">
    <cfRule type="cellIs" dxfId="218" priority="126" operator="equal">
      <formula>"NÃO"</formula>
    </cfRule>
    <cfRule type="cellIs" dxfId="217" priority="127" operator="equal">
      <formula>"SIM"</formula>
    </cfRule>
  </conditionalFormatting>
  <conditionalFormatting sqref="Z69">
    <cfRule type="cellIs" dxfId="216" priority="125" operator="equal">
      <formula>"OPORTUNIDADE"</formula>
    </cfRule>
  </conditionalFormatting>
  <conditionalFormatting sqref="Z69">
    <cfRule type="cellIs" dxfId="215" priority="123" operator="equal">
      <formula>"NÃO"</formula>
    </cfRule>
    <cfRule type="cellIs" dxfId="214" priority="124" operator="equal">
      <formula>"SIM"</formula>
    </cfRule>
  </conditionalFormatting>
  <conditionalFormatting sqref="Z69">
    <cfRule type="cellIs" dxfId="213" priority="122" operator="equal">
      <formula>"OPORTUNIDADE"</formula>
    </cfRule>
  </conditionalFormatting>
  <conditionalFormatting sqref="Z69">
    <cfRule type="cellIs" dxfId="212" priority="120" operator="equal">
      <formula>"NÃO"</formula>
    </cfRule>
    <cfRule type="cellIs" dxfId="211" priority="121" operator="equal">
      <formula>"SIM"</formula>
    </cfRule>
  </conditionalFormatting>
  <conditionalFormatting sqref="Z69">
    <cfRule type="cellIs" dxfId="210" priority="119" operator="equal">
      <formula>"OPORTUNIDADE"</formula>
    </cfRule>
  </conditionalFormatting>
  <conditionalFormatting sqref="Z69">
    <cfRule type="cellIs" dxfId="209" priority="117" operator="equal">
      <formula>"NÃO"</formula>
    </cfRule>
    <cfRule type="cellIs" dxfId="208" priority="118" operator="equal">
      <formula>"SIM"</formula>
    </cfRule>
  </conditionalFormatting>
  <conditionalFormatting sqref="BK37">
    <cfRule type="iconSet" priority="110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04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7" priority="91" operator="equal">
      <formula>"OPORTUNIDADE"</formula>
    </cfRule>
  </conditionalFormatting>
  <conditionalFormatting sqref="Z91:Z92">
    <cfRule type="cellIs" dxfId="206" priority="89" operator="equal">
      <formula>"NÃO"</formula>
    </cfRule>
    <cfRule type="cellIs" dxfId="205" priority="90" operator="equal">
      <formula>"SIM"</formula>
    </cfRule>
  </conditionalFormatting>
  <conditionalFormatting sqref="Y91:Y100">
    <cfRule type="cellIs" dxfId="204" priority="88" operator="equal">
      <formula>"OPORTUNIDADE"</formula>
    </cfRule>
  </conditionalFormatting>
  <conditionalFormatting sqref="Y91:Y100">
    <cfRule type="cellIs" dxfId="203" priority="86" operator="equal">
      <formula>"NÃO"</formula>
    </cfRule>
    <cfRule type="cellIs" dxfId="202" priority="87" operator="equal">
      <formula>"SIM"</formula>
    </cfRule>
  </conditionalFormatting>
  <conditionalFormatting sqref="BK81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01" priority="82" operator="equal">
      <formula>"OPORTUNIDADE"</formula>
    </cfRule>
  </conditionalFormatting>
  <conditionalFormatting sqref="Z96">
    <cfRule type="cellIs" dxfId="200" priority="80" operator="equal">
      <formula>"NÃO"</formula>
    </cfRule>
    <cfRule type="cellIs" dxfId="199" priority="81" operator="equal">
      <formula>"SIM"</formula>
    </cfRule>
  </conditionalFormatting>
  <conditionalFormatting sqref="BP84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64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98" priority="55" operator="equal">
      <formula>"OPORTUNIDADE"</formula>
    </cfRule>
  </conditionalFormatting>
  <conditionalFormatting sqref="Z105">
    <cfRule type="cellIs" dxfId="197" priority="53" operator="equal">
      <formula>"NÃO"</formula>
    </cfRule>
    <cfRule type="cellIs" dxfId="196" priority="54" operator="equal">
      <formula>"SIM"</formula>
    </cfRule>
  </conditionalFormatting>
  <conditionalFormatting sqref="Y105:Y108">
    <cfRule type="cellIs" dxfId="195" priority="52" operator="equal">
      <formula>"OPORTUNIDADE"</formula>
    </cfRule>
  </conditionalFormatting>
  <conditionalFormatting sqref="Y105:Y108">
    <cfRule type="cellIs" dxfId="194" priority="50" operator="equal">
      <formula>"NÃO"</formula>
    </cfRule>
    <cfRule type="cellIs" dxfId="193" priority="51" operator="equal">
      <formula>"SIM"</formula>
    </cfRule>
  </conditionalFormatting>
  <conditionalFormatting sqref="Z104">
    <cfRule type="cellIs" dxfId="192" priority="49" operator="equal">
      <formula>"OPORTUNIDADE"</formula>
    </cfRule>
  </conditionalFormatting>
  <conditionalFormatting sqref="Z104">
    <cfRule type="cellIs" dxfId="191" priority="47" operator="equal">
      <formula>"NÃO"</formula>
    </cfRule>
    <cfRule type="cellIs" dxfId="190" priority="48" operator="equal">
      <formula>"SIM"</formula>
    </cfRule>
  </conditionalFormatting>
  <conditionalFormatting sqref="Y104">
    <cfRule type="cellIs" dxfId="189" priority="46" operator="equal">
      <formula>"OPORTUNIDADE"</formula>
    </cfRule>
  </conditionalFormatting>
  <conditionalFormatting sqref="Y104">
    <cfRule type="cellIs" dxfId="188" priority="44" operator="equal">
      <formula>"NÃO"</formula>
    </cfRule>
    <cfRule type="cellIs" dxfId="187" priority="45" operator="equal">
      <formula>"SIM"</formula>
    </cfRule>
  </conditionalFormatting>
  <conditionalFormatting sqref="Y106:Y108">
    <cfRule type="cellIs" dxfId="186" priority="43" operator="equal">
      <formula>"OPORTUNIDADE"</formula>
    </cfRule>
  </conditionalFormatting>
  <conditionalFormatting sqref="Y106:Y108">
    <cfRule type="cellIs" dxfId="185" priority="41" operator="equal">
      <formula>"NÃO"</formula>
    </cfRule>
    <cfRule type="cellIs" dxfId="184" priority="42" operator="equal">
      <formula>"SIM"</formula>
    </cfRule>
  </conditionalFormatting>
  <conditionalFormatting sqref="Z109">
    <cfRule type="cellIs" dxfId="183" priority="40" operator="equal">
      <formula>"OPORTUNIDADE"</formula>
    </cfRule>
  </conditionalFormatting>
  <conditionalFormatting sqref="Z109">
    <cfRule type="cellIs" dxfId="182" priority="38" operator="equal">
      <formula>"NÃO"</formula>
    </cfRule>
    <cfRule type="cellIs" dxfId="181" priority="39" operator="equal">
      <formula>"SIM"</formula>
    </cfRule>
  </conditionalFormatting>
  <conditionalFormatting sqref="Z109">
    <cfRule type="cellIs" dxfId="180" priority="37" operator="equal">
      <formula>"OPORTUNIDADE"</formula>
    </cfRule>
  </conditionalFormatting>
  <conditionalFormatting sqref="Z109">
    <cfRule type="cellIs" dxfId="179" priority="35" operator="equal">
      <formula>"NÃO"</formula>
    </cfRule>
    <cfRule type="cellIs" dxfId="178" priority="36" operator="equal">
      <formula>"SIM"</formula>
    </cfRule>
  </conditionalFormatting>
  <conditionalFormatting sqref="Z109">
    <cfRule type="cellIs" dxfId="177" priority="34" operator="equal">
      <formula>"OPORTUNIDADE"</formula>
    </cfRule>
  </conditionalFormatting>
  <conditionalFormatting sqref="Z109">
    <cfRule type="cellIs" dxfId="176" priority="32" operator="equal">
      <formula>"NÃO"</formula>
    </cfRule>
    <cfRule type="cellIs" dxfId="175" priority="33" operator="equal">
      <formula>"SIM"</formula>
    </cfRule>
  </conditionalFormatting>
  <conditionalFormatting sqref="Y109">
    <cfRule type="cellIs" dxfId="174" priority="31" operator="equal">
      <formula>"OPORTUNIDADE"</formula>
    </cfRule>
  </conditionalFormatting>
  <conditionalFormatting sqref="Y109">
    <cfRule type="cellIs" dxfId="173" priority="29" operator="equal">
      <formula>"NÃO"</formula>
    </cfRule>
    <cfRule type="cellIs" dxfId="172" priority="30" operator="equal">
      <formula>"SIM"</formula>
    </cfRule>
  </conditionalFormatting>
  <conditionalFormatting sqref="Z109">
    <cfRule type="cellIs" dxfId="171" priority="28" operator="equal">
      <formula>"OPORTUNIDADE"</formula>
    </cfRule>
  </conditionalFormatting>
  <conditionalFormatting sqref="Z109">
    <cfRule type="cellIs" dxfId="170" priority="26" operator="equal">
      <formula>"NÃO"</formula>
    </cfRule>
    <cfRule type="cellIs" dxfId="169" priority="27" operator="equal">
      <formula>"SIM"</formula>
    </cfRule>
  </conditionalFormatting>
  <conditionalFormatting sqref="Y109:Y110">
    <cfRule type="cellIs" dxfId="168" priority="25" operator="equal">
      <formula>"OPORTUNIDADE"</formula>
    </cfRule>
  </conditionalFormatting>
  <conditionalFormatting sqref="Y109:Y110">
    <cfRule type="cellIs" dxfId="167" priority="23" operator="equal">
      <formula>"NÃO"</formula>
    </cfRule>
    <cfRule type="cellIs" dxfId="166" priority="24" operator="equal">
      <formula>"SIM"</formula>
    </cfRule>
  </conditionalFormatting>
  <conditionalFormatting sqref="Y109:Y110">
    <cfRule type="cellIs" dxfId="165" priority="22" operator="equal">
      <formula>"OPORTUNIDADE"</formula>
    </cfRule>
  </conditionalFormatting>
  <conditionalFormatting sqref="Y109:Y110">
    <cfRule type="cellIs" dxfId="164" priority="20" operator="equal">
      <formula>"NÃO"</formula>
    </cfRule>
    <cfRule type="cellIs" dxfId="163" priority="21" operator="equal">
      <formula>"SIM"</formula>
    </cfRule>
  </conditionalFormatting>
  <conditionalFormatting sqref="Z107">
    <cfRule type="cellIs" dxfId="162" priority="19" operator="equal">
      <formula>"OPORTUNIDADE"</formula>
    </cfRule>
  </conditionalFormatting>
  <conditionalFormatting sqref="Z107">
    <cfRule type="cellIs" dxfId="161" priority="17" operator="equal">
      <formula>"NÃO"</formula>
    </cfRule>
    <cfRule type="cellIs" dxfId="160" priority="18" operator="equal">
      <formula>"SIM"</formula>
    </cfRule>
  </conditionalFormatting>
  <conditionalFormatting sqref="Y107:Y108">
    <cfRule type="cellIs" dxfId="159" priority="13" operator="equal">
      <formula>"OPORTUNIDADE"</formula>
    </cfRule>
  </conditionalFormatting>
  <conditionalFormatting sqref="Y107:Y108">
    <cfRule type="cellIs" dxfId="158" priority="11" operator="equal">
      <formula>"NÃO"</formula>
    </cfRule>
    <cfRule type="cellIs" dxfId="157" priority="12" operator="equal">
      <formula>"SIM"</formula>
    </cfRule>
  </conditionalFormatting>
  <conditionalFormatting sqref="BP96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56" priority="6" operator="equal">
      <formula>"OPORTUNIDADE"</formula>
    </cfRule>
  </conditionalFormatting>
  <conditionalFormatting sqref="Z108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2">
    <cfRule type="cellIs" dxfId="153" priority="3" operator="equal">
      <formula>"OPORTUNIDADE"</formula>
    </cfRule>
  </conditionalFormatting>
  <conditionalFormatting sqref="Y112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A60</v>
      </c>
      <c r="F109" s="108" t="str">
        <f>IF(FN_MC!H108="","*",FN_MC!H108)</f>
        <v>TCS</v>
      </c>
      <c r="G109" s="108" t="str">
        <f>IF(FN_MC!M108="","*",FN_MC!M108)</f>
        <v>TCS-TGR</v>
      </c>
      <c r="H109" s="166">
        <f>IF(FN_MC!K108="","*",FN_MC!K108)</f>
        <v>290</v>
      </c>
      <c r="I109" s="141">
        <f>IF(FN_MC!O108="","*",FN_MC!O108)</f>
        <v>0.33333333333333331</v>
      </c>
      <c r="J109" s="141">
        <f>IF(FN_MC!P108="","*",FN_MC!P108)</f>
        <v>4.1666666666666664E-2</v>
      </c>
      <c r="K109" s="152" t="str">
        <f>IF(FN_MC!AK108="","*",FN_MC!AK108)</f>
        <v>TCS</v>
      </c>
      <c r="L109" s="152" t="str">
        <f>IF(FN_MC!AM108="","*",FN_MC!AM108)</f>
        <v>TCS-TGR</v>
      </c>
      <c r="M109" s="152">
        <f>IF(FN_MC!AP108="","*",FN_MC!AP108)</f>
        <v>290</v>
      </c>
      <c r="N109" s="152" t="str">
        <f>IF(FN_MC!AM108="","*",FN_MC!AM108)</f>
        <v>TCS-TGR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A87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A60</v>
      </c>
      <c r="H105" s="119" t="str">
        <f>IF(FN_MC!F108="","*",FN_MC!F108)</f>
        <v>DETECÇÃO - RONDA 7 DIAS</v>
      </c>
      <c r="I105" s="119" t="str">
        <f>IF(FN_MC!H108="","*",FN_MC!H108)</f>
        <v>TCS</v>
      </c>
      <c r="J105" s="119" t="str">
        <f>IF(FN_MC!I108="","*",FN_MC!I108)</f>
        <v>TGR</v>
      </c>
      <c r="K105" s="119" t="str">
        <f>IF(FN_MC!M108="","*",FN_MC!M108)</f>
        <v>TCS-TGR</v>
      </c>
      <c r="L105" s="119" t="str">
        <f>IF(FN_MC!N108="","*",FN_MC!N108)</f>
        <v>TCSTGR</v>
      </c>
      <c r="M105" s="120">
        <f>IF(FN_MC!J108="","*",FN_MC!J108)</f>
        <v>74</v>
      </c>
      <c r="N105" s="120">
        <f>IF(FN_MC!K108="","*",FN_MC!K108)</f>
        <v>290</v>
      </c>
      <c r="O105" s="120" t="str">
        <f>IF(FN_MC!L108="","*",FN_MC!L108)</f>
        <v>-</v>
      </c>
      <c r="P105" s="120"/>
      <c r="Q105" s="137">
        <f>IF(FN_MC!O108="","*",FN_MC!O108)</f>
        <v>0.33333333333333331</v>
      </c>
      <c r="R105" s="137">
        <f>IF(FN_MC!P108="","*",FN_MC!P108)</f>
        <v>4.1666666666666664E-2</v>
      </c>
      <c r="S105" s="119" t="str">
        <f>IF(FN_MC!Q108="","*",CONCATENATE(FN_MC!Q108," ",FN_MC!R108))</f>
        <v>200 KM</v>
      </c>
      <c r="T105" s="119" t="str">
        <f>IF(FN_MC!V108="","*",FN_MC!V108)</f>
        <v>Miguel</v>
      </c>
      <c r="U105" s="119" t="str">
        <f>IF(FN_MC!W108="","*",FN_MC!W108)</f>
        <v>Ronda 7 dias</v>
      </c>
      <c r="V105" s="121" t="str">
        <f ca="1">_xlfn.XLOOKUP(G105&amp;$V$2,BS_CONTROLE[CHAVE],BS_CONTROLE[Quantidade_11],"-")</f>
        <v>-</v>
      </c>
      <c r="W105" s="121">
        <f ca="1">_xlfn.XLOOKUP(G105&amp;$W$2,BS_CONTROLE[CHAVE],BS_CONTROLE[Quantidade_11],"-")</f>
        <v>290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palmilha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A60</v>
      </c>
      <c r="E105" s="130" t="str">
        <f>IF(FN_MC!H108="","*",FN_MC!H108)</f>
        <v>TCS</v>
      </c>
      <c r="F105" s="148" t="str">
        <f>IF(FN_MC!M108="","*",FN_MC!M108)</f>
        <v>TCS-TGR</v>
      </c>
      <c r="G105" s="130" t="str">
        <f>IF(FN_MC!I108="","*",FN_MC!I108)</f>
        <v>TGR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0.29166666666666669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2025-10-08T16:47:56Z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